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13cca876224409c/Macc Harriers/Awards^J Club Records/Club Records/Club Record Spreadsheets/"/>
    </mc:Choice>
  </mc:AlternateContent>
  <xr:revisionPtr revIDLastSave="1152" documentId="13_ncr:1_{691B9918-2E89-8046-A4E6-0425502B5C14}" xr6:coauthVersionLast="47" xr6:coauthVersionMax="47" xr10:uidLastSave="{C97255ED-3FBD-46EB-930B-40180A7319C2}"/>
  <bookViews>
    <workbookView xWindow="-110" yWindow="-110" windowWidth="19420" windowHeight="10300" tabRatio="599" firstSheet="3" activeTab="4" xr2:uid="{00000000-000D-0000-FFFF-FFFF00000000}"/>
  </bookViews>
  <sheets>
    <sheet name="Highlights" sheetId="13" r:id="rId1"/>
    <sheet name="Longest Standing" sheetId="16" r:id="rId2"/>
    <sheet name="0. Find A Record" sheetId="14" r:id="rId3"/>
    <sheet name="1. T&amp;F Male" sheetId="12" r:id="rId4"/>
    <sheet name="2. T&amp;F Female" sheetId="3" r:id="rId5"/>
    <sheet name="3. T&amp;F Indoor" sheetId="8" r:id="rId6"/>
    <sheet name="4. T&amp;F Relay" sheetId="7" r:id="rId7"/>
    <sheet name="5. Road" sheetId="4" r:id="rId8"/>
    <sheet name="6. Sports Hall" sheetId="9" r:id="rId9"/>
    <sheet name="7. ARCHIVE-T&amp;F" sheetId="2" r:id="rId10"/>
    <sheet name="8. ARCHIVE-Sports Hall" sheetId="11" state="hidden" r:id="rId11"/>
    <sheet name="Lists" sheetId="15" state="hidden" r:id="rId12"/>
    <sheet name="Notes" sheetId="6" r:id="rId13"/>
    <sheet name="Updated" sheetId="5" r:id="rId14"/>
  </sheets>
  <definedNames>
    <definedName name="_xlnm._FilterDatabase" localSheetId="3" hidden="1">'1. T&amp;F Male'!$B$3:$L$606</definedName>
    <definedName name="_xlnm._FilterDatabase" localSheetId="4" hidden="1">'2. T&amp;F Female'!$B$3:$K$574</definedName>
    <definedName name="_xlnm._FilterDatabase" localSheetId="5" hidden="1">'3. T&amp;F Indoor'!$B$3:$L$519</definedName>
    <definedName name="_xlnm._FilterDatabase" localSheetId="6" hidden="1">'4. T&amp;F Relay'!$B$3:$K$216</definedName>
    <definedName name="_xlnm._FilterDatabase" localSheetId="7" hidden="1">'5. Road'!$B$3:$K$252</definedName>
    <definedName name="_xlnm._FilterDatabase" localSheetId="8" hidden="1">'6. Sports Hall'!$B$3:$K$62</definedName>
    <definedName name="_xlnm._FilterDatabase" localSheetId="9" hidden="1">'7. ARCHIVE-T&amp;F'!$A$3:$L$537</definedName>
    <definedName name="_xlnm.Print_Area" localSheetId="2">'0. Find A Record'!$A$1:$I$13</definedName>
    <definedName name="_xlnm.Print_Area" localSheetId="3">'1. T&amp;F Male'!$B$1:$K$562</definedName>
    <definedName name="_xlnm.Print_Area" localSheetId="4">'2. T&amp;F Female'!$B$1:$K$569</definedName>
    <definedName name="_xlnm.Print_Area" localSheetId="5">'3. T&amp;F Indoor'!$B$1:$K$363</definedName>
    <definedName name="_xlnm.Print_Area" localSheetId="6">'4. T&amp;F Relay'!$B$1:$J$216</definedName>
    <definedName name="_xlnm.Print_Area" localSheetId="7">'5. Road'!$B$1:$K$218</definedName>
    <definedName name="_xlnm.Print_Area" localSheetId="8">'6. Sports Hall'!$B$1:$J$62</definedName>
    <definedName name="_xlnm.Print_Area" localSheetId="9">'7. ARCHIVE-T&amp;F'!$A$1:$K$488</definedName>
    <definedName name="_xlnm.Print_Area" localSheetId="10">'8. ARCHIVE-Sports Hall'!$A$2:$H$62</definedName>
    <definedName name="_xlnm.Print_Area" localSheetId="0">Highlights!$A$1:$L$90</definedName>
    <definedName name="_xlnm.Print_Area" localSheetId="1">'Longest Standing'!#REF!</definedName>
    <definedName name="_xlnm.Print_Area" localSheetId="13">Updated!$B$2:$E$9</definedName>
    <definedName name="_xlnm.Print_Titles" localSheetId="3">'1. T&amp;F Male'!$1:$3</definedName>
    <definedName name="_xlnm.Print_Titles" localSheetId="4">'2. T&amp;F Female'!$1:$3</definedName>
    <definedName name="_xlnm.Print_Titles" localSheetId="5">'3. T&amp;F Indoor'!$1:$3</definedName>
    <definedName name="_xlnm.Print_Titles" localSheetId="6">'4. T&amp;F Relay'!$1:$3</definedName>
    <definedName name="_xlnm.Print_Titles" localSheetId="7">'5. Road'!$1:$3</definedName>
    <definedName name="_xlnm.Print_Titles" localSheetId="8">'6. Sports Hall'!$1:$3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4" i="2" l="1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 l="1"/>
  <c r="I530" i="2"/>
  <c r="I529" i="2"/>
  <c r="I528" i="2"/>
  <c r="A290" i="3"/>
  <c r="A338" i="3"/>
  <c r="A410" i="3"/>
  <c r="A213" i="3"/>
  <c r="A454" i="3"/>
  <c r="A468" i="3"/>
  <c r="A499" i="3"/>
  <c r="A543" i="3"/>
  <c r="A260" i="3"/>
  <c r="A367" i="3"/>
  <c r="A396" i="3"/>
  <c r="A572" i="3"/>
  <c r="A557" i="3"/>
  <c r="A441" i="3"/>
  <c r="A485" i="3"/>
  <c r="A529" i="3"/>
  <c r="A246" i="3"/>
  <c r="A307" i="3"/>
  <c r="A325" i="3"/>
  <c r="A354" i="3"/>
  <c r="A383" i="3"/>
  <c r="A427" i="3"/>
  <c r="A515" i="3"/>
  <c r="A228" i="3"/>
  <c r="A276" i="3"/>
  <c r="A291" i="3"/>
  <c r="A339" i="3"/>
  <c r="A411" i="3"/>
  <c r="A214" i="3"/>
  <c r="A455" i="3"/>
  <c r="A469" i="3"/>
  <c r="A500" i="3"/>
  <c r="A544" i="3"/>
  <c r="A261" i="3"/>
  <c r="A368" i="3"/>
  <c r="A397" i="3"/>
  <c r="A573" i="3"/>
  <c r="A558" i="3"/>
  <c r="A574" i="3"/>
  <c r="J53" i="3"/>
  <c r="J55" i="3"/>
  <c r="J70" i="3"/>
  <c r="J72" i="3"/>
  <c r="J73" i="3"/>
  <c r="J90" i="3"/>
  <c r="J92" i="3"/>
  <c r="J94" i="3"/>
  <c r="J96" i="3"/>
  <c r="J110" i="3"/>
  <c r="J168" i="3"/>
  <c r="J169" i="3"/>
  <c r="J170" i="3"/>
  <c r="J171" i="3"/>
  <c r="J176" i="3"/>
  <c r="J233" i="3"/>
  <c r="J236" i="3"/>
  <c r="J251" i="3"/>
  <c r="J264" i="3"/>
  <c r="J279" i="3"/>
  <c r="J293" i="3"/>
  <c r="J295" i="3"/>
  <c r="J311" i="3"/>
  <c r="J313" i="3"/>
  <c r="J315" i="3"/>
  <c r="J343" i="3"/>
  <c r="J373" i="3"/>
  <c r="J413" i="3"/>
  <c r="J415" i="3"/>
  <c r="J472" i="3"/>
  <c r="J488" i="3"/>
  <c r="J503" i="3"/>
  <c r="J533" i="3"/>
  <c r="J574" i="3"/>
  <c r="J5" i="3"/>
  <c r="J7" i="3"/>
  <c r="J9" i="3"/>
  <c r="J23" i="3"/>
  <c r="J231" i="3"/>
  <c r="A24" i="12"/>
  <c r="A40" i="12"/>
  <c r="A42" i="12"/>
  <c r="A56" i="12"/>
  <c r="A60" i="12"/>
  <c r="A62" i="12"/>
  <c r="A90" i="12"/>
  <c r="A92" i="12"/>
  <c r="A108" i="12"/>
  <c r="A110" i="12"/>
  <c r="A112" i="12"/>
  <c r="A114" i="12"/>
  <c r="A159" i="12"/>
  <c r="A162" i="12"/>
  <c r="A175" i="12"/>
  <c r="A253" i="12"/>
  <c r="A255" i="12"/>
  <c r="A257" i="12"/>
  <c r="A289" i="12"/>
  <c r="A303" i="12"/>
  <c r="A319" i="12"/>
  <c r="A321" i="12"/>
  <c r="A336" i="12"/>
  <c r="A338" i="12"/>
  <c r="A354" i="12"/>
  <c r="A356" i="12"/>
  <c r="A358" i="12"/>
  <c r="A404" i="12"/>
  <c r="A421" i="12"/>
  <c r="A464" i="12"/>
  <c r="A494" i="12"/>
  <c r="A496" i="12"/>
  <c r="A529" i="12"/>
  <c r="A531" i="12"/>
  <c r="A533" i="12"/>
  <c r="A562" i="12"/>
  <c r="A606" i="12"/>
  <c r="A105" i="12"/>
  <c r="A36" i="12"/>
  <c r="A22" i="12"/>
  <c r="A177" i="12"/>
  <c r="A58" i="12"/>
  <c r="A143" i="12"/>
  <c r="J606" i="12"/>
  <c r="J336" i="12"/>
  <c r="J338" i="12"/>
  <c r="J354" i="12"/>
  <c r="J356" i="12"/>
  <c r="J358" i="12"/>
  <c r="J404" i="12"/>
  <c r="J421" i="12"/>
  <c r="J464" i="12"/>
  <c r="J494" i="12"/>
  <c r="J496" i="12"/>
  <c r="J529" i="12"/>
  <c r="J531" i="12"/>
  <c r="J533" i="12"/>
  <c r="J562" i="12"/>
  <c r="J253" i="12"/>
  <c r="J255" i="12"/>
  <c r="J257" i="12"/>
  <c r="J289" i="12"/>
  <c r="J303" i="12"/>
  <c r="J319" i="12"/>
  <c r="J321" i="12"/>
  <c r="J40" i="12"/>
  <c r="J42" i="12"/>
  <c r="J56" i="12"/>
  <c r="J60" i="12"/>
  <c r="J62" i="12"/>
  <c r="J90" i="12"/>
  <c r="J92" i="12"/>
  <c r="J108" i="12"/>
  <c r="J110" i="12"/>
  <c r="J112" i="12"/>
  <c r="J114" i="12"/>
  <c r="J159" i="12"/>
  <c r="J162" i="12"/>
  <c r="J175" i="12"/>
  <c r="J24" i="12"/>
  <c r="J20" i="12"/>
  <c r="A20" i="12"/>
  <c r="J7" i="4"/>
  <c r="A7" i="4"/>
  <c r="I527" i="2"/>
  <c r="J36" i="12"/>
  <c r="I526" i="2"/>
  <c r="J105" i="12"/>
  <c r="I525" i="2"/>
  <c r="I524" i="2"/>
  <c r="I523" i="2"/>
  <c r="I522" i="2"/>
  <c r="I521" i="2"/>
  <c r="I520" i="2"/>
  <c r="I519" i="2"/>
  <c r="I518" i="2"/>
  <c r="J177" i="12"/>
  <c r="J143" i="12"/>
  <c r="J22" i="12"/>
  <c r="J58" i="12"/>
  <c r="J323" i="12"/>
  <c r="A323" i="12"/>
  <c r="J389" i="12"/>
  <c r="A389" i="12"/>
  <c r="J471" i="3"/>
  <c r="A90" i="3"/>
  <c r="J309" i="3"/>
  <c r="A177" i="3"/>
  <c r="I517" i="2"/>
  <c r="I516" i="2"/>
  <c r="I515" i="2"/>
  <c r="K514" i="2"/>
  <c r="K513" i="2"/>
  <c r="K512" i="2"/>
  <c r="K511" i="2"/>
  <c r="K510" i="2"/>
  <c r="K509" i="2"/>
  <c r="K508" i="2"/>
  <c r="K507" i="2"/>
  <c r="K506" i="2"/>
  <c r="K505" i="2"/>
  <c r="K504" i="2"/>
  <c r="K503" i="2"/>
  <c r="K502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K501" i="2"/>
  <c r="K500" i="2"/>
  <c r="K499" i="2"/>
  <c r="K498" i="2"/>
  <c r="K497" i="2"/>
  <c r="K496" i="2"/>
  <c r="K495" i="2"/>
  <c r="K494" i="2"/>
  <c r="K493" i="2"/>
  <c r="K492" i="2"/>
  <c r="K491" i="2"/>
  <c r="K490" i="2"/>
  <c r="I501" i="2"/>
  <c r="I500" i="2"/>
  <c r="I499" i="2"/>
  <c r="J165" i="4"/>
  <c r="J29" i="4"/>
  <c r="J239" i="4"/>
  <c r="I498" i="2"/>
  <c r="I497" i="2"/>
  <c r="I496" i="2"/>
  <c r="I495" i="2"/>
  <c r="I494" i="2"/>
  <c r="I493" i="2"/>
  <c r="I492" i="2"/>
  <c r="I491" i="2"/>
  <c r="I490" i="2"/>
  <c r="K489" i="2"/>
  <c r="K488" i="2"/>
  <c r="K487" i="2"/>
  <c r="K486" i="2"/>
  <c r="K485" i="2"/>
  <c r="K484" i="2"/>
  <c r="K483" i="2"/>
  <c r="K482" i="2"/>
  <c r="K481" i="2"/>
  <c r="K480" i="2"/>
  <c r="I489" i="2"/>
  <c r="I488" i="2"/>
  <c r="I487" i="2"/>
  <c r="I486" i="2"/>
  <c r="I485" i="2"/>
  <c r="I484" i="2"/>
  <c r="I483" i="2"/>
  <c r="I482" i="2"/>
  <c r="I481" i="2"/>
  <c r="I480" i="2"/>
  <c r="K479" i="2"/>
  <c r="K478" i="2"/>
  <c r="K477" i="2"/>
  <c r="K476" i="2"/>
  <c r="K475" i="2"/>
  <c r="I479" i="2"/>
  <c r="I478" i="2"/>
  <c r="I477" i="2"/>
  <c r="I476" i="2"/>
  <c r="I475" i="2"/>
  <c r="K474" i="2"/>
  <c r="K473" i="2"/>
  <c r="K472" i="2"/>
  <c r="K471" i="2"/>
  <c r="K470" i="2"/>
  <c r="I474" i="2"/>
  <c r="I473" i="2"/>
  <c r="I472" i="2"/>
  <c r="I471" i="2"/>
  <c r="I470" i="2"/>
  <c r="K469" i="2"/>
  <c r="I469" i="2"/>
  <c r="K468" i="2"/>
  <c r="K467" i="2"/>
  <c r="K466" i="2"/>
  <c r="K465" i="2"/>
  <c r="K464" i="2"/>
  <c r="I468" i="2"/>
  <c r="I467" i="2"/>
  <c r="I466" i="2"/>
  <c r="I465" i="2"/>
  <c r="I464" i="2"/>
  <c r="K463" i="2"/>
  <c r="I463" i="2"/>
  <c r="K462" i="2"/>
  <c r="I462" i="2"/>
  <c r="J88" i="8"/>
  <c r="K461" i="2"/>
  <c r="K460" i="2"/>
  <c r="K459" i="2"/>
  <c r="K458" i="2"/>
  <c r="K457" i="2"/>
  <c r="K456" i="2"/>
  <c r="K455" i="2"/>
  <c r="K454" i="2"/>
  <c r="K453" i="2"/>
  <c r="K452" i="2"/>
  <c r="K451" i="2"/>
  <c r="K450" i="2"/>
  <c r="K449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K448" i="2"/>
  <c r="K447" i="2"/>
  <c r="K446" i="2"/>
  <c r="K445" i="2"/>
  <c r="K444" i="2"/>
  <c r="K443" i="2"/>
  <c r="K442" i="2"/>
  <c r="K441" i="2"/>
  <c r="K440" i="2"/>
  <c r="K439" i="2"/>
  <c r="K438" i="2"/>
  <c r="K437" i="2"/>
  <c r="K436" i="2"/>
  <c r="K435" i="2"/>
  <c r="K434" i="2"/>
  <c r="J10" i="1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J294" i="8"/>
  <c r="A294" i="8"/>
  <c r="J285" i="8"/>
  <c r="J269" i="8"/>
  <c r="J261" i="8"/>
  <c r="A261" i="8"/>
  <c r="J236" i="8"/>
  <c r="J220" i="8"/>
  <c r="J188" i="8"/>
  <c r="I434" i="2"/>
  <c r="J164" i="8"/>
  <c r="K433" i="2"/>
  <c r="K432" i="2"/>
  <c r="K431" i="2"/>
  <c r="K430" i="2"/>
  <c r="K429" i="2"/>
  <c r="K428" i="2"/>
  <c r="K427" i="2"/>
  <c r="I433" i="2"/>
  <c r="I432" i="2"/>
  <c r="I431" i="2"/>
  <c r="I430" i="2"/>
  <c r="I429" i="2"/>
  <c r="I428" i="2"/>
  <c r="I427" i="2"/>
  <c r="K426" i="2"/>
  <c r="K425" i="2"/>
  <c r="K424" i="2"/>
  <c r="K423" i="2"/>
  <c r="K422" i="2"/>
  <c r="K421" i="2"/>
  <c r="K420" i="2"/>
  <c r="I426" i="2"/>
  <c r="I425" i="2"/>
  <c r="I424" i="2"/>
  <c r="I423" i="2"/>
  <c r="I422" i="2"/>
  <c r="I421" i="2"/>
  <c r="I420" i="2"/>
  <c r="K419" i="2"/>
  <c r="K418" i="2"/>
  <c r="K417" i="2"/>
  <c r="I419" i="2"/>
  <c r="I418" i="2"/>
  <c r="I417" i="2"/>
  <c r="J231" i="12"/>
  <c r="K416" i="2"/>
  <c r="I416" i="2"/>
  <c r="K415" i="2"/>
  <c r="I415" i="2"/>
  <c r="K414" i="2"/>
  <c r="I414" i="2"/>
  <c r="K413" i="2"/>
  <c r="I413" i="2"/>
  <c r="K412" i="2"/>
  <c r="I412" i="2"/>
  <c r="J352" i="3"/>
  <c r="K411" i="2"/>
  <c r="I411" i="2"/>
  <c r="J353" i="3"/>
  <c r="J354" i="3"/>
  <c r="K410" i="2"/>
  <c r="I410" i="2"/>
  <c r="K409" i="2"/>
  <c r="I409" i="2"/>
  <c r="K408" i="2"/>
  <c r="K407" i="2"/>
  <c r="K406" i="2"/>
  <c r="I408" i="2"/>
  <c r="I407" i="2"/>
  <c r="I406" i="2"/>
  <c r="K405" i="2"/>
  <c r="I405" i="2"/>
  <c r="K404" i="2"/>
  <c r="I404" i="2"/>
  <c r="J498" i="12"/>
  <c r="J499" i="12"/>
  <c r="A499" i="12"/>
  <c r="K403" i="2"/>
  <c r="I403" i="2"/>
  <c r="K402" i="2"/>
  <c r="I402" i="2"/>
  <c r="K401" i="2"/>
  <c r="I401" i="2"/>
  <c r="K400" i="2"/>
  <c r="I400" i="2"/>
  <c r="K399" i="2"/>
  <c r="I399" i="2"/>
  <c r="K398" i="2"/>
  <c r="I398" i="2"/>
  <c r="K397" i="2"/>
  <c r="I397" i="2"/>
  <c r="J439" i="3"/>
  <c r="K396" i="2"/>
  <c r="I396" i="2"/>
  <c r="K395" i="2"/>
  <c r="I395" i="2"/>
  <c r="K394" i="2"/>
  <c r="I394" i="2"/>
  <c r="K393" i="2"/>
  <c r="I393" i="2"/>
  <c r="K392" i="2"/>
  <c r="I392" i="2"/>
  <c r="K391" i="2"/>
  <c r="I391" i="2"/>
  <c r="K390" i="2"/>
  <c r="I390" i="2"/>
  <c r="K389" i="2"/>
  <c r="I389" i="2"/>
  <c r="K388" i="2"/>
  <c r="I388" i="2"/>
  <c r="K387" i="2"/>
  <c r="I387" i="2"/>
  <c r="K386" i="2"/>
  <c r="K385" i="2"/>
  <c r="I386" i="2"/>
  <c r="I385" i="2"/>
  <c r="K384" i="2"/>
  <c r="I384" i="2"/>
  <c r="K383" i="2"/>
  <c r="I383" i="2"/>
  <c r="J118" i="8"/>
  <c r="K382" i="2"/>
  <c r="I382" i="2"/>
  <c r="K381" i="2"/>
  <c r="I381" i="2"/>
  <c r="K380" i="2"/>
  <c r="K379" i="2"/>
  <c r="K378" i="2"/>
  <c r="K377" i="2"/>
  <c r="K376" i="2"/>
  <c r="K375" i="2"/>
  <c r="I380" i="2"/>
  <c r="I379" i="2"/>
  <c r="I378" i="2"/>
  <c r="I377" i="2"/>
  <c r="I376" i="2"/>
  <c r="I375" i="2"/>
  <c r="K374" i="2"/>
  <c r="I374" i="2"/>
  <c r="K373" i="2"/>
  <c r="I373" i="2"/>
  <c r="K372" i="2"/>
  <c r="K371" i="2"/>
  <c r="K370" i="2"/>
  <c r="A147" i="4"/>
  <c r="A163" i="8"/>
  <c r="A162" i="8"/>
  <c r="A161" i="8"/>
  <c r="A160" i="8"/>
  <c r="A159" i="8"/>
  <c r="A158" i="8"/>
  <c r="A157" i="8"/>
  <c r="A156" i="8"/>
  <c r="A155" i="8"/>
  <c r="A154" i="8"/>
  <c r="A153" i="8"/>
  <c r="A152" i="8"/>
  <c r="A151" i="8"/>
  <c r="A150" i="8"/>
  <c r="A149" i="8"/>
  <c r="A148" i="8"/>
  <c r="J151" i="8"/>
  <c r="J163" i="8"/>
  <c r="J162" i="8"/>
  <c r="J161" i="8"/>
  <c r="J160" i="8"/>
  <c r="J159" i="8"/>
  <c r="J158" i="8"/>
  <c r="J157" i="8"/>
  <c r="J156" i="8"/>
  <c r="J155" i="8"/>
  <c r="J154" i="8"/>
  <c r="J153" i="8"/>
  <c r="J152" i="8"/>
  <c r="J150" i="8"/>
  <c r="J149" i="8"/>
  <c r="J148" i="8"/>
  <c r="I372" i="2"/>
  <c r="I371" i="2"/>
  <c r="I370" i="2"/>
  <c r="K369" i="2"/>
  <c r="J161" i="3"/>
  <c r="J193" i="8"/>
  <c r="J442" i="8"/>
  <c r="I369" i="2"/>
  <c r="K368" i="2"/>
  <c r="I368" i="2"/>
  <c r="K367" i="2"/>
  <c r="K366" i="2"/>
  <c r="I367" i="2"/>
  <c r="I366" i="2"/>
  <c r="K365" i="2"/>
  <c r="K364" i="2"/>
  <c r="K363" i="2"/>
  <c r="K362" i="2"/>
  <c r="K361" i="2"/>
  <c r="K360" i="2"/>
  <c r="I365" i="2"/>
  <c r="J446" i="8"/>
  <c r="J445" i="8"/>
  <c r="J198" i="8"/>
  <c r="J197" i="8"/>
  <c r="J341" i="8"/>
  <c r="J340" i="8"/>
  <c r="J326" i="8"/>
  <c r="J325" i="8"/>
  <c r="J69" i="8"/>
  <c r="J68" i="8"/>
  <c r="J53" i="8"/>
  <c r="J223" i="12"/>
  <c r="J450" i="12"/>
  <c r="J340" i="3"/>
  <c r="J401" i="12"/>
  <c r="J546" i="3"/>
  <c r="J545" i="3"/>
  <c r="J576" i="12"/>
  <c r="J222" i="12"/>
  <c r="J221" i="12"/>
  <c r="J448" i="12"/>
  <c r="J385" i="12"/>
  <c r="J449" i="12"/>
  <c r="I364" i="2"/>
  <c r="I363" i="2"/>
  <c r="I362" i="2"/>
  <c r="J235" i="3"/>
  <c r="A140" i="3"/>
  <c r="I361" i="2"/>
  <c r="I360" i="2"/>
  <c r="J142" i="4"/>
  <c r="A142" i="4"/>
  <c r="J130" i="4"/>
  <c r="J129" i="4"/>
  <c r="A129" i="4"/>
  <c r="J116" i="4"/>
  <c r="A116" i="4"/>
  <c r="J103" i="4"/>
  <c r="A103" i="4"/>
  <c r="J90" i="4"/>
  <c r="A90" i="4"/>
  <c r="J77" i="4"/>
  <c r="A77" i="4"/>
  <c r="J63" i="4"/>
  <c r="A63" i="4"/>
  <c r="J34" i="4"/>
  <c r="A34" i="4"/>
  <c r="J19" i="4"/>
  <c r="A19" i="4"/>
  <c r="J49" i="4"/>
  <c r="A49" i="4"/>
  <c r="J454" i="3"/>
  <c r="J453" i="3"/>
  <c r="J452" i="3"/>
  <c r="J451" i="3"/>
  <c r="J450" i="3"/>
  <c r="J449" i="3"/>
  <c r="J448" i="3"/>
  <c r="J447" i="3"/>
  <c r="J446" i="3"/>
  <c r="J445" i="3"/>
  <c r="J444" i="3"/>
  <c r="J443" i="3"/>
  <c r="J367" i="3"/>
  <c r="J260" i="3"/>
  <c r="J259" i="3"/>
  <c r="J258" i="3"/>
  <c r="J257" i="3"/>
  <c r="J255" i="3"/>
  <c r="J254" i="3"/>
  <c r="J543" i="3"/>
  <c r="J542" i="3"/>
  <c r="J541" i="3"/>
  <c r="J540" i="3"/>
  <c r="J539" i="3"/>
  <c r="J538" i="3"/>
  <c r="J487" i="3"/>
  <c r="J243" i="4"/>
  <c r="A243" i="4"/>
  <c r="J233" i="4"/>
  <c r="A233" i="4"/>
  <c r="J223" i="4"/>
  <c r="A223" i="4"/>
  <c r="J213" i="4"/>
  <c r="A213" i="4"/>
  <c r="J131" i="4"/>
  <c r="A131" i="4"/>
  <c r="J118" i="4"/>
  <c r="A118" i="4"/>
  <c r="J105" i="4"/>
  <c r="A105" i="4"/>
  <c r="J92" i="4"/>
  <c r="A92" i="4"/>
  <c r="J203" i="4"/>
  <c r="A203" i="4"/>
  <c r="J79" i="4"/>
  <c r="A79" i="4"/>
  <c r="J147" i="4"/>
  <c r="J193" i="4"/>
  <c r="A193" i="4"/>
  <c r="J192" i="4"/>
  <c r="A192" i="4"/>
  <c r="J66" i="4"/>
  <c r="A66" i="4"/>
  <c r="J65" i="4"/>
  <c r="A65" i="4"/>
  <c r="J182" i="4"/>
  <c r="A182" i="4"/>
  <c r="J183" i="4"/>
  <c r="A183" i="4"/>
  <c r="J52" i="4"/>
  <c r="A52" i="4"/>
  <c r="J171" i="4"/>
  <c r="A171" i="4"/>
  <c r="J170" i="4"/>
  <c r="A170" i="4"/>
  <c r="A169" i="4"/>
  <c r="J39" i="4"/>
  <c r="A39" i="4"/>
  <c r="J38" i="4"/>
  <c r="A38" i="4"/>
  <c r="J37" i="4"/>
  <c r="A37" i="4"/>
  <c r="J160" i="4"/>
  <c r="A160" i="4"/>
  <c r="J159" i="4"/>
  <c r="A159" i="4"/>
  <c r="J158" i="4"/>
  <c r="A158" i="4"/>
  <c r="J25" i="4"/>
  <c r="J24" i="4"/>
  <c r="A24" i="4"/>
  <c r="J23" i="4"/>
  <c r="A23" i="4"/>
  <c r="J22" i="4"/>
  <c r="A22" i="4"/>
  <c r="J146" i="4"/>
  <c r="A146" i="4"/>
  <c r="J145" i="4"/>
  <c r="A145" i="4"/>
  <c r="J6" i="4"/>
  <c r="A6" i="4"/>
  <c r="J5" i="4"/>
  <c r="A5" i="4"/>
  <c r="G6" i="14"/>
  <c r="K359" i="2"/>
  <c r="I359" i="2"/>
  <c r="J281" i="12"/>
  <c r="A27" i="9"/>
  <c r="J27" i="9"/>
  <c r="A22" i="9"/>
  <c r="J22" i="9"/>
  <c r="A31" i="9"/>
  <c r="J31" i="9"/>
  <c r="J25" i="9"/>
  <c r="A62" i="9"/>
  <c r="J62" i="9"/>
  <c r="A61" i="9"/>
  <c r="J61" i="9"/>
  <c r="A60" i="9"/>
  <c r="J60" i="9"/>
  <c r="A59" i="9"/>
  <c r="J59" i="9"/>
  <c r="A58" i="9"/>
  <c r="J58" i="9"/>
  <c r="A57" i="9"/>
  <c r="J57" i="9"/>
  <c r="A56" i="9"/>
  <c r="J56" i="9"/>
  <c r="A55" i="9"/>
  <c r="J55" i="9"/>
  <c r="A54" i="9"/>
  <c r="J54" i="9"/>
  <c r="A53" i="9"/>
  <c r="J53" i="9"/>
  <c r="A52" i="9"/>
  <c r="J52" i="9"/>
  <c r="A51" i="9"/>
  <c r="J51" i="9"/>
  <c r="A50" i="9"/>
  <c r="J50" i="9"/>
  <c r="A49" i="9"/>
  <c r="J49" i="9"/>
  <c r="A48" i="9"/>
  <c r="J48" i="9"/>
  <c r="A47" i="9"/>
  <c r="J47" i="9"/>
  <c r="A46" i="9"/>
  <c r="J46" i="9"/>
  <c r="A45" i="9"/>
  <c r="J45" i="9"/>
  <c r="A44" i="9"/>
  <c r="J44" i="9"/>
  <c r="A43" i="9"/>
  <c r="J43" i="9"/>
  <c r="A42" i="9"/>
  <c r="J42" i="9"/>
  <c r="A41" i="9"/>
  <c r="J41" i="9"/>
  <c r="A40" i="9"/>
  <c r="J40" i="9"/>
  <c r="A39" i="9"/>
  <c r="J39" i="9"/>
  <c r="A38" i="9"/>
  <c r="J38" i="9"/>
  <c r="A37" i="9"/>
  <c r="J37" i="9"/>
  <c r="A36" i="9"/>
  <c r="J36" i="9"/>
  <c r="A35" i="9"/>
  <c r="J35" i="9"/>
  <c r="J34" i="9"/>
  <c r="J33" i="9"/>
  <c r="J32" i="9"/>
  <c r="J30" i="9"/>
  <c r="J29" i="9"/>
  <c r="J28" i="9"/>
  <c r="J26" i="9"/>
  <c r="J24" i="9"/>
  <c r="J23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J7" i="9"/>
  <c r="J6" i="9"/>
  <c r="J5" i="9"/>
  <c r="J4" i="9"/>
  <c r="A34" i="9"/>
  <c r="A33" i="9"/>
  <c r="A32" i="9"/>
  <c r="A30" i="9"/>
  <c r="A29" i="9"/>
  <c r="A28" i="9"/>
  <c r="A26" i="9"/>
  <c r="A25" i="9"/>
  <c r="A24" i="9"/>
  <c r="A23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J510" i="8"/>
  <c r="A519" i="8"/>
  <c r="J519" i="8"/>
  <c r="A518" i="8"/>
  <c r="J518" i="8"/>
  <c r="A517" i="8"/>
  <c r="J517" i="8"/>
  <c r="A516" i="8"/>
  <c r="J516" i="8"/>
  <c r="A515" i="8"/>
  <c r="J515" i="8"/>
  <c r="A514" i="8"/>
  <c r="J514" i="8"/>
  <c r="A513" i="8"/>
  <c r="J513" i="8"/>
  <c r="A512" i="8"/>
  <c r="J512" i="8"/>
  <c r="A511" i="8"/>
  <c r="J511" i="8"/>
  <c r="A510" i="8"/>
  <c r="A509" i="8"/>
  <c r="J509" i="8"/>
  <c r="A508" i="8"/>
  <c r="J508" i="8"/>
  <c r="A507" i="8"/>
  <c r="J507" i="8"/>
  <c r="A506" i="8"/>
  <c r="J506" i="8"/>
  <c r="A505" i="8"/>
  <c r="J505" i="8"/>
  <c r="A504" i="8"/>
  <c r="J504" i="8"/>
  <c r="A503" i="8"/>
  <c r="J503" i="8"/>
  <c r="A502" i="8"/>
  <c r="J502" i="8"/>
  <c r="A501" i="8"/>
  <c r="J501" i="8"/>
  <c r="A500" i="8"/>
  <c r="J500" i="8"/>
  <c r="A499" i="8"/>
  <c r="J499" i="8"/>
  <c r="A498" i="8"/>
  <c r="J498" i="8"/>
  <c r="A497" i="8"/>
  <c r="J497" i="8"/>
  <c r="A496" i="8"/>
  <c r="J496" i="8"/>
  <c r="A495" i="8"/>
  <c r="J495" i="8"/>
  <c r="A494" i="8"/>
  <c r="J494" i="8"/>
  <c r="A493" i="8"/>
  <c r="J493" i="8"/>
  <c r="A492" i="8"/>
  <c r="J492" i="8"/>
  <c r="A491" i="8"/>
  <c r="J491" i="8"/>
  <c r="A490" i="8"/>
  <c r="J490" i="8"/>
  <c r="A489" i="8"/>
  <c r="J489" i="8"/>
  <c r="A488" i="8"/>
  <c r="J488" i="8"/>
  <c r="A487" i="8"/>
  <c r="J487" i="8"/>
  <c r="A486" i="8"/>
  <c r="J486" i="8"/>
  <c r="A485" i="8"/>
  <c r="J485" i="8"/>
  <c r="A484" i="8"/>
  <c r="J484" i="8"/>
  <c r="A483" i="8"/>
  <c r="J483" i="8"/>
  <c r="A482" i="8"/>
  <c r="J482" i="8"/>
  <c r="A481" i="8"/>
  <c r="J481" i="8"/>
  <c r="A480" i="8"/>
  <c r="J480" i="8"/>
  <c r="A479" i="8"/>
  <c r="J479" i="8"/>
  <c r="A478" i="8"/>
  <c r="J478" i="8"/>
  <c r="A477" i="8"/>
  <c r="J477" i="8"/>
  <c r="A476" i="8"/>
  <c r="J476" i="8"/>
  <c r="A475" i="8"/>
  <c r="J475" i="8"/>
  <c r="A474" i="8"/>
  <c r="J474" i="8"/>
  <c r="A473" i="8"/>
  <c r="J473" i="8"/>
  <c r="A472" i="8"/>
  <c r="J472" i="8"/>
  <c r="A471" i="8"/>
  <c r="J471" i="8"/>
  <c r="A470" i="8"/>
  <c r="J470" i="8"/>
  <c r="A469" i="8"/>
  <c r="J469" i="8"/>
  <c r="A468" i="8"/>
  <c r="J468" i="8"/>
  <c r="A467" i="8"/>
  <c r="J467" i="8"/>
  <c r="A466" i="8"/>
  <c r="J466" i="8"/>
  <c r="A465" i="8"/>
  <c r="J465" i="8"/>
  <c r="A464" i="8"/>
  <c r="J464" i="8"/>
  <c r="A463" i="8"/>
  <c r="J463" i="8"/>
  <c r="A462" i="8"/>
  <c r="J462" i="8"/>
  <c r="A461" i="8"/>
  <c r="J461" i="8"/>
  <c r="A460" i="8"/>
  <c r="J460" i="8"/>
  <c r="A444" i="8"/>
  <c r="J444" i="8"/>
  <c r="A443" i="8"/>
  <c r="J443" i="8"/>
  <c r="A442" i="8"/>
  <c r="A441" i="8"/>
  <c r="J441" i="8"/>
  <c r="A440" i="8"/>
  <c r="J440" i="8"/>
  <c r="A439" i="8"/>
  <c r="J439" i="8"/>
  <c r="A438" i="8"/>
  <c r="J438" i="8"/>
  <c r="A437" i="8"/>
  <c r="J437" i="8"/>
  <c r="A436" i="8"/>
  <c r="J436" i="8"/>
  <c r="A435" i="8"/>
  <c r="J435" i="8"/>
  <c r="A434" i="8"/>
  <c r="J434" i="8"/>
  <c r="A433" i="8"/>
  <c r="J433" i="8"/>
  <c r="A432" i="8"/>
  <c r="J432" i="8"/>
  <c r="A431" i="8"/>
  <c r="J431" i="8"/>
  <c r="A430" i="8"/>
  <c r="J430" i="8"/>
  <c r="J408" i="8"/>
  <c r="J393" i="8"/>
  <c r="A378" i="8"/>
  <c r="A377" i="8"/>
  <c r="A376" i="8"/>
  <c r="A375" i="8"/>
  <c r="A374" i="8"/>
  <c r="A373" i="8"/>
  <c r="A372" i="8"/>
  <c r="A459" i="8"/>
  <c r="J459" i="8"/>
  <c r="A458" i="8"/>
  <c r="J458" i="8"/>
  <c r="A457" i="8"/>
  <c r="J457" i="8"/>
  <c r="A456" i="8"/>
  <c r="J456" i="8"/>
  <c r="A455" i="8"/>
  <c r="J455" i="8"/>
  <c r="A454" i="8"/>
  <c r="J454" i="8"/>
  <c r="A453" i="8"/>
  <c r="J453" i="8"/>
  <c r="A452" i="8"/>
  <c r="J452" i="8"/>
  <c r="A451" i="8"/>
  <c r="J451" i="8"/>
  <c r="A450" i="8"/>
  <c r="J450" i="8"/>
  <c r="A449" i="8"/>
  <c r="J449" i="8"/>
  <c r="A448" i="8"/>
  <c r="J448" i="8"/>
  <c r="A447" i="8"/>
  <c r="J447" i="8"/>
  <c r="A446" i="8"/>
  <c r="A445" i="8"/>
  <c r="A429" i="8"/>
  <c r="J429" i="8"/>
  <c r="A428" i="8"/>
  <c r="J428" i="8"/>
  <c r="A427" i="8"/>
  <c r="J427" i="8"/>
  <c r="A426" i="8"/>
  <c r="J426" i="8"/>
  <c r="A425" i="8"/>
  <c r="J425" i="8"/>
  <c r="A424" i="8"/>
  <c r="J424" i="8"/>
  <c r="A423" i="8"/>
  <c r="J423" i="8"/>
  <c r="A422" i="8"/>
  <c r="J422" i="8"/>
  <c r="A421" i="8"/>
  <c r="J421" i="8"/>
  <c r="A420" i="8"/>
  <c r="J420" i="8"/>
  <c r="A419" i="8"/>
  <c r="J419" i="8"/>
  <c r="A418" i="8"/>
  <c r="J418" i="8"/>
  <c r="A417" i="8"/>
  <c r="J417" i="8"/>
  <c r="A416" i="8"/>
  <c r="J416" i="8"/>
  <c r="A415" i="8"/>
  <c r="J415" i="8"/>
  <c r="A414" i="8"/>
  <c r="J414" i="8"/>
  <c r="A413" i="8"/>
  <c r="J413" i="8"/>
  <c r="A412" i="8"/>
  <c r="J412" i="8"/>
  <c r="A411" i="8"/>
  <c r="J411" i="8"/>
  <c r="A410" i="8"/>
  <c r="J410" i="8"/>
  <c r="A409" i="8"/>
  <c r="J409" i="8"/>
  <c r="A408" i="8"/>
  <c r="A407" i="8"/>
  <c r="J407" i="8"/>
  <c r="A406" i="8"/>
  <c r="J406" i="8"/>
  <c r="A405" i="8"/>
  <c r="J405" i="8"/>
  <c r="A404" i="8"/>
  <c r="J404" i="8"/>
  <c r="A403" i="8"/>
  <c r="J403" i="8"/>
  <c r="A402" i="8"/>
  <c r="J402" i="8"/>
  <c r="A401" i="8"/>
  <c r="A400" i="8"/>
  <c r="A399" i="8"/>
  <c r="J399" i="8"/>
  <c r="A398" i="8"/>
  <c r="J398" i="8"/>
  <c r="A397" i="8"/>
  <c r="J397" i="8"/>
  <c r="A396" i="8"/>
  <c r="J396" i="8"/>
  <c r="A395" i="8"/>
  <c r="J395" i="8"/>
  <c r="A394" i="8"/>
  <c r="J394" i="8"/>
  <c r="A393" i="8"/>
  <c r="A392" i="8"/>
  <c r="J392" i="8"/>
  <c r="A391" i="8"/>
  <c r="J391" i="8"/>
  <c r="A390" i="8"/>
  <c r="J390" i="8"/>
  <c r="A389" i="8"/>
  <c r="J389" i="8"/>
  <c r="A388" i="8"/>
  <c r="J388" i="8"/>
  <c r="A387" i="8"/>
  <c r="J387" i="8"/>
  <c r="A386" i="8"/>
  <c r="J386" i="8"/>
  <c r="A385" i="8"/>
  <c r="J385" i="8"/>
  <c r="J366" i="8"/>
  <c r="J336" i="8"/>
  <c r="A384" i="8"/>
  <c r="J384" i="8"/>
  <c r="A383" i="8"/>
  <c r="J383" i="8"/>
  <c r="A382" i="8"/>
  <c r="J382" i="8"/>
  <c r="A381" i="8"/>
  <c r="J381" i="8"/>
  <c r="A380" i="8"/>
  <c r="J380" i="8"/>
  <c r="A379" i="8"/>
  <c r="J379" i="8"/>
  <c r="J378" i="8"/>
  <c r="J377" i="8"/>
  <c r="J376" i="8"/>
  <c r="J375" i="8"/>
  <c r="J374" i="8"/>
  <c r="J373" i="8"/>
  <c r="J372" i="8"/>
  <c r="A371" i="8"/>
  <c r="J371" i="8"/>
  <c r="A370" i="8"/>
  <c r="J370" i="8"/>
  <c r="A369" i="8"/>
  <c r="J369" i="8"/>
  <c r="A368" i="8"/>
  <c r="J368" i="8"/>
  <c r="A367" i="8"/>
  <c r="J367" i="8"/>
  <c r="A366" i="8"/>
  <c r="A365" i="8"/>
  <c r="J365" i="8"/>
  <c r="A364" i="8"/>
  <c r="J364" i="8"/>
  <c r="A363" i="8"/>
  <c r="J363" i="8"/>
  <c r="A362" i="8"/>
  <c r="J362" i="8"/>
  <c r="A361" i="8"/>
  <c r="J361" i="8"/>
  <c r="A360" i="8"/>
  <c r="J360" i="8"/>
  <c r="A359" i="8"/>
  <c r="J359" i="8"/>
  <c r="A358" i="8"/>
  <c r="J358" i="8"/>
  <c r="A357" i="8"/>
  <c r="J357" i="8"/>
  <c r="A356" i="8"/>
  <c r="J356" i="8"/>
  <c r="A355" i="8"/>
  <c r="J355" i="8"/>
  <c r="A354" i="8"/>
  <c r="J354" i="8"/>
  <c r="A353" i="8"/>
  <c r="J353" i="8"/>
  <c r="A352" i="8"/>
  <c r="J352" i="8"/>
  <c r="A351" i="8"/>
  <c r="J351" i="8"/>
  <c r="A350" i="8"/>
  <c r="J350" i="8"/>
  <c r="A349" i="8"/>
  <c r="J349" i="8"/>
  <c r="A348" i="8"/>
  <c r="J348" i="8"/>
  <c r="A347" i="8"/>
  <c r="J347" i="8"/>
  <c r="A346" i="8"/>
  <c r="J346" i="8"/>
  <c r="A345" i="8"/>
  <c r="J345" i="8"/>
  <c r="A344" i="8"/>
  <c r="J344" i="8"/>
  <c r="A343" i="8"/>
  <c r="J343" i="8"/>
  <c r="A342" i="8"/>
  <c r="J342" i="8"/>
  <c r="A341" i="8"/>
  <c r="A340" i="8"/>
  <c r="A339" i="8"/>
  <c r="J339" i="8"/>
  <c r="A338" i="8"/>
  <c r="J338" i="8"/>
  <c r="A337" i="8"/>
  <c r="J337" i="8"/>
  <c r="A336" i="8"/>
  <c r="A335" i="8"/>
  <c r="J335" i="8"/>
  <c r="A334" i="8"/>
  <c r="J334" i="8"/>
  <c r="A333" i="8"/>
  <c r="J333" i="8"/>
  <c r="A332" i="8"/>
  <c r="J332" i="8"/>
  <c r="A331" i="8"/>
  <c r="J331" i="8"/>
  <c r="A330" i="8"/>
  <c r="J330" i="8"/>
  <c r="A329" i="8"/>
  <c r="J329" i="8"/>
  <c r="A328" i="8"/>
  <c r="J328" i="8"/>
  <c r="A327" i="8"/>
  <c r="J327" i="8"/>
  <c r="A326" i="8"/>
  <c r="A325" i="8"/>
  <c r="A324" i="8"/>
  <c r="J324" i="8"/>
  <c r="A323" i="8"/>
  <c r="J323" i="8"/>
  <c r="A322" i="8"/>
  <c r="J322" i="8"/>
  <c r="A321" i="8"/>
  <c r="J321" i="8"/>
  <c r="A320" i="8"/>
  <c r="J320" i="8"/>
  <c r="A319" i="8"/>
  <c r="J319" i="8"/>
  <c r="A318" i="8"/>
  <c r="J318" i="8"/>
  <c r="A317" i="8"/>
  <c r="J317" i="8"/>
  <c r="A316" i="8"/>
  <c r="J316" i="8"/>
  <c r="A315" i="8"/>
  <c r="J315" i="8"/>
  <c r="A314" i="8"/>
  <c r="J314" i="8"/>
  <c r="A313" i="8"/>
  <c r="J313" i="8"/>
  <c r="A312" i="8"/>
  <c r="J312" i="8"/>
  <c r="A311" i="8"/>
  <c r="J311" i="8"/>
  <c r="A310" i="8"/>
  <c r="J310" i="8"/>
  <c r="J284" i="8"/>
  <c r="J248" i="8"/>
  <c r="J249" i="8"/>
  <c r="J251" i="8"/>
  <c r="A293" i="8"/>
  <c r="J293" i="8"/>
  <c r="A292" i="8"/>
  <c r="J292" i="8"/>
  <c r="A291" i="8"/>
  <c r="J291" i="8"/>
  <c r="A290" i="8"/>
  <c r="J290" i="8"/>
  <c r="A289" i="8"/>
  <c r="J289" i="8"/>
  <c r="A288" i="8"/>
  <c r="J288" i="8"/>
  <c r="A287" i="8"/>
  <c r="J287" i="8"/>
  <c r="A286" i="8"/>
  <c r="J286" i="8"/>
  <c r="A285" i="8"/>
  <c r="A284" i="8"/>
  <c r="A283" i="8"/>
  <c r="J283" i="8"/>
  <c r="A282" i="8"/>
  <c r="J282" i="8"/>
  <c r="A281" i="8"/>
  <c r="J281" i="8"/>
  <c r="A280" i="8"/>
  <c r="J280" i="8"/>
  <c r="A279" i="8"/>
  <c r="J279" i="8"/>
  <c r="A278" i="8"/>
  <c r="J278" i="8"/>
  <c r="A309" i="8"/>
  <c r="J309" i="8"/>
  <c r="A308" i="8"/>
  <c r="J308" i="8"/>
  <c r="A307" i="8"/>
  <c r="J307" i="8"/>
  <c r="A306" i="8"/>
  <c r="J306" i="8"/>
  <c r="A305" i="8"/>
  <c r="J305" i="8"/>
  <c r="A304" i="8"/>
  <c r="J304" i="8"/>
  <c r="A303" i="8"/>
  <c r="J303" i="8"/>
  <c r="A302" i="8"/>
  <c r="J302" i="8"/>
  <c r="A301" i="8"/>
  <c r="J301" i="8"/>
  <c r="A300" i="8"/>
  <c r="J300" i="8"/>
  <c r="A299" i="8"/>
  <c r="J299" i="8"/>
  <c r="A298" i="8"/>
  <c r="J298" i="8"/>
  <c r="A297" i="8"/>
  <c r="J297" i="8"/>
  <c r="A296" i="8"/>
  <c r="J296" i="8"/>
  <c r="A295" i="8"/>
  <c r="J295" i="8"/>
  <c r="A277" i="8"/>
  <c r="J277" i="8"/>
  <c r="A276" i="8"/>
  <c r="J276" i="8"/>
  <c r="A275" i="8"/>
  <c r="J275" i="8"/>
  <c r="A274" i="8"/>
  <c r="J274" i="8"/>
  <c r="A273" i="8"/>
  <c r="J273" i="8"/>
  <c r="A272" i="8"/>
  <c r="J272" i="8"/>
  <c r="A271" i="8"/>
  <c r="J271" i="8"/>
  <c r="A270" i="8"/>
  <c r="J270" i="8"/>
  <c r="A269" i="8"/>
  <c r="A268" i="8"/>
  <c r="J268" i="8"/>
  <c r="A267" i="8"/>
  <c r="J267" i="8"/>
  <c r="A266" i="8"/>
  <c r="J266" i="8"/>
  <c r="A265" i="8"/>
  <c r="J265" i="8"/>
  <c r="A264" i="8"/>
  <c r="J264" i="8"/>
  <c r="A263" i="8"/>
  <c r="J263" i="8"/>
  <c r="A262" i="8"/>
  <c r="J262" i="8"/>
  <c r="J202" i="8"/>
  <c r="J187" i="8"/>
  <c r="J186" i="8"/>
  <c r="A260" i="8"/>
  <c r="J260" i="8"/>
  <c r="A259" i="8"/>
  <c r="J259" i="8"/>
  <c r="A258" i="8"/>
  <c r="J258" i="8"/>
  <c r="A257" i="8"/>
  <c r="J257" i="8"/>
  <c r="A256" i="8"/>
  <c r="J256" i="8"/>
  <c r="A255" i="8"/>
  <c r="J255" i="8"/>
  <c r="A254" i="8"/>
  <c r="J254" i="8"/>
  <c r="A253" i="8"/>
  <c r="J253" i="8"/>
  <c r="A252" i="8"/>
  <c r="J252" i="8"/>
  <c r="A251" i="8"/>
  <c r="A250" i="8"/>
  <c r="J250" i="8"/>
  <c r="A249" i="8"/>
  <c r="A248" i="8"/>
  <c r="A247" i="8"/>
  <c r="J247" i="8"/>
  <c r="A246" i="8"/>
  <c r="J246" i="8"/>
  <c r="A245" i="8"/>
  <c r="J245" i="8"/>
  <c r="A244" i="8"/>
  <c r="J244" i="8"/>
  <c r="A243" i="8"/>
  <c r="J243" i="8"/>
  <c r="A242" i="8"/>
  <c r="J242" i="8"/>
  <c r="A241" i="8"/>
  <c r="J241" i="8"/>
  <c r="A240" i="8"/>
  <c r="J240" i="8"/>
  <c r="A239" i="8"/>
  <c r="J239" i="8"/>
  <c r="A238" i="8"/>
  <c r="J238" i="8"/>
  <c r="A237" i="8"/>
  <c r="J237" i="8"/>
  <c r="A236" i="8"/>
  <c r="A235" i="8"/>
  <c r="J235" i="8"/>
  <c r="A234" i="8"/>
  <c r="J234" i="8"/>
  <c r="A233" i="8"/>
  <c r="J233" i="8"/>
  <c r="A232" i="8"/>
  <c r="J232" i="8"/>
  <c r="A231" i="8"/>
  <c r="J231" i="8"/>
  <c r="A230" i="8"/>
  <c r="J230" i="8"/>
  <c r="A229" i="8"/>
  <c r="J229" i="8"/>
  <c r="A228" i="8"/>
  <c r="J228" i="8"/>
  <c r="A227" i="8"/>
  <c r="J227" i="8"/>
  <c r="A226" i="8"/>
  <c r="J226" i="8"/>
  <c r="A225" i="8"/>
  <c r="J225" i="8"/>
  <c r="A224" i="8"/>
  <c r="J224" i="8"/>
  <c r="A223" i="8"/>
  <c r="J223" i="8"/>
  <c r="A222" i="8"/>
  <c r="J222" i="8"/>
  <c r="A221" i="8"/>
  <c r="J221" i="8"/>
  <c r="A220" i="8"/>
  <c r="A219" i="8"/>
  <c r="J219" i="8"/>
  <c r="A218" i="8"/>
  <c r="J218" i="8"/>
  <c r="A217" i="8"/>
  <c r="J217" i="8"/>
  <c r="A216" i="8"/>
  <c r="J216" i="8"/>
  <c r="A215" i="8"/>
  <c r="J215" i="8"/>
  <c r="A214" i="8"/>
  <c r="J214" i="8"/>
  <c r="A213" i="8"/>
  <c r="J213" i="8"/>
  <c r="A212" i="8"/>
  <c r="J212" i="8"/>
  <c r="A211" i="8"/>
  <c r="J211" i="8"/>
  <c r="A210" i="8"/>
  <c r="J210" i="8"/>
  <c r="A209" i="8"/>
  <c r="J209" i="8"/>
  <c r="A208" i="8"/>
  <c r="J208" i="8"/>
  <c r="A207" i="8"/>
  <c r="J207" i="8"/>
  <c r="A206" i="8"/>
  <c r="J206" i="8"/>
  <c r="A205" i="8"/>
  <c r="J205" i="8"/>
  <c r="A204" i="8"/>
  <c r="J204" i="8"/>
  <c r="A203" i="8"/>
  <c r="J203" i="8"/>
  <c r="A202" i="8"/>
  <c r="A201" i="8"/>
  <c r="J201" i="8"/>
  <c r="A200" i="8"/>
  <c r="J200" i="8"/>
  <c r="A199" i="8"/>
  <c r="J199" i="8"/>
  <c r="A198" i="8"/>
  <c r="A197" i="8"/>
  <c r="A196" i="8"/>
  <c r="J196" i="8"/>
  <c r="A195" i="8"/>
  <c r="J195" i="8"/>
  <c r="A194" i="8"/>
  <c r="J194" i="8"/>
  <c r="A193" i="8"/>
  <c r="A192" i="8"/>
  <c r="J192" i="8"/>
  <c r="A191" i="8"/>
  <c r="J191" i="8"/>
  <c r="A190" i="8"/>
  <c r="J190" i="8"/>
  <c r="A189" i="8"/>
  <c r="J189" i="8"/>
  <c r="A188" i="8"/>
  <c r="A187" i="8"/>
  <c r="A186" i="8"/>
  <c r="A185" i="8"/>
  <c r="J185" i="8"/>
  <c r="A184" i="8"/>
  <c r="J184" i="8"/>
  <c r="A183" i="8"/>
  <c r="J183" i="8"/>
  <c r="A182" i="8"/>
  <c r="J182" i="8"/>
  <c r="A181" i="8"/>
  <c r="J181" i="8"/>
  <c r="A180" i="8"/>
  <c r="J180" i="8"/>
  <c r="A179" i="8"/>
  <c r="J179" i="8"/>
  <c r="A178" i="8"/>
  <c r="J178" i="8"/>
  <c r="A177" i="8"/>
  <c r="J177" i="8"/>
  <c r="A176" i="8"/>
  <c r="J176" i="8"/>
  <c r="A175" i="8"/>
  <c r="J175" i="8"/>
  <c r="A174" i="8"/>
  <c r="J174" i="8"/>
  <c r="A173" i="8"/>
  <c r="J173" i="8"/>
  <c r="A172" i="8"/>
  <c r="J172" i="8"/>
  <c r="A171" i="8"/>
  <c r="J171" i="8"/>
  <c r="A170" i="8"/>
  <c r="J170" i="8"/>
  <c r="A169" i="8"/>
  <c r="J169" i="8"/>
  <c r="A168" i="8"/>
  <c r="J168" i="8"/>
  <c r="A167" i="8"/>
  <c r="J167" i="8"/>
  <c r="A166" i="8"/>
  <c r="J166" i="8"/>
  <c r="A165" i="8"/>
  <c r="J165" i="8"/>
  <c r="A147" i="8"/>
  <c r="J147" i="8"/>
  <c r="A146" i="8"/>
  <c r="J146" i="8"/>
  <c r="A145" i="8"/>
  <c r="J145" i="8"/>
  <c r="A144" i="8"/>
  <c r="J144" i="8"/>
  <c r="A143" i="8"/>
  <c r="J143" i="8"/>
  <c r="A142" i="8"/>
  <c r="J142" i="8"/>
  <c r="A141" i="8"/>
  <c r="J141" i="8"/>
  <c r="A140" i="8"/>
  <c r="J140" i="8"/>
  <c r="A139" i="8"/>
  <c r="J139" i="8"/>
  <c r="A138" i="8"/>
  <c r="J138" i="8"/>
  <c r="A137" i="8"/>
  <c r="J137" i="8"/>
  <c r="A136" i="8"/>
  <c r="J136" i="8"/>
  <c r="A135" i="8"/>
  <c r="J135" i="8"/>
  <c r="A134" i="8"/>
  <c r="J134" i="8"/>
  <c r="A133" i="8"/>
  <c r="J133" i="8"/>
  <c r="A132" i="8"/>
  <c r="J132" i="8"/>
  <c r="A131" i="8"/>
  <c r="J131" i="8"/>
  <c r="A130" i="8"/>
  <c r="J130" i="8"/>
  <c r="A129" i="8"/>
  <c r="J129" i="8"/>
  <c r="A128" i="8"/>
  <c r="J128" i="8"/>
  <c r="A127" i="8"/>
  <c r="J127" i="8"/>
  <c r="A126" i="8"/>
  <c r="J126" i="8"/>
  <c r="A125" i="8"/>
  <c r="J125" i="8"/>
  <c r="A124" i="8"/>
  <c r="J124" i="8"/>
  <c r="A123" i="8"/>
  <c r="J123" i="8"/>
  <c r="A122" i="8"/>
  <c r="J122" i="8"/>
  <c r="A121" i="8"/>
  <c r="J121" i="8"/>
  <c r="A120" i="8"/>
  <c r="J120" i="8"/>
  <c r="A119" i="8"/>
  <c r="J119" i="8"/>
  <c r="A118" i="8"/>
  <c r="A117" i="8"/>
  <c r="J117" i="8"/>
  <c r="A116" i="8"/>
  <c r="J116" i="8"/>
  <c r="A115" i="8"/>
  <c r="J115" i="8"/>
  <c r="A114" i="8"/>
  <c r="J114" i="8"/>
  <c r="A113" i="8"/>
  <c r="J113" i="8"/>
  <c r="A112" i="8"/>
  <c r="J112" i="8"/>
  <c r="A111" i="8"/>
  <c r="J111" i="8"/>
  <c r="A110" i="8"/>
  <c r="J110" i="8"/>
  <c r="A109" i="8"/>
  <c r="J109" i="8"/>
  <c r="A108" i="8"/>
  <c r="J108" i="8"/>
  <c r="A107" i="8"/>
  <c r="J107" i="8"/>
  <c r="A106" i="8"/>
  <c r="J106" i="8"/>
  <c r="A105" i="8"/>
  <c r="J105" i="8"/>
  <c r="A104" i="8"/>
  <c r="J104" i="8"/>
  <c r="A103" i="8"/>
  <c r="J103" i="8"/>
  <c r="A102" i="8"/>
  <c r="J102" i="8"/>
  <c r="A101" i="8"/>
  <c r="J101" i="8"/>
  <c r="A100" i="8"/>
  <c r="J100" i="8"/>
  <c r="A99" i="8"/>
  <c r="J99" i="8"/>
  <c r="A98" i="8"/>
  <c r="J98" i="8"/>
  <c r="A97" i="8"/>
  <c r="J97" i="8"/>
  <c r="A96" i="8"/>
  <c r="J96" i="8"/>
  <c r="A95" i="8"/>
  <c r="J95" i="8"/>
  <c r="A94" i="8"/>
  <c r="J94" i="8"/>
  <c r="A93" i="8"/>
  <c r="J93" i="8"/>
  <c r="A92" i="8"/>
  <c r="J92" i="8"/>
  <c r="A91" i="8"/>
  <c r="J91" i="8"/>
  <c r="A90" i="8"/>
  <c r="J90" i="8"/>
  <c r="A89" i="8"/>
  <c r="J89" i="8"/>
  <c r="A88" i="8"/>
  <c r="A87" i="8"/>
  <c r="J87" i="8"/>
  <c r="A86" i="8"/>
  <c r="J86" i="8"/>
  <c r="A85" i="8"/>
  <c r="J85" i="8"/>
  <c r="A84" i="8"/>
  <c r="J84" i="8"/>
  <c r="A83" i="8"/>
  <c r="J83" i="8"/>
  <c r="A82" i="8"/>
  <c r="J82" i="8"/>
  <c r="A81" i="8"/>
  <c r="J81" i="8"/>
  <c r="A80" i="8"/>
  <c r="J80" i="8"/>
  <c r="A79" i="8"/>
  <c r="J79" i="8"/>
  <c r="A78" i="8"/>
  <c r="J78" i="8"/>
  <c r="A77" i="8"/>
  <c r="J77" i="8"/>
  <c r="A76" i="8"/>
  <c r="J76" i="8"/>
  <c r="A75" i="8"/>
  <c r="J75" i="8"/>
  <c r="A74" i="8"/>
  <c r="J74" i="8"/>
  <c r="A73" i="8"/>
  <c r="J73" i="8"/>
  <c r="A72" i="8"/>
  <c r="J72" i="8"/>
  <c r="A71" i="8"/>
  <c r="J71" i="8"/>
  <c r="A70" i="8"/>
  <c r="J70" i="8"/>
  <c r="A69" i="8"/>
  <c r="A68" i="8"/>
  <c r="A67" i="8"/>
  <c r="J67" i="8"/>
  <c r="A66" i="8"/>
  <c r="J66" i="8"/>
  <c r="A65" i="8"/>
  <c r="J65" i="8"/>
  <c r="A64" i="8"/>
  <c r="J64" i="8"/>
  <c r="A63" i="8"/>
  <c r="J63" i="8"/>
  <c r="A62" i="8"/>
  <c r="J62" i="8"/>
  <c r="A61" i="8"/>
  <c r="J61" i="8"/>
  <c r="A60" i="8"/>
  <c r="J60" i="8"/>
  <c r="A59" i="8"/>
  <c r="J59" i="8"/>
  <c r="A58" i="8"/>
  <c r="J58" i="8"/>
  <c r="A57" i="8"/>
  <c r="J57" i="8"/>
  <c r="A56" i="8"/>
  <c r="J56" i="8"/>
  <c r="A55" i="8"/>
  <c r="J55" i="8"/>
  <c r="A54" i="8"/>
  <c r="J54" i="8"/>
  <c r="A53" i="8"/>
  <c r="A52" i="8"/>
  <c r="J52" i="8"/>
  <c r="A51" i="8"/>
  <c r="J51" i="8"/>
  <c r="A50" i="8"/>
  <c r="J50" i="8"/>
  <c r="A49" i="8"/>
  <c r="J49" i="8"/>
  <c r="A48" i="8"/>
  <c r="J48" i="8"/>
  <c r="A47" i="8"/>
  <c r="J47" i="8"/>
  <c r="A46" i="8"/>
  <c r="J46" i="8"/>
  <c r="A45" i="8"/>
  <c r="J45" i="8"/>
  <c r="A44" i="8"/>
  <c r="J44" i="8"/>
  <c r="A43" i="8"/>
  <c r="J43" i="8"/>
  <c r="A42" i="8"/>
  <c r="J42" i="8"/>
  <c r="A41" i="8"/>
  <c r="J41" i="8"/>
  <c r="A40" i="8"/>
  <c r="J40" i="8"/>
  <c r="A39" i="8"/>
  <c r="J39" i="8"/>
  <c r="A38" i="8"/>
  <c r="J38" i="8"/>
  <c r="A37" i="8"/>
  <c r="J37" i="8"/>
  <c r="A36" i="8"/>
  <c r="J36" i="8"/>
  <c r="A25" i="8"/>
  <c r="J25" i="8"/>
  <c r="A9" i="8"/>
  <c r="J9" i="8"/>
  <c r="A35" i="8"/>
  <c r="J35" i="8"/>
  <c r="A34" i="8"/>
  <c r="J34" i="8"/>
  <c r="A33" i="8"/>
  <c r="J33" i="8"/>
  <c r="A32" i="8"/>
  <c r="J32" i="8"/>
  <c r="A31" i="8"/>
  <c r="J31" i="8"/>
  <c r="A30" i="8"/>
  <c r="J30" i="8"/>
  <c r="A29" i="8"/>
  <c r="J29" i="8"/>
  <c r="A28" i="8"/>
  <c r="J28" i="8"/>
  <c r="A27" i="8"/>
  <c r="J27" i="8"/>
  <c r="A26" i="8"/>
  <c r="J26" i="8"/>
  <c r="A24" i="8"/>
  <c r="J24" i="8"/>
  <c r="A23" i="8"/>
  <c r="J23" i="8"/>
  <c r="A22" i="8"/>
  <c r="J22" i="8"/>
  <c r="A21" i="8"/>
  <c r="J21" i="8"/>
  <c r="A20" i="8"/>
  <c r="J20" i="8"/>
  <c r="J19" i="8"/>
  <c r="J18" i="8"/>
  <c r="J17" i="8"/>
  <c r="J16" i="8"/>
  <c r="J15" i="8"/>
  <c r="J14" i="8"/>
  <c r="J13" i="8"/>
  <c r="J12" i="8"/>
  <c r="J11" i="8"/>
  <c r="J10" i="8"/>
  <c r="J8" i="8"/>
  <c r="J7" i="8"/>
  <c r="J6" i="8"/>
  <c r="J5" i="8"/>
  <c r="A19" i="8"/>
  <c r="A18" i="8"/>
  <c r="A17" i="8"/>
  <c r="A16" i="8"/>
  <c r="A15" i="8"/>
  <c r="A14" i="8"/>
  <c r="A13" i="8"/>
  <c r="A12" i="8"/>
  <c r="A11" i="8"/>
  <c r="A10" i="8"/>
  <c r="A8" i="8"/>
  <c r="A7" i="8"/>
  <c r="A6" i="8"/>
  <c r="A5" i="8"/>
  <c r="A4" i="8"/>
  <c r="J4" i="8"/>
  <c r="A242" i="4"/>
  <c r="J242" i="4"/>
  <c r="A241" i="4"/>
  <c r="J241" i="4"/>
  <c r="A240" i="4"/>
  <c r="J240" i="4"/>
  <c r="A239" i="4"/>
  <c r="A238" i="4"/>
  <c r="J238" i="4"/>
  <c r="A237" i="4"/>
  <c r="J237" i="4"/>
  <c r="A236" i="4"/>
  <c r="J236" i="4"/>
  <c r="A235" i="4"/>
  <c r="J235" i="4"/>
  <c r="A234" i="4"/>
  <c r="J234" i="4"/>
  <c r="A232" i="4"/>
  <c r="J232" i="4"/>
  <c r="A231" i="4"/>
  <c r="J231" i="4"/>
  <c r="A230" i="4"/>
  <c r="J230" i="4"/>
  <c r="A229" i="4"/>
  <c r="J229" i="4"/>
  <c r="A228" i="4"/>
  <c r="J228" i="4"/>
  <c r="A227" i="4"/>
  <c r="J227" i="4"/>
  <c r="A226" i="4"/>
  <c r="J226" i="4"/>
  <c r="A225" i="4"/>
  <c r="J225" i="4"/>
  <c r="A224" i="4"/>
  <c r="J224" i="4"/>
  <c r="A222" i="4"/>
  <c r="J222" i="4"/>
  <c r="A221" i="4"/>
  <c r="J221" i="4"/>
  <c r="A220" i="4"/>
  <c r="J220" i="4"/>
  <c r="A219" i="4"/>
  <c r="J219" i="4"/>
  <c r="A218" i="4"/>
  <c r="J218" i="4"/>
  <c r="A217" i="4"/>
  <c r="J217" i="4"/>
  <c r="A216" i="4"/>
  <c r="J216" i="4"/>
  <c r="A215" i="4"/>
  <c r="J215" i="4"/>
  <c r="A214" i="4"/>
  <c r="J214" i="4"/>
  <c r="A252" i="4"/>
  <c r="J252" i="4"/>
  <c r="A251" i="4"/>
  <c r="J251" i="4"/>
  <c r="A250" i="4"/>
  <c r="J250" i="4"/>
  <c r="A249" i="4"/>
  <c r="J249" i="4"/>
  <c r="A248" i="4"/>
  <c r="J248" i="4"/>
  <c r="A247" i="4"/>
  <c r="J247" i="4"/>
  <c r="A246" i="4"/>
  <c r="J246" i="4"/>
  <c r="A245" i="4"/>
  <c r="J245" i="4"/>
  <c r="A244" i="4"/>
  <c r="J244" i="4"/>
  <c r="A212" i="4"/>
  <c r="J212" i="4"/>
  <c r="A211" i="4"/>
  <c r="J211" i="4"/>
  <c r="A210" i="4"/>
  <c r="J210" i="4"/>
  <c r="A209" i="4"/>
  <c r="J209" i="4"/>
  <c r="A208" i="4"/>
  <c r="J208" i="4"/>
  <c r="A207" i="4"/>
  <c r="J207" i="4"/>
  <c r="A206" i="4"/>
  <c r="J206" i="4"/>
  <c r="A205" i="4"/>
  <c r="J205" i="4"/>
  <c r="A204" i="4"/>
  <c r="J204" i="4"/>
  <c r="A202" i="4"/>
  <c r="J202" i="4"/>
  <c r="A201" i="4"/>
  <c r="J201" i="4"/>
  <c r="A200" i="4"/>
  <c r="J200" i="4"/>
  <c r="A199" i="4"/>
  <c r="J199" i="4"/>
  <c r="A198" i="4"/>
  <c r="J198" i="4"/>
  <c r="A197" i="4"/>
  <c r="J197" i="4"/>
  <c r="A196" i="4"/>
  <c r="J196" i="4"/>
  <c r="A195" i="4"/>
  <c r="J195" i="4"/>
  <c r="A194" i="4"/>
  <c r="J194" i="4"/>
  <c r="A191" i="4"/>
  <c r="J191" i="4"/>
  <c r="A190" i="4"/>
  <c r="J190" i="4"/>
  <c r="A189" i="4"/>
  <c r="J189" i="4"/>
  <c r="A188" i="4"/>
  <c r="J188" i="4"/>
  <c r="A187" i="4"/>
  <c r="J187" i="4"/>
  <c r="A186" i="4"/>
  <c r="J186" i="4"/>
  <c r="A185" i="4"/>
  <c r="J185" i="4"/>
  <c r="A184" i="4"/>
  <c r="J184" i="4"/>
  <c r="A181" i="4"/>
  <c r="J181" i="4"/>
  <c r="A180" i="4"/>
  <c r="J180" i="4"/>
  <c r="A179" i="4"/>
  <c r="J179" i="4"/>
  <c r="A178" i="4"/>
  <c r="J178" i="4"/>
  <c r="A177" i="4"/>
  <c r="J177" i="4"/>
  <c r="A176" i="4"/>
  <c r="J176" i="4"/>
  <c r="A175" i="4"/>
  <c r="J175" i="4"/>
  <c r="A174" i="4"/>
  <c r="J174" i="4"/>
  <c r="A173" i="4"/>
  <c r="J173" i="4"/>
  <c r="A172" i="4"/>
  <c r="J172" i="4"/>
  <c r="A144" i="4"/>
  <c r="J144" i="4"/>
  <c r="A168" i="4"/>
  <c r="J168" i="4"/>
  <c r="A167" i="4"/>
  <c r="J167" i="4"/>
  <c r="A166" i="4"/>
  <c r="J166" i="4"/>
  <c r="A165" i="4"/>
  <c r="A164" i="4"/>
  <c r="J164" i="4"/>
  <c r="A163" i="4"/>
  <c r="J163" i="4"/>
  <c r="A162" i="4"/>
  <c r="J162" i="4"/>
  <c r="A161" i="4"/>
  <c r="J161" i="4"/>
  <c r="A157" i="4"/>
  <c r="A156" i="4"/>
  <c r="J156" i="4"/>
  <c r="A155" i="4"/>
  <c r="J155" i="4"/>
  <c r="A154" i="4"/>
  <c r="J154" i="4"/>
  <c r="A153" i="4"/>
  <c r="J153" i="4"/>
  <c r="A152" i="4"/>
  <c r="J152" i="4"/>
  <c r="A151" i="4"/>
  <c r="J151" i="4"/>
  <c r="A150" i="4"/>
  <c r="J150" i="4"/>
  <c r="A149" i="4"/>
  <c r="J149" i="4"/>
  <c r="A148" i="4"/>
  <c r="J148" i="4"/>
  <c r="A143" i="4"/>
  <c r="J143" i="4"/>
  <c r="A141" i="4"/>
  <c r="J141" i="4"/>
  <c r="A140" i="4"/>
  <c r="J140" i="4"/>
  <c r="A139" i="4"/>
  <c r="J139" i="4"/>
  <c r="A138" i="4"/>
  <c r="J138" i="4"/>
  <c r="A137" i="4"/>
  <c r="J137" i="4"/>
  <c r="A136" i="4"/>
  <c r="J136" i="4"/>
  <c r="A135" i="4"/>
  <c r="J135" i="4"/>
  <c r="A134" i="4"/>
  <c r="J134" i="4"/>
  <c r="A133" i="4"/>
  <c r="J133" i="4"/>
  <c r="A132" i="4"/>
  <c r="J132" i="4"/>
  <c r="A117" i="4"/>
  <c r="J117" i="4"/>
  <c r="A115" i="4"/>
  <c r="J115" i="4"/>
  <c r="A114" i="4"/>
  <c r="J114" i="4"/>
  <c r="A113" i="4"/>
  <c r="J113" i="4"/>
  <c r="A112" i="4"/>
  <c r="J112" i="4"/>
  <c r="A111" i="4"/>
  <c r="J111" i="4"/>
  <c r="A110" i="4"/>
  <c r="J110" i="4"/>
  <c r="A109" i="4"/>
  <c r="J109" i="4"/>
  <c r="A108" i="4"/>
  <c r="J108" i="4"/>
  <c r="A107" i="4"/>
  <c r="J107" i="4"/>
  <c r="A106" i="4"/>
  <c r="J106" i="4"/>
  <c r="A130" i="4"/>
  <c r="A128" i="4"/>
  <c r="J128" i="4"/>
  <c r="A127" i="4"/>
  <c r="J127" i="4"/>
  <c r="A126" i="4"/>
  <c r="J126" i="4"/>
  <c r="A125" i="4"/>
  <c r="J125" i="4"/>
  <c r="A124" i="4"/>
  <c r="J124" i="4"/>
  <c r="A123" i="4"/>
  <c r="J123" i="4"/>
  <c r="A122" i="4"/>
  <c r="J122" i="4"/>
  <c r="A121" i="4"/>
  <c r="J121" i="4"/>
  <c r="A120" i="4"/>
  <c r="J120" i="4"/>
  <c r="A119" i="4"/>
  <c r="J119" i="4"/>
  <c r="A104" i="4"/>
  <c r="J104" i="4"/>
  <c r="A102" i="4"/>
  <c r="J102" i="4"/>
  <c r="A101" i="4"/>
  <c r="J101" i="4"/>
  <c r="A100" i="4"/>
  <c r="J100" i="4"/>
  <c r="A99" i="4"/>
  <c r="J99" i="4"/>
  <c r="A98" i="4"/>
  <c r="J98" i="4"/>
  <c r="A97" i="4"/>
  <c r="J97" i="4"/>
  <c r="A96" i="4"/>
  <c r="J96" i="4"/>
  <c r="A95" i="4"/>
  <c r="J95" i="4"/>
  <c r="A94" i="4"/>
  <c r="J94" i="4"/>
  <c r="A93" i="4"/>
  <c r="J93" i="4"/>
  <c r="A91" i="4"/>
  <c r="J91" i="4"/>
  <c r="A89" i="4"/>
  <c r="J89" i="4"/>
  <c r="A88" i="4"/>
  <c r="J88" i="4"/>
  <c r="A87" i="4"/>
  <c r="J87" i="4"/>
  <c r="A86" i="4"/>
  <c r="J86" i="4"/>
  <c r="A85" i="4"/>
  <c r="J85" i="4"/>
  <c r="A84" i="4"/>
  <c r="J84" i="4"/>
  <c r="A83" i="4"/>
  <c r="J83" i="4"/>
  <c r="A82" i="4"/>
  <c r="J82" i="4"/>
  <c r="A81" i="4"/>
  <c r="J81" i="4"/>
  <c r="A80" i="4"/>
  <c r="J80" i="4"/>
  <c r="A78" i="4"/>
  <c r="J78" i="4"/>
  <c r="A76" i="4"/>
  <c r="J76" i="4"/>
  <c r="A75" i="4"/>
  <c r="J75" i="4"/>
  <c r="A74" i="4"/>
  <c r="J74" i="4"/>
  <c r="A73" i="4"/>
  <c r="J73" i="4"/>
  <c r="A72" i="4"/>
  <c r="J72" i="4"/>
  <c r="A71" i="4"/>
  <c r="J71" i="4"/>
  <c r="A70" i="4"/>
  <c r="J70" i="4"/>
  <c r="A69" i="4"/>
  <c r="J69" i="4"/>
  <c r="A68" i="4"/>
  <c r="J68" i="4"/>
  <c r="A67" i="4"/>
  <c r="J67" i="4"/>
  <c r="A64" i="4"/>
  <c r="J64" i="4"/>
  <c r="A62" i="4"/>
  <c r="J62" i="4"/>
  <c r="A61" i="4"/>
  <c r="J61" i="4"/>
  <c r="A60" i="4"/>
  <c r="J60" i="4"/>
  <c r="A59" i="4"/>
  <c r="J59" i="4"/>
  <c r="A58" i="4"/>
  <c r="J58" i="4"/>
  <c r="A57" i="4"/>
  <c r="J57" i="4"/>
  <c r="A56" i="4"/>
  <c r="J56" i="4"/>
  <c r="A55" i="4"/>
  <c r="J55" i="4"/>
  <c r="A54" i="4"/>
  <c r="J54" i="4"/>
  <c r="A53" i="4"/>
  <c r="J53" i="4"/>
  <c r="A51" i="4"/>
  <c r="J51" i="4"/>
  <c r="A50" i="4"/>
  <c r="J50" i="4"/>
  <c r="A48" i="4"/>
  <c r="J48" i="4"/>
  <c r="A47" i="4"/>
  <c r="J47" i="4"/>
  <c r="A46" i="4"/>
  <c r="J46" i="4"/>
  <c r="A45" i="4"/>
  <c r="J45" i="4"/>
  <c r="A44" i="4"/>
  <c r="J44" i="4"/>
  <c r="A43" i="4"/>
  <c r="J43" i="4"/>
  <c r="A42" i="4"/>
  <c r="J42" i="4"/>
  <c r="A41" i="4"/>
  <c r="J41" i="4"/>
  <c r="A40" i="4"/>
  <c r="J40" i="4"/>
  <c r="A36" i="4"/>
  <c r="A35" i="4"/>
  <c r="J35" i="4"/>
  <c r="A33" i="4"/>
  <c r="J33" i="4"/>
  <c r="A32" i="4"/>
  <c r="J32" i="4"/>
  <c r="A31" i="4"/>
  <c r="J31" i="4"/>
  <c r="A30" i="4"/>
  <c r="J30" i="4"/>
  <c r="A29" i="4"/>
  <c r="A28" i="4"/>
  <c r="J28" i="4"/>
  <c r="A27" i="4"/>
  <c r="J27" i="4"/>
  <c r="A26" i="4"/>
  <c r="J26" i="4"/>
  <c r="A25" i="4"/>
  <c r="A21" i="4"/>
  <c r="A20" i="4"/>
  <c r="J20" i="4"/>
  <c r="A18" i="4"/>
  <c r="J18" i="4"/>
  <c r="A17" i="4"/>
  <c r="J17" i="4"/>
  <c r="A16" i="4"/>
  <c r="J16" i="4"/>
  <c r="A15" i="4"/>
  <c r="J15" i="4"/>
  <c r="A14" i="4"/>
  <c r="J14" i="4"/>
  <c r="A13" i="4"/>
  <c r="J13" i="4"/>
  <c r="A12" i="4"/>
  <c r="J12" i="4"/>
  <c r="A11" i="4"/>
  <c r="J11" i="4"/>
  <c r="A10" i="4"/>
  <c r="J10" i="4"/>
  <c r="A9" i="4"/>
  <c r="J9" i="4"/>
  <c r="A8" i="4"/>
  <c r="J8" i="4"/>
  <c r="A4" i="4"/>
  <c r="J4" i="4"/>
  <c r="A214" i="7"/>
  <c r="J214" i="7"/>
  <c r="A206" i="7"/>
  <c r="J206" i="7"/>
  <c r="A205" i="7"/>
  <c r="J205" i="7"/>
  <c r="A204" i="7"/>
  <c r="J204" i="7"/>
  <c r="A203" i="7"/>
  <c r="J203" i="7"/>
  <c r="A202" i="7"/>
  <c r="J202" i="7"/>
  <c r="A201" i="7"/>
  <c r="J201" i="7"/>
  <c r="A200" i="7"/>
  <c r="J200" i="7"/>
  <c r="A199" i="7"/>
  <c r="J199" i="7"/>
  <c r="A198" i="7"/>
  <c r="J198" i="7"/>
  <c r="A197" i="7"/>
  <c r="J197" i="7"/>
  <c r="A196" i="7"/>
  <c r="J196" i="7"/>
  <c r="A195" i="7"/>
  <c r="J195" i="7"/>
  <c r="A194" i="7"/>
  <c r="J194" i="7"/>
  <c r="A193" i="7"/>
  <c r="J193" i="7"/>
  <c r="A192" i="7"/>
  <c r="J192" i="7"/>
  <c r="A191" i="7"/>
  <c r="J191" i="7"/>
  <c r="A190" i="7"/>
  <c r="J190" i="7"/>
  <c r="A189" i="7"/>
  <c r="J189" i="7"/>
  <c r="A188" i="7"/>
  <c r="J188" i="7"/>
  <c r="A187" i="7"/>
  <c r="J187" i="7"/>
  <c r="A186" i="7"/>
  <c r="J186" i="7"/>
  <c r="A185" i="7"/>
  <c r="J185" i="7"/>
  <c r="A213" i="7"/>
  <c r="J213" i="7"/>
  <c r="A212" i="7"/>
  <c r="J212" i="7"/>
  <c r="A211" i="7"/>
  <c r="J211" i="7"/>
  <c r="A210" i="7"/>
  <c r="J210" i="7"/>
  <c r="A209" i="7"/>
  <c r="J209" i="7"/>
  <c r="A208" i="7"/>
  <c r="J208" i="7"/>
  <c r="A207" i="7"/>
  <c r="J207" i="7"/>
  <c r="A184" i="7"/>
  <c r="J184" i="7"/>
  <c r="A183" i="7"/>
  <c r="J183" i="7"/>
  <c r="A182" i="7"/>
  <c r="J182" i="7"/>
  <c r="A181" i="7"/>
  <c r="J181" i="7"/>
  <c r="A180" i="7"/>
  <c r="J180" i="7"/>
  <c r="A179" i="7"/>
  <c r="J179" i="7"/>
  <c r="A178" i="7"/>
  <c r="J178" i="7"/>
  <c r="A177" i="7"/>
  <c r="J177" i="7"/>
  <c r="A176" i="7"/>
  <c r="J176" i="7"/>
  <c r="A175" i="7"/>
  <c r="J175" i="7"/>
  <c r="A174" i="7"/>
  <c r="J174" i="7"/>
  <c r="A173" i="7"/>
  <c r="J173" i="7"/>
  <c r="A172" i="7"/>
  <c r="J172" i="7"/>
  <c r="A171" i="7"/>
  <c r="J171" i="7"/>
  <c r="A170" i="7"/>
  <c r="J170" i="7"/>
  <c r="A169" i="7"/>
  <c r="J169" i="7"/>
  <c r="A168" i="7"/>
  <c r="J168" i="7"/>
  <c r="A167" i="7"/>
  <c r="J167" i="7"/>
  <c r="A166" i="7"/>
  <c r="J166" i="7"/>
  <c r="A165" i="7"/>
  <c r="J165" i="7"/>
  <c r="A164" i="7"/>
  <c r="J164" i="7"/>
  <c r="A163" i="7"/>
  <c r="J163" i="7"/>
  <c r="A162" i="7"/>
  <c r="J162" i="7"/>
  <c r="A215" i="7"/>
  <c r="J215" i="7"/>
  <c r="A161" i="7"/>
  <c r="J161" i="7"/>
  <c r="A160" i="7"/>
  <c r="J160" i="7"/>
  <c r="A159" i="7"/>
  <c r="J159" i="7"/>
  <c r="A158" i="7"/>
  <c r="J158" i="7"/>
  <c r="A157" i="7"/>
  <c r="J157" i="7"/>
  <c r="A156" i="7"/>
  <c r="J156" i="7"/>
  <c r="A155" i="7"/>
  <c r="J155" i="7"/>
  <c r="A154" i="7"/>
  <c r="J154" i="7"/>
  <c r="A153" i="7"/>
  <c r="J153" i="7"/>
  <c r="A152" i="7"/>
  <c r="J152" i="7"/>
  <c r="A151" i="7"/>
  <c r="J151" i="7"/>
  <c r="A150" i="7"/>
  <c r="J150" i="7"/>
  <c r="A149" i="7"/>
  <c r="J149" i="7"/>
  <c r="A148" i="7"/>
  <c r="J148" i="7"/>
  <c r="A147" i="7"/>
  <c r="J147" i="7"/>
  <c r="A146" i="7"/>
  <c r="J146" i="7"/>
  <c r="A145" i="7"/>
  <c r="J145" i="7"/>
  <c r="A144" i="7"/>
  <c r="J144" i="7"/>
  <c r="A143" i="7"/>
  <c r="J143" i="7"/>
  <c r="A142" i="7"/>
  <c r="J142" i="7"/>
  <c r="A141" i="7"/>
  <c r="J141" i="7"/>
  <c r="A140" i="7"/>
  <c r="J140" i="7"/>
  <c r="A139" i="7"/>
  <c r="J139" i="7"/>
  <c r="A138" i="7"/>
  <c r="J138" i="7"/>
  <c r="A137" i="7"/>
  <c r="J137" i="7"/>
  <c r="A136" i="7"/>
  <c r="J136" i="7"/>
  <c r="A135" i="7"/>
  <c r="J135" i="7"/>
  <c r="A134" i="7"/>
  <c r="J134" i="7"/>
  <c r="A133" i="7"/>
  <c r="J133" i="7"/>
  <c r="A132" i="7"/>
  <c r="J132" i="7"/>
  <c r="A131" i="7"/>
  <c r="J131" i="7"/>
  <c r="A130" i="7"/>
  <c r="J130" i="7"/>
  <c r="A120" i="7"/>
  <c r="J120" i="7"/>
  <c r="A119" i="7"/>
  <c r="J119" i="7"/>
  <c r="A118" i="7"/>
  <c r="J118" i="7"/>
  <c r="A117" i="7"/>
  <c r="J117" i="7"/>
  <c r="A116" i="7"/>
  <c r="J116" i="7"/>
  <c r="A115" i="7"/>
  <c r="J115" i="7"/>
  <c r="A114" i="7"/>
  <c r="J114" i="7"/>
  <c r="A113" i="7"/>
  <c r="J113" i="7"/>
  <c r="A112" i="7"/>
  <c r="J112" i="7"/>
  <c r="A111" i="7"/>
  <c r="J111" i="7"/>
  <c r="A110" i="7"/>
  <c r="J110" i="7"/>
  <c r="A109" i="7"/>
  <c r="J109" i="7"/>
  <c r="A108" i="7"/>
  <c r="J108" i="7"/>
  <c r="A107" i="7"/>
  <c r="J107" i="7"/>
  <c r="A106" i="7"/>
  <c r="J106" i="7"/>
  <c r="A105" i="7"/>
  <c r="J105" i="7"/>
  <c r="A104" i="7"/>
  <c r="J104" i="7"/>
  <c r="A103" i="7"/>
  <c r="J103" i="7"/>
  <c r="A102" i="7"/>
  <c r="J102" i="7"/>
  <c r="A101" i="7"/>
  <c r="J101" i="7"/>
  <c r="A100" i="7"/>
  <c r="J100" i="7"/>
  <c r="A99" i="7"/>
  <c r="J99" i="7"/>
  <c r="A98" i="7"/>
  <c r="J98" i="7"/>
  <c r="A97" i="7"/>
  <c r="J97" i="7"/>
  <c r="A96" i="7"/>
  <c r="J96" i="7"/>
  <c r="A95" i="7"/>
  <c r="J95" i="7"/>
  <c r="A94" i="7"/>
  <c r="J94" i="7"/>
  <c r="A93" i="7"/>
  <c r="J93" i="7"/>
  <c r="A216" i="7"/>
  <c r="J216" i="7"/>
  <c r="A129" i="7"/>
  <c r="J129" i="7"/>
  <c r="A128" i="7"/>
  <c r="J128" i="7"/>
  <c r="A127" i="7"/>
  <c r="J127" i="7"/>
  <c r="A126" i="7"/>
  <c r="J126" i="7"/>
  <c r="A125" i="7"/>
  <c r="J125" i="7"/>
  <c r="A124" i="7"/>
  <c r="J124" i="7"/>
  <c r="A123" i="7"/>
  <c r="J123" i="7"/>
  <c r="A122" i="7"/>
  <c r="J122" i="7"/>
  <c r="A121" i="7"/>
  <c r="J121" i="7"/>
  <c r="A92" i="7"/>
  <c r="J92" i="7"/>
  <c r="A91" i="7"/>
  <c r="J91" i="7"/>
  <c r="A90" i="7"/>
  <c r="J90" i="7"/>
  <c r="A89" i="7"/>
  <c r="J89" i="7"/>
  <c r="A88" i="7"/>
  <c r="J88" i="7"/>
  <c r="A87" i="7"/>
  <c r="J87" i="7"/>
  <c r="A86" i="7"/>
  <c r="J86" i="7"/>
  <c r="A85" i="7"/>
  <c r="J85" i="7"/>
  <c r="A84" i="7"/>
  <c r="J84" i="7"/>
  <c r="A83" i="7"/>
  <c r="J83" i="7"/>
  <c r="A82" i="7"/>
  <c r="J82" i="7"/>
  <c r="A79" i="7"/>
  <c r="J79" i="7"/>
  <c r="A78" i="7"/>
  <c r="J78" i="7"/>
  <c r="A77" i="7"/>
  <c r="J77" i="7"/>
  <c r="A76" i="7"/>
  <c r="J76" i="7"/>
  <c r="A75" i="7"/>
  <c r="J75" i="7"/>
  <c r="A74" i="7"/>
  <c r="J74" i="7"/>
  <c r="A73" i="7"/>
  <c r="J73" i="7"/>
  <c r="A72" i="7"/>
  <c r="J72" i="7"/>
  <c r="A71" i="7"/>
  <c r="J71" i="7"/>
  <c r="A70" i="7"/>
  <c r="J70" i="7"/>
  <c r="A69" i="7"/>
  <c r="J69" i="7"/>
  <c r="A68" i="7"/>
  <c r="J68" i="7"/>
  <c r="A67" i="7"/>
  <c r="J67" i="7"/>
  <c r="A66" i="7"/>
  <c r="J66" i="7"/>
  <c r="A65" i="7"/>
  <c r="J65" i="7"/>
  <c r="A64" i="7"/>
  <c r="J64" i="7"/>
  <c r="A63" i="7"/>
  <c r="J63" i="7"/>
  <c r="A62" i="7"/>
  <c r="J62" i="7"/>
  <c r="A61" i="7"/>
  <c r="J61" i="7"/>
  <c r="A60" i="7"/>
  <c r="J60" i="7"/>
  <c r="A59" i="7"/>
  <c r="J59" i="7"/>
  <c r="A58" i="7"/>
  <c r="J58" i="7"/>
  <c r="A57" i="7"/>
  <c r="J57" i="7"/>
  <c r="A56" i="7"/>
  <c r="J56" i="7"/>
  <c r="A55" i="7"/>
  <c r="J55" i="7"/>
  <c r="A54" i="7"/>
  <c r="J54" i="7"/>
  <c r="A53" i="7"/>
  <c r="J53" i="7"/>
  <c r="A52" i="7"/>
  <c r="J52" i="7"/>
  <c r="A81" i="7"/>
  <c r="J81" i="7"/>
  <c r="A80" i="7"/>
  <c r="J80" i="7"/>
  <c r="A51" i="7"/>
  <c r="J51" i="7"/>
  <c r="A50" i="7"/>
  <c r="J50" i="7"/>
  <c r="A49" i="7"/>
  <c r="J49" i="7"/>
  <c r="A48" i="7"/>
  <c r="J48" i="7"/>
  <c r="A47" i="7"/>
  <c r="J47" i="7"/>
  <c r="A46" i="7"/>
  <c r="J46" i="7"/>
  <c r="A45" i="7"/>
  <c r="J45" i="7"/>
  <c r="A44" i="7"/>
  <c r="J44" i="7"/>
  <c r="A43" i="7"/>
  <c r="J43" i="7"/>
  <c r="A42" i="7"/>
  <c r="J42" i="7"/>
  <c r="A41" i="7"/>
  <c r="J41" i="7"/>
  <c r="A40" i="7"/>
  <c r="J40" i="7"/>
  <c r="A39" i="7"/>
  <c r="J39" i="7"/>
  <c r="A38" i="7"/>
  <c r="J38" i="7"/>
  <c r="A37" i="7"/>
  <c r="J37" i="7"/>
  <c r="A36" i="7"/>
  <c r="J36" i="7"/>
  <c r="A35" i="7"/>
  <c r="J35" i="7"/>
  <c r="A34" i="7"/>
  <c r="J34" i="7"/>
  <c r="A33" i="7"/>
  <c r="J33" i="7"/>
  <c r="A32" i="7"/>
  <c r="J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A4" i="7"/>
  <c r="J4" i="7"/>
  <c r="J440" i="3"/>
  <c r="J438" i="3"/>
  <c r="J437" i="3"/>
  <c r="J436" i="3"/>
  <c r="J435" i="3"/>
  <c r="J434" i="3"/>
  <c r="J433" i="3"/>
  <c r="J432" i="3"/>
  <c r="J431" i="3"/>
  <c r="J384" i="12"/>
  <c r="J383" i="12"/>
  <c r="J382" i="12"/>
  <c r="J381" i="12"/>
  <c r="J380" i="12"/>
  <c r="J379" i="12"/>
  <c r="J378" i="12"/>
  <c r="J377" i="12"/>
  <c r="J376" i="12"/>
  <c r="J374" i="12"/>
  <c r="J373" i="12"/>
  <c r="J372" i="12"/>
  <c r="J371" i="12"/>
  <c r="J370" i="12"/>
  <c r="J482" i="12"/>
  <c r="J481" i="12"/>
  <c r="J480" i="12"/>
  <c r="J479" i="12"/>
  <c r="J493" i="12"/>
  <c r="J492" i="12"/>
  <c r="J491" i="12"/>
  <c r="J490" i="12"/>
  <c r="J489" i="12"/>
  <c r="J488" i="12"/>
  <c r="J487" i="12"/>
  <c r="J486" i="12"/>
  <c r="J485" i="12"/>
  <c r="J484" i="12"/>
  <c r="A260" i="12"/>
  <c r="J260" i="12"/>
  <c r="J397" i="3"/>
  <c r="J396" i="3"/>
  <c r="J395" i="3"/>
  <c r="J394" i="3"/>
  <c r="J366" i="3"/>
  <c r="J365" i="3"/>
  <c r="J364" i="3"/>
  <c r="A120" i="3"/>
  <c r="J276" i="3"/>
  <c r="A149" i="3"/>
  <c r="J275" i="3"/>
  <c r="A28" i="3"/>
  <c r="J274" i="3"/>
  <c r="A198" i="3"/>
  <c r="J273" i="3"/>
  <c r="A79" i="3"/>
  <c r="J272" i="3"/>
  <c r="A18" i="3"/>
  <c r="J271" i="3"/>
  <c r="A161" i="3"/>
  <c r="J270" i="3"/>
  <c r="A135" i="3"/>
  <c r="J269" i="3"/>
  <c r="A66" i="3"/>
  <c r="J268" i="3"/>
  <c r="A184" i="3"/>
  <c r="J267" i="3"/>
  <c r="A105" i="3"/>
  <c r="J266" i="3"/>
  <c r="A48" i="3"/>
  <c r="J265" i="3"/>
  <c r="A119" i="3"/>
  <c r="J263" i="3"/>
  <c r="A148" i="3"/>
  <c r="J262" i="3"/>
  <c r="A36" i="3"/>
  <c r="J228" i="3"/>
  <c r="A197" i="3"/>
  <c r="J227" i="3"/>
  <c r="A78" i="3"/>
  <c r="J226" i="3"/>
  <c r="A17" i="3"/>
  <c r="J225" i="3"/>
  <c r="A160" i="3"/>
  <c r="J224" i="3"/>
  <c r="A134" i="3"/>
  <c r="J223" i="3"/>
  <c r="A65" i="3"/>
  <c r="J222" i="3"/>
  <c r="A183" i="3"/>
  <c r="J221" i="3"/>
  <c r="A104" i="3"/>
  <c r="J220" i="3"/>
  <c r="A47" i="3"/>
  <c r="J219" i="3"/>
  <c r="A118" i="3"/>
  <c r="J218" i="3"/>
  <c r="A147" i="3"/>
  <c r="J217" i="3"/>
  <c r="A35" i="3"/>
  <c r="J216" i="3"/>
  <c r="A32" i="3"/>
  <c r="J215" i="3"/>
  <c r="J426" i="3"/>
  <c r="J425" i="3"/>
  <c r="J424" i="3"/>
  <c r="J423" i="3"/>
  <c r="J422" i="3"/>
  <c r="J421" i="3"/>
  <c r="J420" i="3"/>
  <c r="J419" i="3"/>
  <c r="J418" i="3"/>
  <c r="A87" i="3"/>
  <c r="J427" i="3"/>
  <c r="A15" i="3"/>
  <c r="A158" i="3"/>
  <c r="A132" i="3"/>
  <c r="A63" i="3"/>
  <c r="A181" i="3"/>
  <c r="A102" i="3"/>
  <c r="A45" i="3"/>
  <c r="A116" i="3"/>
  <c r="A145" i="3"/>
  <c r="A27" i="3"/>
  <c r="J417" i="3"/>
  <c r="A194" i="3"/>
  <c r="J416" i="3"/>
  <c r="A77" i="3"/>
  <c r="J414" i="3"/>
  <c r="A14" i="3"/>
  <c r="J412" i="3"/>
  <c r="J307" i="3"/>
  <c r="A97" i="3"/>
  <c r="A176" i="3"/>
  <c r="J306" i="3"/>
  <c r="A170" i="3"/>
  <c r="J305" i="3"/>
  <c r="A96" i="3"/>
  <c r="J304" i="3"/>
  <c r="A41" i="3"/>
  <c r="J303" i="3"/>
  <c r="A112" i="3"/>
  <c r="J302" i="3"/>
  <c r="A141" i="3"/>
  <c r="J301" i="3"/>
  <c r="A31" i="3"/>
  <c r="J300" i="3"/>
  <c r="A190" i="3"/>
  <c r="J299" i="3"/>
  <c r="A83" i="3"/>
  <c r="J298" i="3"/>
  <c r="A86" i="3"/>
  <c r="J297" i="3"/>
  <c r="A10" i="3"/>
  <c r="J296" i="3"/>
  <c r="A166" i="3"/>
  <c r="J294" i="3"/>
  <c r="A167" i="3"/>
  <c r="J292" i="3"/>
  <c r="J518" i="3"/>
  <c r="A8" i="3"/>
  <c r="J529" i="3"/>
  <c r="A165" i="3"/>
  <c r="J528" i="3"/>
  <c r="A164" i="3"/>
  <c r="J527" i="3"/>
  <c r="A125" i="3"/>
  <c r="J526" i="3"/>
  <c r="A56" i="3"/>
  <c r="J525" i="3"/>
  <c r="A174" i="3"/>
  <c r="J524" i="3"/>
  <c r="A93" i="3"/>
  <c r="J523" i="3"/>
  <c r="A171" i="3"/>
  <c r="J522" i="3"/>
  <c r="A110" i="3"/>
  <c r="J521" i="3"/>
  <c r="A92" i="3"/>
  <c r="J520" i="3"/>
  <c r="A72" i="3"/>
  <c r="J519" i="3"/>
  <c r="A55" i="3"/>
  <c r="A23" i="3"/>
  <c r="J517" i="3"/>
  <c r="A7" i="3"/>
  <c r="J516" i="3"/>
  <c r="J485" i="3"/>
  <c r="J484" i="3"/>
  <c r="J483" i="3"/>
  <c r="J482" i="3"/>
  <c r="J481" i="3"/>
  <c r="J480" i="3"/>
  <c r="J479" i="3"/>
  <c r="J478" i="3"/>
  <c r="J477" i="3"/>
  <c r="J476" i="3"/>
  <c r="J475" i="3"/>
  <c r="J474" i="3"/>
  <c r="A39" i="3"/>
  <c r="A109" i="3"/>
  <c r="A139" i="3"/>
  <c r="A22" i="3"/>
  <c r="A188" i="3"/>
  <c r="A71" i="3"/>
  <c r="A6" i="3"/>
  <c r="A153" i="3"/>
  <c r="A124" i="3"/>
  <c r="A54" i="3"/>
  <c r="A173" i="3"/>
  <c r="A91" i="3"/>
  <c r="A168" i="3"/>
  <c r="J473" i="3"/>
  <c r="A70" i="3"/>
  <c r="J470" i="3"/>
  <c r="A126" i="3"/>
  <c r="J246" i="3"/>
  <c r="A57" i="3"/>
  <c r="J245" i="3"/>
  <c r="A175" i="3"/>
  <c r="J244" i="3"/>
  <c r="A95" i="3"/>
  <c r="J243" i="3"/>
  <c r="A169" i="3"/>
  <c r="J242" i="3"/>
  <c r="A94" i="3"/>
  <c r="J241" i="3"/>
  <c r="A73" i="3"/>
  <c r="J240" i="3"/>
  <c r="A9" i="3"/>
  <c r="J239" i="3"/>
  <c r="A40" i="3"/>
  <c r="J238" i="3"/>
  <c r="A111" i="3"/>
  <c r="J237" i="3"/>
  <c r="A30" i="3"/>
  <c r="J234" i="3"/>
  <c r="A189" i="3"/>
  <c r="J232" i="3"/>
  <c r="A82" i="3"/>
  <c r="J230" i="3"/>
  <c r="A85" i="3"/>
  <c r="J229" i="3"/>
  <c r="J200" i="3"/>
  <c r="J199" i="3"/>
  <c r="J198" i="3"/>
  <c r="J197" i="3"/>
  <c r="J196" i="3"/>
  <c r="J195" i="3"/>
  <c r="J194" i="3"/>
  <c r="J193" i="3"/>
  <c r="J192" i="3"/>
  <c r="J191" i="3"/>
  <c r="J190" i="3"/>
  <c r="J189" i="3"/>
  <c r="J188" i="3"/>
  <c r="A419" i="3"/>
  <c r="J558" i="3"/>
  <c r="A375" i="3"/>
  <c r="J557" i="3"/>
  <c r="A346" i="3"/>
  <c r="J556" i="3"/>
  <c r="A317" i="3"/>
  <c r="J555" i="3"/>
  <c r="A299" i="3"/>
  <c r="J554" i="3"/>
  <c r="A238" i="3"/>
  <c r="J553" i="3"/>
  <c r="A521" i="3"/>
  <c r="J552" i="3"/>
  <c r="A477" i="3"/>
  <c r="J551" i="3"/>
  <c r="A433" i="3"/>
  <c r="J550" i="3"/>
  <c r="A549" i="3"/>
  <c r="J549" i="3"/>
  <c r="A564" i="3"/>
  <c r="J548" i="3"/>
  <c r="A563" i="3"/>
  <c r="J547" i="3"/>
  <c r="A388" i="3"/>
  <c r="A359" i="3"/>
  <c r="A425" i="3"/>
  <c r="J151" i="3"/>
  <c r="A381" i="3"/>
  <c r="J150" i="3"/>
  <c r="A352" i="3"/>
  <c r="J149" i="3"/>
  <c r="A323" i="3"/>
  <c r="J148" i="3"/>
  <c r="A305" i="3"/>
  <c r="J147" i="3"/>
  <c r="A244" i="3"/>
  <c r="J146" i="3"/>
  <c r="A527" i="3"/>
  <c r="J145" i="3"/>
  <c r="A483" i="3"/>
  <c r="J144" i="3"/>
  <c r="A439" i="3"/>
  <c r="J143" i="3"/>
  <c r="A555" i="3"/>
  <c r="J142" i="3"/>
  <c r="A570" i="3"/>
  <c r="J141" i="3"/>
  <c r="A394" i="3"/>
  <c r="J140" i="3"/>
  <c r="A365" i="3"/>
  <c r="J139" i="3"/>
  <c r="A258" i="3"/>
  <c r="J138" i="3"/>
  <c r="A275" i="3"/>
  <c r="J51" i="3"/>
  <c r="A227" i="3"/>
  <c r="J50" i="3"/>
  <c r="A514" i="3"/>
  <c r="J49" i="3"/>
  <c r="A426" i="3"/>
  <c r="J48" i="3"/>
  <c r="A382" i="3"/>
  <c r="J47" i="3"/>
  <c r="A353" i="3"/>
  <c r="J46" i="3"/>
  <c r="A324" i="3"/>
  <c r="J45" i="3"/>
  <c r="A306" i="3"/>
  <c r="J44" i="3"/>
  <c r="A245" i="3"/>
  <c r="J43" i="3"/>
  <c r="A528" i="3"/>
  <c r="J42" i="3"/>
  <c r="A484" i="3"/>
  <c r="J41" i="3"/>
  <c r="A440" i="3"/>
  <c r="J40" i="3"/>
  <c r="A556" i="3"/>
  <c r="J39" i="3"/>
  <c r="A571" i="3"/>
  <c r="J38" i="3"/>
  <c r="A408" i="3"/>
  <c r="J35" i="3"/>
  <c r="A497" i="3"/>
  <c r="J33" i="3"/>
  <c r="A395" i="3"/>
  <c r="J122" i="3"/>
  <c r="A366" i="3"/>
  <c r="J121" i="3"/>
  <c r="A259" i="3"/>
  <c r="J120" i="3"/>
  <c r="A542" i="3"/>
  <c r="J119" i="3"/>
  <c r="A498" i="3"/>
  <c r="J118" i="3"/>
  <c r="A467" i="3"/>
  <c r="J117" i="3"/>
  <c r="A453" i="3"/>
  <c r="J116" i="3"/>
  <c r="A212" i="3"/>
  <c r="J115" i="3"/>
  <c r="A409" i="3"/>
  <c r="J114" i="3"/>
  <c r="A337" i="3"/>
  <c r="J113" i="3"/>
  <c r="A289" i="3"/>
  <c r="J112" i="3"/>
  <c r="A274" i="3"/>
  <c r="J111" i="3"/>
  <c r="A226" i="3"/>
  <c r="J109" i="3"/>
  <c r="A513" i="3"/>
  <c r="J108" i="3"/>
  <c r="A541" i="3"/>
  <c r="J37" i="3"/>
  <c r="A466" i="3"/>
  <c r="J29" i="3"/>
  <c r="A452" i="3"/>
  <c r="J28" i="3"/>
  <c r="A211" i="3"/>
  <c r="J36" i="3"/>
  <c r="A336" i="3"/>
  <c r="J32" i="3"/>
  <c r="A288" i="3"/>
  <c r="J34" i="3"/>
  <c r="A273" i="3"/>
  <c r="J27" i="3"/>
  <c r="A225" i="3"/>
  <c r="J26" i="3"/>
  <c r="A512" i="3"/>
  <c r="J25" i="3"/>
  <c r="A424" i="3"/>
  <c r="J24" i="3"/>
  <c r="A380" i="3"/>
  <c r="J31" i="3"/>
  <c r="A351" i="3"/>
  <c r="J30" i="3"/>
  <c r="A322" i="3"/>
  <c r="J22" i="3"/>
  <c r="A304" i="3"/>
  <c r="J21" i="3"/>
  <c r="A224" i="3"/>
  <c r="J88" i="3"/>
  <c r="A242" i="3"/>
  <c r="J83" i="3"/>
  <c r="A481" i="3"/>
  <c r="J82" i="3"/>
  <c r="A243" i="3"/>
  <c r="A526" i="3"/>
  <c r="A482" i="3"/>
  <c r="A438" i="3"/>
  <c r="A554" i="3"/>
  <c r="A569" i="3"/>
  <c r="A393" i="3"/>
  <c r="A364" i="3"/>
  <c r="A257" i="3"/>
  <c r="A540" i="3"/>
  <c r="A496" i="3"/>
  <c r="A465" i="3"/>
  <c r="A451" i="3"/>
  <c r="A210" i="3"/>
  <c r="J187" i="3"/>
  <c r="A407" i="3"/>
  <c r="J81" i="3"/>
  <c r="A335" i="3"/>
  <c r="J80" i="3"/>
  <c r="A287" i="3"/>
  <c r="J79" i="3"/>
  <c r="A272" i="3"/>
  <c r="J78" i="3"/>
  <c r="A511" i="3"/>
  <c r="J84" i="3"/>
  <c r="A423" i="3"/>
  <c r="J87" i="3"/>
  <c r="A379" i="3"/>
  <c r="J77" i="3"/>
  <c r="A350" i="3"/>
  <c r="J76" i="3"/>
  <c r="A321" i="3"/>
  <c r="J75" i="3"/>
  <c r="A303" i="3"/>
  <c r="J74" i="3"/>
  <c r="A525" i="3"/>
  <c r="J86" i="3"/>
  <c r="A437" i="3"/>
  <c r="J85" i="3"/>
  <c r="A553" i="3"/>
  <c r="J71" i="3"/>
  <c r="A568" i="3"/>
  <c r="J69" i="3"/>
  <c r="A567" i="3"/>
  <c r="J166" i="3"/>
  <c r="A362" i="3"/>
  <c r="J165" i="3"/>
  <c r="J123" i="3"/>
  <c r="A421" i="3"/>
  <c r="J128" i="3"/>
  <c r="J173" i="3"/>
  <c r="J172" i="3"/>
  <c r="A392" i="3"/>
  <c r="J20" i="3"/>
  <c r="A363" i="3"/>
  <c r="J19" i="3"/>
  <c r="A256" i="3"/>
  <c r="J18" i="3"/>
  <c r="A539" i="3"/>
  <c r="J17" i="3"/>
  <c r="A495" i="3"/>
  <c r="J16" i="3"/>
  <c r="A464" i="3"/>
  <c r="J15" i="3"/>
  <c r="A450" i="3"/>
  <c r="J14" i="3"/>
  <c r="A209" i="3"/>
  <c r="J13" i="3"/>
  <c r="A406" i="3"/>
  <c r="J12" i="3"/>
  <c r="A334" i="3"/>
  <c r="J11" i="3"/>
  <c r="A286" i="3"/>
  <c r="J10" i="3"/>
  <c r="A271" i="3"/>
  <c r="J8" i="3"/>
  <c r="A223" i="3"/>
  <c r="J6" i="3"/>
  <c r="A510" i="3"/>
  <c r="J4" i="3"/>
  <c r="A422" i="3"/>
  <c r="J163" i="3"/>
  <c r="A378" i="3"/>
  <c r="J162" i="3"/>
  <c r="A349" i="3"/>
  <c r="A320" i="3"/>
  <c r="J160" i="3"/>
  <c r="A302" i="3"/>
  <c r="J159" i="3"/>
  <c r="A241" i="3"/>
  <c r="J158" i="3"/>
  <c r="A524" i="3"/>
  <c r="J157" i="3"/>
  <c r="A480" i="3"/>
  <c r="J156" i="3"/>
  <c r="A436" i="3"/>
  <c r="J155" i="3"/>
  <c r="A552" i="3"/>
  <c r="J154" i="3"/>
  <c r="A391" i="3"/>
  <c r="J167" i="3"/>
  <c r="A255" i="3"/>
  <c r="J164" i="3"/>
  <c r="A538" i="3"/>
  <c r="J153" i="3"/>
  <c r="A494" i="3"/>
  <c r="J152" i="3"/>
  <c r="A493" i="3"/>
  <c r="J59" i="3"/>
  <c r="A403" i="3"/>
  <c r="J98" i="3"/>
  <c r="A434" i="3"/>
  <c r="A478" i="3"/>
  <c r="A522" i="3"/>
  <c r="A239" i="3"/>
  <c r="A300" i="3"/>
  <c r="A318" i="3"/>
  <c r="A207" i="3"/>
  <c r="A284" i="3"/>
  <c r="J186" i="3"/>
  <c r="A269" i="3"/>
  <c r="J185" i="3"/>
  <c r="A221" i="3"/>
  <c r="J184" i="3"/>
  <c r="A508" i="3"/>
  <c r="J183" i="3"/>
  <c r="A420" i="3"/>
  <c r="J182" i="3"/>
  <c r="A376" i="3"/>
  <c r="J181" i="3"/>
  <c r="A347" i="3"/>
  <c r="J180" i="3"/>
  <c r="J179" i="3"/>
  <c r="J178" i="3"/>
  <c r="J177" i="3"/>
  <c r="J175" i="3"/>
  <c r="J174" i="3"/>
  <c r="A550" i="3"/>
  <c r="A463" i="3"/>
  <c r="J137" i="3"/>
  <c r="A449" i="3"/>
  <c r="J136" i="3"/>
  <c r="A208" i="3"/>
  <c r="J135" i="3"/>
  <c r="A405" i="3"/>
  <c r="J134" i="3"/>
  <c r="A333" i="3"/>
  <c r="J133" i="3"/>
  <c r="A285" i="3"/>
  <c r="J132" i="3"/>
  <c r="A270" i="3"/>
  <c r="J131" i="3"/>
  <c r="A222" i="3"/>
  <c r="J130" i="3"/>
  <c r="A509" i="3"/>
  <c r="J129" i="3"/>
  <c r="A377" i="3"/>
  <c r="J127" i="3"/>
  <c r="A348" i="3"/>
  <c r="J126" i="3"/>
  <c r="A319" i="3"/>
  <c r="J125" i="3"/>
  <c r="A301" i="3"/>
  <c r="J124" i="3"/>
  <c r="A240" i="3"/>
  <c r="J572" i="3"/>
  <c r="J571" i="3"/>
  <c r="J570" i="3"/>
  <c r="J569" i="3"/>
  <c r="J566" i="3"/>
  <c r="J565" i="3"/>
  <c r="A267" i="3"/>
  <c r="J564" i="3"/>
  <c r="J561" i="3"/>
  <c r="J560" i="3"/>
  <c r="J559" i="3"/>
  <c r="A523" i="3"/>
  <c r="J68" i="3"/>
  <c r="A479" i="3"/>
  <c r="J67" i="3"/>
  <c r="A435" i="3"/>
  <c r="J66" i="3"/>
  <c r="A551" i="3"/>
  <c r="J65" i="3"/>
  <c r="A566" i="3"/>
  <c r="J64" i="3"/>
  <c r="A390" i="3"/>
  <c r="J63" i="3"/>
  <c r="A361" i="3"/>
  <c r="J62" i="3"/>
  <c r="A254" i="3"/>
  <c r="J61" i="3"/>
  <c r="A537" i="3"/>
  <c r="J60" i="3"/>
  <c r="A462" i="3"/>
  <c r="J58" i="3"/>
  <c r="A448" i="3"/>
  <c r="J57" i="3"/>
  <c r="J56" i="3"/>
  <c r="A404" i="3"/>
  <c r="J54" i="3"/>
  <c r="A332" i="3"/>
  <c r="J52" i="3"/>
  <c r="J386" i="3"/>
  <c r="J385" i="3"/>
  <c r="J384" i="3"/>
  <c r="J392" i="3"/>
  <c r="J391" i="3"/>
  <c r="J261" i="3"/>
  <c r="A565" i="3"/>
  <c r="J107" i="3"/>
  <c r="A389" i="3"/>
  <c r="J106" i="3"/>
  <c r="A360" i="3"/>
  <c r="J105" i="3"/>
  <c r="A253" i="3"/>
  <c r="J104" i="3"/>
  <c r="A536" i="3"/>
  <c r="J103" i="3"/>
  <c r="A492" i="3"/>
  <c r="J102" i="3"/>
  <c r="A461" i="3"/>
  <c r="J101" i="3"/>
  <c r="A447" i="3"/>
  <c r="J100" i="3"/>
  <c r="A206" i="3"/>
  <c r="J99" i="3"/>
  <c r="A331" i="3"/>
  <c r="J97" i="3"/>
  <c r="A283" i="3"/>
  <c r="J95" i="3"/>
  <c r="A268" i="3"/>
  <c r="J93" i="3"/>
  <c r="A220" i="3"/>
  <c r="J91" i="3"/>
  <c r="A507" i="3"/>
  <c r="J89" i="3"/>
  <c r="J368" i="3"/>
  <c r="J363" i="3"/>
  <c r="J362" i="3"/>
  <c r="J361" i="3"/>
  <c r="J360" i="3"/>
  <c r="J359" i="3"/>
  <c r="J356" i="3"/>
  <c r="J355" i="3"/>
  <c r="A252" i="3"/>
  <c r="J573" i="3"/>
  <c r="A535" i="3"/>
  <c r="A491" i="3"/>
  <c r="A460" i="3"/>
  <c r="A446" i="3"/>
  <c r="A205" i="3"/>
  <c r="J568" i="3"/>
  <c r="A402" i="3"/>
  <c r="J567" i="3"/>
  <c r="A330" i="3"/>
  <c r="A282" i="3"/>
  <c r="A219" i="3"/>
  <c r="J563" i="3"/>
  <c r="A506" i="3"/>
  <c r="J562" i="3"/>
  <c r="A418" i="3"/>
  <c r="A374" i="3"/>
  <c r="A345" i="3"/>
  <c r="J387" i="3"/>
  <c r="A316" i="3"/>
  <c r="A298" i="3"/>
  <c r="A237" i="3"/>
  <c r="A520" i="3"/>
  <c r="A476" i="3"/>
  <c r="J393" i="3"/>
  <c r="A432" i="3"/>
  <c r="A373" i="3"/>
  <c r="A315" i="3"/>
  <c r="J390" i="3"/>
  <c r="A251" i="3"/>
  <c r="J389" i="3"/>
  <c r="A236" i="3"/>
  <c r="J388" i="3"/>
  <c r="A548" i="3"/>
  <c r="A562" i="3"/>
  <c r="A387" i="3"/>
  <c r="A358" i="3"/>
  <c r="J256" i="3"/>
  <c r="J250" i="3"/>
  <c r="J249" i="3"/>
  <c r="J248" i="3"/>
  <c r="J247" i="3"/>
  <c r="J544" i="3"/>
  <c r="J537" i="3"/>
  <c r="J536" i="3"/>
  <c r="J535" i="3"/>
  <c r="J532" i="3"/>
  <c r="J531" i="3"/>
  <c r="J530" i="3"/>
  <c r="J575" i="12"/>
  <c r="J574" i="12"/>
  <c r="A250" i="3"/>
  <c r="A534" i="3"/>
  <c r="A490" i="3"/>
  <c r="A459" i="3"/>
  <c r="A445" i="3"/>
  <c r="A204" i="3"/>
  <c r="A401" i="3"/>
  <c r="A329" i="3"/>
  <c r="A281" i="3"/>
  <c r="A266" i="3"/>
  <c r="A218" i="3"/>
  <c r="J358" i="3"/>
  <c r="A505" i="3"/>
  <c r="J357" i="3"/>
  <c r="A417" i="3"/>
  <c r="A372" i="3"/>
  <c r="A344" i="3"/>
  <c r="A314" i="3"/>
  <c r="A297" i="3"/>
  <c r="A235" i="3"/>
  <c r="A234" i="3"/>
  <c r="A519" i="3"/>
  <c r="A475" i="3"/>
  <c r="A431" i="3"/>
  <c r="A533" i="3"/>
  <c r="J253" i="3"/>
  <c r="A343" i="3"/>
  <c r="J252" i="3"/>
  <c r="A313" i="3"/>
  <c r="A233" i="3"/>
  <c r="A547" i="3"/>
  <c r="A561" i="3"/>
  <c r="J500" i="3"/>
  <c r="J499" i="3"/>
  <c r="J498" i="3"/>
  <c r="J497" i="3"/>
  <c r="J496" i="3"/>
  <c r="J495" i="3"/>
  <c r="J494" i="3"/>
  <c r="J493" i="3"/>
  <c r="J492" i="3"/>
  <c r="J491" i="3"/>
  <c r="J490" i="3"/>
  <c r="J469" i="3"/>
  <c r="J468" i="3"/>
  <c r="J467" i="3"/>
  <c r="J466" i="3"/>
  <c r="J465" i="3"/>
  <c r="J464" i="3"/>
  <c r="J463" i="3"/>
  <c r="J462" i="3"/>
  <c r="J461" i="3"/>
  <c r="J460" i="3"/>
  <c r="J459" i="3"/>
  <c r="J458" i="3"/>
  <c r="J456" i="3"/>
  <c r="A386" i="3"/>
  <c r="A357" i="3"/>
  <c r="A249" i="3"/>
  <c r="A532" i="3"/>
  <c r="A489" i="3"/>
  <c r="A458" i="3"/>
  <c r="A444" i="3"/>
  <c r="A203" i="3"/>
  <c r="A400" i="3"/>
  <c r="A328" i="3"/>
  <c r="A280" i="3"/>
  <c r="J534" i="3"/>
  <c r="A265" i="3"/>
  <c r="A217" i="3"/>
  <c r="A504" i="3"/>
  <c r="A416" i="3"/>
  <c r="A371" i="3"/>
  <c r="A342" i="3"/>
  <c r="A312" i="3"/>
  <c r="A296" i="3"/>
  <c r="A232" i="3"/>
  <c r="A518" i="3"/>
  <c r="A474" i="3"/>
  <c r="A430" i="3"/>
  <c r="A503" i="3"/>
  <c r="A488" i="3"/>
  <c r="A415" i="3"/>
  <c r="J489" i="3"/>
  <c r="A311" i="3"/>
  <c r="A295" i="3"/>
  <c r="J486" i="3"/>
  <c r="A399" i="3"/>
  <c r="J457" i="3"/>
  <c r="A202" i="3"/>
  <c r="A443" i="3"/>
  <c r="A457" i="3"/>
  <c r="A487" i="3"/>
  <c r="A531" i="3"/>
  <c r="A248" i="3"/>
  <c r="A356" i="3"/>
  <c r="A385" i="3"/>
  <c r="A560" i="3"/>
  <c r="A546" i="3"/>
  <c r="A231" i="3"/>
  <c r="A264" i="3"/>
  <c r="A279" i="3"/>
  <c r="J442" i="3"/>
  <c r="J202" i="3"/>
  <c r="J201" i="3"/>
  <c r="A327" i="3"/>
  <c r="J455" i="3"/>
  <c r="A278" i="3"/>
  <c r="A263" i="3"/>
  <c r="A216" i="3"/>
  <c r="A502" i="3"/>
  <c r="A414" i="3"/>
  <c r="A370" i="3"/>
  <c r="A341" i="3"/>
  <c r="A310" i="3"/>
  <c r="A294" i="3"/>
  <c r="A230" i="3"/>
  <c r="A517" i="3"/>
  <c r="A473" i="3"/>
  <c r="A429" i="3"/>
  <c r="J401" i="3"/>
  <c r="J400" i="3"/>
  <c r="J399" i="3"/>
  <c r="J398" i="3"/>
  <c r="A472" i="3"/>
  <c r="J214" i="3"/>
  <c r="A413" i="3"/>
  <c r="J213" i="3"/>
  <c r="A293" i="3"/>
  <c r="J212" i="3"/>
  <c r="A309" i="3"/>
  <c r="J211" i="3"/>
  <c r="A471" i="3"/>
  <c r="J210" i="3"/>
  <c r="A545" i="3"/>
  <c r="J209" i="3"/>
  <c r="A559" i="3"/>
  <c r="J208" i="3"/>
  <c r="A384" i="3"/>
  <c r="J207" i="3"/>
  <c r="A355" i="3"/>
  <c r="J206" i="3"/>
  <c r="A247" i="3"/>
  <c r="J205" i="3"/>
  <c r="A530" i="3"/>
  <c r="J204" i="3"/>
  <c r="A486" i="3"/>
  <c r="J203" i="3"/>
  <c r="A456" i="3"/>
  <c r="A442" i="3"/>
  <c r="J339" i="3"/>
  <c r="J338" i="3"/>
  <c r="J327" i="3"/>
  <c r="J326" i="3"/>
  <c r="A201" i="3"/>
  <c r="J411" i="3"/>
  <c r="A398" i="3"/>
  <c r="J410" i="3"/>
  <c r="A326" i="3"/>
  <c r="J409" i="3"/>
  <c r="A277" i="3"/>
  <c r="J408" i="3"/>
  <c r="A262" i="3"/>
  <c r="J407" i="3"/>
  <c r="A215" i="3"/>
  <c r="J406" i="3"/>
  <c r="A501" i="3"/>
  <c r="J405" i="3"/>
  <c r="A412" i="3"/>
  <c r="J404" i="3"/>
  <c r="A369" i="3"/>
  <c r="J403" i="3"/>
  <c r="A340" i="3"/>
  <c r="J402" i="3"/>
  <c r="A308" i="3"/>
  <c r="A292" i="3"/>
  <c r="A229" i="3"/>
  <c r="A516" i="3"/>
  <c r="A470" i="3"/>
  <c r="A428" i="3"/>
  <c r="A51" i="3"/>
  <c r="J337" i="3"/>
  <c r="A122" i="3"/>
  <c r="J336" i="3"/>
  <c r="A151" i="3"/>
  <c r="J335" i="3"/>
  <c r="A37" i="3"/>
  <c r="J334" i="3"/>
  <c r="A33" i="3"/>
  <c r="J333" i="3"/>
  <c r="A200" i="3"/>
  <c r="J332" i="3"/>
  <c r="A81" i="3"/>
  <c r="J331" i="3"/>
  <c r="A20" i="3"/>
  <c r="J330" i="3"/>
  <c r="A163" i="3"/>
  <c r="J329" i="3"/>
  <c r="A137" i="3"/>
  <c r="J328" i="3"/>
  <c r="A68" i="3"/>
  <c r="A186" i="3"/>
  <c r="A107" i="3"/>
  <c r="J291" i="3"/>
  <c r="A50" i="3"/>
  <c r="J290" i="3"/>
  <c r="A121" i="3"/>
  <c r="J289" i="3"/>
  <c r="A150" i="3"/>
  <c r="J288" i="3"/>
  <c r="A29" i="3"/>
  <c r="J287" i="3"/>
  <c r="A199" i="3"/>
  <c r="J286" i="3"/>
  <c r="A80" i="3"/>
  <c r="J285" i="3"/>
  <c r="A19" i="3"/>
  <c r="J284" i="3"/>
  <c r="A162" i="3"/>
  <c r="J283" i="3"/>
  <c r="A136" i="3"/>
  <c r="J282" i="3"/>
  <c r="A67" i="3"/>
  <c r="J281" i="3"/>
  <c r="A185" i="3"/>
  <c r="J280" i="3"/>
  <c r="A106" i="3"/>
  <c r="J278" i="3"/>
  <c r="A49" i="3"/>
  <c r="J277" i="3"/>
  <c r="A196" i="3"/>
  <c r="J515" i="3"/>
  <c r="A88" i="3"/>
  <c r="J514" i="3"/>
  <c r="A84" i="3"/>
  <c r="J513" i="3"/>
  <c r="A16" i="3"/>
  <c r="J512" i="3"/>
  <c r="A159" i="3"/>
  <c r="J511" i="3"/>
  <c r="A133" i="3"/>
  <c r="J510" i="3"/>
  <c r="A64" i="3"/>
  <c r="J509" i="3"/>
  <c r="A182" i="3"/>
  <c r="J508" i="3"/>
  <c r="A103" i="3"/>
  <c r="J507" i="3"/>
  <c r="A46" i="3"/>
  <c r="J506" i="3"/>
  <c r="A117" i="3"/>
  <c r="J505" i="3"/>
  <c r="A146" i="3"/>
  <c r="J504" i="3"/>
  <c r="A34" i="3"/>
  <c r="J502" i="3"/>
  <c r="A195" i="3"/>
  <c r="J501" i="3"/>
  <c r="J351" i="3"/>
  <c r="J350" i="3"/>
  <c r="J349" i="3"/>
  <c r="J348" i="3"/>
  <c r="J347" i="3"/>
  <c r="J346" i="3"/>
  <c r="J345" i="3"/>
  <c r="J383" i="3"/>
  <c r="J382" i="3"/>
  <c r="J381" i="3"/>
  <c r="J380" i="3"/>
  <c r="J379" i="3"/>
  <c r="J378" i="3"/>
  <c r="J377" i="3"/>
  <c r="J376" i="3"/>
  <c r="J375" i="3"/>
  <c r="J374" i="3"/>
  <c r="J372" i="3"/>
  <c r="J371" i="3"/>
  <c r="J370" i="3"/>
  <c r="J369" i="3"/>
  <c r="J344" i="3"/>
  <c r="J342" i="3"/>
  <c r="J341" i="3"/>
  <c r="J325" i="3"/>
  <c r="J324" i="3"/>
  <c r="J323" i="3"/>
  <c r="J322" i="3"/>
  <c r="J321" i="3"/>
  <c r="J320" i="3"/>
  <c r="J319" i="3"/>
  <c r="J318" i="3"/>
  <c r="J317" i="3"/>
  <c r="J316" i="3"/>
  <c r="J314" i="3"/>
  <c r="J312" i="3"/>
  <c r="J310" i="3"/>
  <c r="J308" i="3"/>
  <c r="J430" i="3"/>
  <c r="J429" i="3"/>
  <c r="J428" i="3"/>
  <c r="J88" i="12"/>
  <c r="J87" i="12"/>
  <c r="J86" i="12"/>
  <c r="J85" i="12"/>
  <c r="J84" i="12"/>
  <c r="J83" i="12"/>
  <c r="J82" i="12"/>
  <c r="J81" i="12"/>
  <c r="J80" i="12"/>
  <c r="J79" i="12"/>
  <c r="J78" i="12"/>
  <c r="J77" i="12"/>
  <c r="J76" i="12"/>
  <c r="J75" i="12"/>
  <c r="J74" i="12"/>
  <c r="J18" i="12"/>
  <c r="J17" i="12"/>
  <c r="J16" i="12"/>
  <c r="J15" i="12"/>
  <c r="J14" i="12"/>
  <c r="J13" i="12"/>
  <c r="J12" i="12"/>
  <c r="J11" i="12"/>
  <c r="J9" i="12"/>
  <c r="J8" i="12"/>
  <c r="J7" i="12"/>
  <c r="J6" i="12"/>
  <c r="J5" i="12"/>
  <c r="J4" i="12"/>
  <c r="J140" i="12"/>
  <c r="J139" i="12"/>
  <c r="J138" i="12"/>
  <c r="J137" i="12"/>
  <c r="J136" i="12"/>
  <c r="J135" i="12"/>
  <c r="J134" i="12"/>
  <c r="J133" i="12"/>
  <c r="J132" i="12"/>
  <c r="J131" i="12"/>
  <c r="J130" i="12"/>
  <c r="J129" i="12"/>
  <c r="J128" i="12"/>
  <c r="J127" i="12"/>
  <c r="J126" i="12"/>
  <c r="J156" i="12"/>
  <c r="J155" i="12"/>
  <c r="J154" i="12"/>
  <c r="J153" i="12"/>
  <c r="J152" i="12"/>
  <c r="J151" i="12"/>
  <c r="J150" i="12"/>
  <c r="J149" i="12"/>
  <c r="J148" i="12"/>
  <c r="J147" i="12"/>
  <c r="J146" i="12"/>
  <c r="J145" i="12"/>
  <c r="J144" i="12"/>
  <c r="J142" i="12"/>
  <c r="J141" i="12"/>
  <c r="J54" i="12"/>
  <c r="J53" i="12"/>
  <c r="J52" i="12"/>
  <c r="J51" i="12"/>
  <c r="J50" i="12"/>
  <c r="J49" i="12"/>
  <c r="J48" i="12"/>
  <c r="J47" i="12"/>
  <c r="J46" i="12"/>
  <c r="J45" i="12"/>
  <c r="J44" i="12"/>
  <c r="J43" i="12"/>
  <c r="J41" i="12"/>
  <c r="J39" i="12"/>
  <c r="J38" i="12"/>
  <c r="J220" i="12"/>
  <c r="J219" i="12"/>
  <c r="J218" i="12"/>
  <c r="J217" i="12"/>
  <c r="J216" i="12"/>
  <c r="J215" i="12"/>
  <c r="J214" i="12"/>
  <c r="J213" i="12"/>
  <c r="J212" i="12"/>
  <c r="J211" i="12"/>
  <c r="J210" i="12"/>
  <c r="J209" i="12"/>
  <c r="J208" i="12"/>
  <c r="J207" i="12"/>
  <c r="J206" i="12"/>
  <c r="J104" i="12"/>
  <c r="J103" i="12"/>
  <c r="J102" i="12"/>
  <c r="J101" i="12"/>
  <c r="J106" i="12"/>
  <c r="J100" i="12"/>
  <c r="J99" i="12"/>
  <c r="J98" i="12"/>
  <c r="J97" i="12"/>
  <c r="J96" i="12"/>
  <c r="J95" i="12"/>
  <c r="J94" i="12"/>
  <c r="J93" i="12"/>
  <c r="J91" i="12"/>
  <c r="J89" i="12"/>
  <c r="J35" i="12"/>
  <c r="J34" i="12"/>
  <c r="J33" i="12"/>
  <c r="J32" i="12"/>
  <c r="J37" i="12"/>
  <c r="J31" i="12"/>
  <c r="J30" i="12"/>
  <c r="J29" i="12"/>
  <c r="J28" i="12"/>
  <c r="J27" i="12"/>
  <c r="J26" i="12"/>
  <c r="J25" i="12"/>
  <c r="J23" i="12"/>
  <c r="J21" i="12"/>
  <c r="J19" i="12"/>
  <c r="J190" i="12"/>
  <c r="J189" i="12"/>
  <c r="J188" i="12"/>
  <c r="J187" i="12"/>
  <c r="J186" i="12"/>
  <c r="J185" i="12"/>
  <c r="J184" i="12"/>
  <c r="J183" i="12"/>
  <c r="J182" i="12"/>
  <c r="J181" i="12"/>
  <c r="J180" i="12"/>
  <c r="J179" i="12"/>
  <c r="J178" i="12"/>
  <c r="J176" i="12"/>
  <c r="J174" i="12"/>
  <c r="J173" i="12"/>
  <c r="J172" i="12"/>
  <c r="J171" i="12"/>
  <c r="J170" i="12"/>
  <c r="J169" i="12"/>
  <c r="J168" i="12"/>
  <c r="J167" i="12"/>
  <c r="J166" i="12"/>
  <c r="J165" i="12"/>
  <c r="J164" i="12"/>
  <c r="J163" i="12"/>
  <c r="J161" i="12"/>
  <c r="J160" i="12"/>
  <c r="J158" i="12"/>
  <c r="J157" i="12"/>
  <c r="J73" i="12"/>
  <c r="J72" i="12"/>
  <c r="J71" i="12"/>
  <c r="J70" i="12"/>
  <c r="J69" i="12"/>
  <c r="J68" i="12"/>
  <c r="J67" i="12"/>
  <c r="J66" i="12"/>
  <c r="J65" i="12"/>
  <c r="J64" i="12"/>
  <c r="J63" i="12"/>
  <c r="J61" i="12"/>
  <c r="J59" i="12"/>
  <c r="J57" i="12"/>
  <c r="J55" i="12"/>
  <c r="J205" i="12"/>
  <c r="J204" i="12"/>
  <c r="J203" i="12"/>
  <c r="J202" i="12"/>
  <c r="J201" i="12"/>
  <c r="J200" i="12"/>
  <c r="J199" i="12"/>
  <c r="J198" i="12"/>
  <c r="J197" i="12"/>
  <c r="J196" i="12"/>
  <c r="J195" i="12"/>
  <c r="J194" i="12"/>
  <c r="J193" i="12"/>
  <c r="J192" i="12"/>
  <c r="J191" i="12"/>
  <c r="J125" i="12"/>
  <c r="J124" i="12"/>
  <c r="J123" i="12"/>
  <c r="J122" i="12"/>
  <c r="J121" i="12"/>
  <c r="J120" i="12"/>
  <c r="J119" i="12"/>
  <c r="J118" i="12"/>
  <c r="J117" i="12"/>
  <c r="J116" i="12"/>
  <c r="J115" i="12"/>
  <c r="J113" i="12"/>
  <c r="J111" i="12"/>
  <c r="J109" i="12"/>
  <c r="J107" i="12"/>
  <c r="J590" i="12"/>
  <c r="J589" i="12"/>
  <c r="J588" i="12"/>
  <c r="J587" i="12"/>
  <c r="J586" i="12"/>
  <c r="J585" i="12"/>
  <c r="J584" i="12"/>
  <c r="J583" i="12"/>
  <c r="J582" i="12"/>
  <c r="J581" i="12"/>
  <c r="J580" i="12"/>
  <c r="J579" i="12"/>
  <c r="J578" i="12"/>
  <c r="J577" i="12"/>
  <c r="J605" i="12"/>
  <c r="J604" i="12"/>
  <c r="J603" i="12"/>
  <c r="J602" i="12"/>
  <c r="J601" i="12"/>
  <c r="J600" i="12"/>
  <c r="J599" i="12"/>
  <c r="J598" i="12"/>
  <c r="J597" i="12"/>
  <c r="J596" i="12"/>
  <c r="J595" i="12"/>
  <c r="J594" i="12"/>
  <c r="J593" i="12"/>
  <c r="J592" i="12"/>
  <c r="J591" i="12"/>
  <c r="J447" i="12"/>
  <c r="J446" i="12"/>
  <c r="J445" i="12"/>
  <c r="J444" i="12"/>
  <c r="J443" i="12"/>
  <c r="J442" i="12"/>
  <c r="J441" i="12"/>
  <c r="J440" i="12"/>
  <c r="J439" i="12"/>
  <c r="J438" i="12"/>
  <c r="J437" i="12"/>
  <c r="J436" i="12"/>
  <c r="J435" i="12"/>
  <c r="J434" i="12"/>
  <c r="J433" i="12"/>
  <c r="J375" i="12"/>
  <c r="J300" i="12"/>
  <c r="J299" i="12"/>
  <c r="J298" i="12"/>
  <c r="J297" i="12"/>
  <c r="J296" i="12"/>
  <c r="J295" i="12"/>
  <c r="J294" i="12"/>
  <c r="J293" i="12"/>
  <c r="J292" i="12"/>
  <c r="J291" i="12"/>
  <c r="J290" i="12"/>
  <c r="J288" i="12"/>
  <c r="J287" i="12"/>
  <c r="J286" i="12"/>
  <c r="J285" i="12"/>
  <c r="J284" i="12"/>
  <c r="J283" i="12"/>
  <c r="J282" i="12"/>
  <c r="J280" i="12"/>
  <c r="J279" i="12"/>
  <c r="J278" i="12"/>
  <c r="J277" i="12"/>
  <c r="J276" i="12"/>
  <c r="J275" i="12"/>
  <c r="J274" i="12"/>
  <c r="J273" i="12"/>
  <c r="J272" i="12"/>
  <c r="J271" i="12"/>
  <c r="J270" i="12"/>
  <c r="J573" i="12"/>
  <c r="J572" i="12"/>
  <c r="J571" i="12"/>
  <c r="J570" i="12"/>
  <c r="J569" i="12"/>
  <c r="J568" i="12"/>
  <c r="J567" i="12"/>
  <c r="J566" i="12"/>
  <c r="J565" i="12"/>
  <c r="J564" i="12"/>
  <c r="J563" i="12"/>
  <c r="J561" i="12"/>
  <c r="J560" i="12"/>
  <c r="J526" i="12"/>
  <c r="J525" i="12"/>
  <c r="J524" i="12"/>
  <c r="J523" i="12"/>
  <c r="J522" i="12"/>
  <c r="J521" i="12"/>
  <c r="J520" i="12"/>
  <c r="J519" i="12"/>
  <c r="J518" i="12"/>
  <c r="J517" i="12"/>
  <c r="J516" i="12"/>
  <c r="J515" i="12"/>
  <c r="J514" i="12"/>
  <c r="J513" i="12"/>
  <c r="J512" i="12"/>
  <c r="J235" i="12"/>
  <c r="J234" i="12"/>
  <c r="J233" i="12"/>
  <c r="J232" i="12"/>
  <c r="J230" i="12"/>
  <c r="J229" i="12"/>
  <c r="J228" i="12"/>
  <c r="J227" i="12"/>
  <c r="J226" i="12"/>
  <c r="J225" i="12"/>
  <c r="J224" i="12"/>
  <c r="J462" i="12"/>
  <c r="J461" i="12"/>
  <c r="J460" i="12"/>
  <c r="J459" i="12"/>
  <c r="J458" i="12"/>
  <c r="J457" i="12"/>
  <c r="J456" i="12"/>
  <c r="J455" i="12"/>
  <c r="J454" i="12"/>
  <c r="J453" i="12"/>
  <c r="J452" i="12"/>
  <c r="J451" i="12"/>
  <c r="J400" i="12"/>
  <c r="J399" i="12"/>
  <c r="J398" i="12"/>
  <c r="J397" i="12"/>
  <c r="J396" i="12"/>
  <c r="J395" i="12"/>
  <c r="J394" i="12"/>
  <c r="J393" i="12"/>
  <c r="J392" i="12"/>
  <c r="J391" i="12"/>
  <c r="J390" i="12"/>
  <c r="J388" i="12"/>
  <c r="J387" i="12"/>
  <c r="J386" i="12"/>
  <c r="J334" i="12"/>
  <c r="J333" i="12"/>
  <c r="J332" i="12"/>
  <c r="J331" i="12"/>
  <c r="J330" i="12"/>
  <c r="J329" i="12"/>
  <c r="J328" i="12"/>
  <c r="J327" i="12"/>
  <c r="J326" i="12"/>
  <c r="J325" i="12"/>
  <c r="J324" i="12"/>
  <c r="J322" i="12"/>
  <c r="J320" i="12"/>
  <c r="J318" i="12"/>
  <c r="J317" i="12"/>
  <c r="J316" i="12"/>
  <c r="J315" i="12"/>
  <c r="J314" i="12"/>
  <c r="J313" i="12"/>
  <c r="J312" i="12"/>
  <c r="J311" i="12"/>
  <c r="J310" i="12"/>
  <c r="J309" i="12"/>
  <c r="J308" i="12"/>
  <c r="J307" i="12"/>
  <c r="J306" i="12"/>
  <c r="J305" i="12"/>
  <c r="J304" i="12"/>
  <c r="J302" i="12"/>
  <c r="J301" i="12"/>
  <c r="J250" i="12"/>
  <c r="J249" i="12"/>
  <c r="J248" i="12"/>
  <c r="J247" i="12"/>
  <c r="J246" i="12"/>
  <c r="J245" i="12"/>
  <c r="J244" i="12"/>
  <c r="J243" i="12"/>
  <c r="J242" i="12"/>
  <c r="J241" i="12"/>
  <c r="J240" i="12"/>
  <c r="J239" i="12"/>
  <c r="J238" i="12"/>
  <c r="J237" i="12"/>
  <c r="J236" i="12"/>
  <c r="J544" i="12"/>
  <c r="J543" i="12"/>
  <c r="J542" i="12"/>
  <c r="J541" i="12"/>
  <c r="J540" i="12"/>
  <c r="J539" i="12"/>
  <c r="J538" i="12"/>
  <c r="J537" i="12"/>
  <c r="J536" i="12"/>
  <c r="J535" i="12"/>
  <c r="J534" i="12"/>
  <c r="J532" i="12"/>
  <c r="J530" i="12"/>
  <c r="J528" i="12"/>
  <c r="J527" i="12"/>
  <c r="J478" i="12"/>
  <c r="J477" i="12"/>
  <c r="J476" i="12"/>
  <c r="J475" i="12"/>
  <c r="J474" i="12"/>
  <c r="J473" i="12"/>
  <c r="J472" i="12"/>
  <c r="J471" i="12"/>
  <c r="J470" i="12"/>
  <c r="J469" i="12"/>
  <c r="J468" i="12"/>
  <c r="J467" i="12"/>
  <c r="J466" i="12"/>
  <c r="J465" i="12"/>
  <c r="J463" i="12"/>
  <c r="J432" i="12"/>
  <c r="J431" i="12"/>
  <c r="J430" i="12"/>
  <c r="J429" i="12"/>
  <c r="J428" i="12"/>
  <c r="J427" i="12"/>
  <c r="J426" i="12"/>
  <c r="J425" i="12"/>
  <c r="J424" i="12"/>
  <c r="J423" i="12"/>
  <c r="J422" i="12"/>
  <c r="J420" i="12"/>
  <c r="J419" i="12"/>
  <c r="J418" i="12"/>
  <c r="J417" i="12"/>
  <c r="J416" i="12"/>
  <c r="J415" i="12"/>
  <c r="J414" i="12"/>
  <c r="J413" i="12"/>
  <c r="J412" i="12"/>
  <c r="J411" i="12"/>
  <c r="J410" i="12"/>
  <c r="J409" i="12"/>
  <c r="J408" i="12"/>
  <c r="J407" i="12"/>
  <c r="J406" i="12"/>
  <c r="J405" i="12"/>
  <c r="J403" i="12"/>
  <c r="J402" i="12"/>
  <c r="J369" i="12"/>
  <c r="J368" i="12"/>
  <c r="J367" i="12"/>
  <c r="J366" i="12"/>
  <c r="J365" i="12"/>
  <c r="J364" i="12"/>
  <c r="J363" i="12"/>
  <c r="J362" i="12"/>
  <c r="J361" i="12"/>
  <c r="J360" i="12"/>
  <c r="J359" i="12"/>
  <c r="J357" i="12"/>
  <c r="J355" i="12"/>
  <c r="J353" i="12"/>
  <c r="J352" i="12"/>
  <c r="J351" i="12"/>
  <c r="J350" i="12"/>
  <c r="J349" i="12"/>
  <c r="J348" i="12"/>
  <c r="J347" i="12"/>
  <c r="J346" i="12"/>
  <c r="J345" i="12"/>
  <c r="J344" i="12"/>
  <c r="J343" i="12"/>
  <c r="J342" i="12"/>
  <c r="J341" i="12"/>
  <c r="J340" i="12"/>
  <c r="J339" i="12"/>
  <c r="J337" i="12"/>
  <c r="J335" i="12"/>
  <c r="J269" i="12"/>
  <c r="J268" i="12"/>
  <c r="J267" i="12"/>
  <c r="J266" i="12"/>
  <c r="J265" i="12"/>
  <c r="J264" i="12"/>
  <c r="J263" i="12"/>
  <c r="J262" i="12"/>
  <c r="J261" i="12"/>
  <c r="J259" i="12"/>
  <c r="J258" i="12"/>
  <c r="J256" i="12"/>
  <c r="J254" i="12"/>
  <c r="J252" i="12"/>
  <c r="J251" i="12"/>
  <c r="J559" i="12"/>
  <c r="J558" i="12"/>
  <c r="J557" i="12"/>
  <c r="J556" i="12"/>
  <c r="J555" i="12"/>
  <c r="J554" i="12"/>
  <c r="J553" i="12"/>
  <c r="J552" i="12"/>
  <c r="J551" i="12"/>
  <c r="J550" i="12"/>
  <c r="J549" i="12"/>
  <c r="J548" i="12"/>
  <c r="J547" i="12"/>
  <c r="J546" i="12"/>
  <c r="J545" i="12"/>
  <c r="J511" i="12"/>
  <c r="J510" i="12"/>
  <c r="J509" i="12"/>
  <c r="J508" i="12"/>
  <c r="J507" i="12"/>
  <c r="J506" i="12"/>
  <c r="J505" i="12"/>
  <c r="J504" i="12"/>
  <c r="J503" i="12"/>
  <c r="J502" i="12"/>
  <c r="J501" i="12"/>
  <c r="J500" i="12"/>
  <c r="J497" i="12"/>
  <c r="J495" i="12"/>
  <c r="J483" i="12"/>
  <c r="A157" i="3"/>
  <c r="A131" i="3"/>
  <c r="A62" i="3"/>
  <c r="A180" i="3"/>
  <c r="A101" i="3"/>
  <c r="A44" i="3"/>
  <c r="A115" i="3"/>
  <c r="A144" i="3"/>
  <c r="A26" i="3"/>
  <c r="A193" i="3"/>
  <c r="A76" i="3"/>
  <c r="A13" i="3"/>
  <c r="A156" i="3"/>
  <c r="A130" i="3"/>
  <c r="A61" i="3"/>
  <c r="A179" i="3"/>
  <c r="A100" i="3"/>
  <c r="A43" i="3"/>
  <c r="A114" i="3"/>
  <c r="A143" i="3"/>
  <c r="A25" i="3"/>
  <c r="A192" i="3"/>
  <c r="A75" i="3"/>
  <c r="A12" i="3"/>
  <c r="A155" i="3"/>
  <c r="A129" i="3"/>
  <c r="A60" i="3"/>
  <c r="A178" i="3"/>
  <c r="A99" i="3"/>
  <c r="A42" i="3"/>
  <c r="A113" i="3"/>
  <c r="A142" i="3"/>
  <c r="A24" i="3"/>
  <c r="A191" i="3"/>
  <c r="A74" i="3"/>
  <c r="A11" i="3"/>
  <c r="A154" i="3"/>
  <c r="A128" i="3"/>
  <c r="A127" i="3"/>
  <c r="A59" i="3"/>
  <c r="A58" i="3"/>
  <c r="A98" i="3"/>
  <c r="A53" i="3"/>
  <c r="A5" i="3"/>
  <c r="A38" i="3"/>
  <c r="A108" i="3"/>
  <c r="A138" i="3"/>
  <c r="A21" i="3"/>
  <c r="A187" i="3"/>
  <c r="A69" i="3"/>
  <c r="A4" i="3"/>
  <c r="A152" i="3"/>
  <c r="A123" i="3"/>
  <c r="A52" i="3"/>
  <c r="A172" i="3"/>
  <c r="A89" i="3"/>
  <c r="A384" i="12"/>
  <c r="A383" i="12"/>
  <c r="A382" i="12"/>
  <c r="A381" i="12"/>
  <c r="A380" i="12"/>
  <c r="A379" i="12"/>
  <c r="A378" i="12"/>
  <c r="A377" i="12"/>
  <c r="A376" i="12"/>
  <c r="A375" i="12"/>
  <c r="A374" i="12"/>
  <c r="A373" i="12"/>
  <c r="A372" i="12"/>
  <c r="A371" i="12"/>
  <c r="A370" i="12"/>
  <c r="A220" i="12"/>
  <c r="A219" i="12"/>
  <c r="A218" i="12"/>
  <c r="A217" i="12"/>
  <c r="A216" i="12"/>
  <c r="A215" i="12"/>
  <c r="A214" i="12"/>
  <c r="A213" i="12"/>
  <c r="A212" i="12"/>
  <c r="A211" i="12"/>
  <c r="A210" i="12"/>
  <c r="A209" i="12"/>
  <c r="A208" i="12"/>
  <c r="A207" i="12"/>
  <c r="A206" i="12"/>
  <c r="A88" i="12"/>
  <c r="A87" i="12"/>
  <c r="A86" i="12"/>
  <c r="A85" i="12"/>
  <c r="A84" i="12"/>
  <c r="A83" i="12"/>
  <c r="A82" i="12"/>
  <c r="A81" i="12"/>
  <c r="A80" i="12"/>
  <c r="A79" i="12"/>
  <c r="A78" i="12"/>
  <c r="A77" i="12"/>
  <c r="A76" i="12"/>
  <c r="A75" i="12"/>
  <c r="A74" i="12"/>
  <c r="A316" i="12"/>
  <c r="A315" i="12"/>
  <c r="A314" i="12"/>
  <c r="A313" i="12"/>
  <c r="A312" i="12"/>
  <c r="A311" i="12"/>
  <c r="A310" i="12"/>
  <c r="A309" i="12"/>
  <c r="A308" i="12"/>
  <c r="A307" i="12"/>
  <c r="A306" i="12"/>
  <c r="A305" i="12"/>
  <c r="A304" i="12"/>
  <c r="A302" i="12"/>
  <c r="A301" i="12"/>
  <c r="A250" i="12"/>
  <c r="A249" i="12"/>
  <c r="A248" i="12"/>
  <c r="A247" i="12"/>
  <c r="A246" i="12"/>
  <c r="A245" i="12"/>
  <c r="A244" i="12"/>
  <c r="A243" i="12"/>
  <c r="A242" i="12"/>
  <c r="A241" i="12"/>
  <c r="A240" i="12"/>
  <c r="A239" i="12"/>
  <c r="A238" i="12"/>
  <c r="A237" i="12"/>
  <c r="A236" i="12"/>
  <c r="A478" i="12"/>
  <c r="A477" i="12"/>
  <c r="A476" i="12"/>
  <c r="A475" i="12"/>
  <c r="A474" i="12"/>
  <c r="A473" i="12"/>
  <c r="A472" i="12"/>
  <c r="A471" i="12"/>
  <c r="A470" i="12"/>
  <c r="A469" i="12"/>
  <c r="A468" i="12"/>
  <c r="A467" i="12"/>
  <c r="A466" i="12"/>
  <c r="A465" i="12"/>
  <c r="A463" i="12"/>
  <c r="A351" i="12"/>
  <c r="A350" i="12"/>
  <c r="A349" i="12"/>
  <c r="A348" i="12"/>
  <c r="A347" i="12"/>
  <c r="A346" i="12"/>
  <c r="A345" i="12"/>
  <c r="A344" i="12"/>
  <c r="A343" i="12"/>
  <c r="A342" i="12"/>
  <c r="A341" i="12"/>
  <c r="A340" i="12"/>
  <c r="A339" i="12"/>
  <c r="A337" i="12"/>
  <c r="A335" i="12"/>
  <c r="A559" i="12"/>
  <c r="A558" i="12"/>
  <c r="A557" i="12"/>
  <c r="A556" i="12"/>
  <c r="A555" i="12"/>
  <c r="A554" i="12"/>
  <c r="A553" i="12"/>
  <c r="A552" i="12"/>
  <c r="A551" i="12"/>
  <c r="A550" i="12"/>
  <c r="A549" i="12"/>
  <c r="A548" i="12"/>
  <c r="A547" i="12"/>
  <c r="A546" i="12"/>
  <c r="A545" i="12"/>
  <c r="A511" i="12"/>
  <c r="A510" i="12"/>
  <c r="A509" i="12"/>
  <c r="A508" i="12"/>
  <c r="A507" i="12"/>
  <c r="A506" i="12"/>
  <c r="A505" i="12"/>
  <c r="A504" i="12"/>
  <c r="A503" i="12"/>
  <c r="A502" i="12"/>
  <c r="A501" i="12"/>
  <c r="A500" i="12"/>
  <c r="A498" i="12"/>
  <c r="A497" i="12"/>
  <c r="A495" i="12"/>
  <c r="A269" i="12"/>
  <c r="A268" i="12"/>
  <c r="A267" i="12"/>
  <c r="A266" i="12"/>
  <c r="A265" i="12"/>
  <c r="A264" i="12"/>
  <c r="A263" i="12"/>
  <c r="A262" i="12"/>
  <c r="A261" i="12"/>
  <c r="A259" i="12"/>
  <c r="A258" i="12"/>
  <c r="A256" i="12"/>
  <c r="A254" i="12"/>
  <c r="A252" i="12"/>
  <c r="A251" i="12"/>
  <c r="A590" i="12"/>
  <c r="A589" i="12"/>
  <c r="A588" i="12"/>
  <c r="A587" i="12"/>
  <c r="A586" i="12"/>
  <c r="A585" i="12"/>
  <c r="A584" i="12"/>
  <c r="A583" i="12"/>
  <c r="A582" i="12"/>
  <c r="A581" i="12"/>
  <c r="A580" i="12"/>
  <c r="A579" i="12"/>
  <c r="A578" i="12"/>
  <c r="A577" i="12"/>
  <c r="A576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140" i="12"/>
  <c r="A139" i="12"/>
  <c r="A138" i="12"/>
  <c r="A137" i="12"/>
  <c r="A136" i="12"/>
  <c r="A135" i="12"/>
  <c r="A134" i="12"/>
  <c r="A133" i="12"/>
  <c r="A132" i="12"/>
  <c r="A131" i="12"/>
  <c r="A130" i="12"/>
  <c r="A129" i="12"/>
  <c r="A128" i="12"/>
  <c r="A127" i="12"/>
  <c r="A126" i="12"/>
  <c r="A104" i="12"/>
  <c r="A103" i="12"/>
  <c r="A102" i="12"/>
  <c r="A101" i="12"/>
  <c r="A106" i="12"/>
  <c r="A100" i="12"/>
  <c r="A99" i="12"/>
  <c r="A98" i="12"/>
  <c r="A97" i="12"/>
  <c r="A96" i="12"/>
  <c r="A95" i="12"/>
  <c r="A94" i="12"/>
  <c r="A93" i="12"/>
  <c r="A91" i="12"/>
  <c r="A89" i="12"/>
  <c r="A156" i="12"/>
  <c r="A155" i="12"/>
  <c r="A154" i="12"/>
  <c r="A153" i="12"/>
  <c r="A152" i="12"/>
  <c r="A151" i="12"/>
  <c r="A150" i="12"/>
  <c r="A149" i="12"/>
  <c r="A148" i="12"/>
  <c r="A147" i="12"/>
  <c r="A146" i="12"/>
  <c r="A145" i="12"/>
  <c r="A144" i="12"/>
  <c r="A142" i="12"/>
  <c r="A141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1" i="12"/>
  <c r="A39" i="12"/>
  <c r="A38" i="12"/>
  <c r="A35" i="12"/>
  <c r="A34" i="12"/>
  <c r="A33" i="12"/>
  <c r="A32" i="12"/>
  <c r="A37" i="12"/>
  <c r="A31" i="12"/>
  <c r="A30" i="12"/>
  <c r="A29" i="12"/>
  <c r="A28" i="12"/>
  <c r="A27" i="12"/>
  <c r="A26" i="12"/>
  <c r="A25" i="12"/>
  <c r="A23" i="12"/>
  <c r="A21" i="12"/>
  <c r="A19" i="12"/>
  <c r="A190" i="12"/>
  <c r="A189" i="12"/>
  <c r="A188" i="12"/>
  <c r="A187" i="12"/>
  <c r="A186" i="12"/>
  <c r="A185" i="12"/>
  <c r="A184" i="12"/>
  <c r="A183" i="12"/>
  <c r="A182" i="12"/>
  <c r="A181" i="12"/>
  <c r="A180" i="12"/>
  <c r="A179" i="12"/>
  <c r="A178" i="12"/>
  <c r="A176" i="12"/>
  <c r="A174" i="12"/>
  <c r="A173" i="12"/>
  <c r="A172" i="12"/>
  <c r="A171" i="12"/>
  <c r="A170" i="12"/>
  <c r="A169" i="12"/>
  <c r="A168" i="12"/>
  <c r="A167" i="12"/>
  <c r="A166" i="12"/>
  <c r="A165" i="12"/>
  <c r="A164" i="12"/>
  <c r="A163" i="12"/>
  <c r="A161" i="12"/>
  <c r="A160" i="12"/>
  <c r="A158" i="12"/>
  <c r="A157" i="12"/>
  <c r="A73" i="12"/>
  <c r="A72" i="12"/>
  <c r="A71" i="12"/>
  <c r="A70" i="12"/>
  <c r="A69" i="12"/>
  <c r="A68" i="12"/>
  <c r="A67" i="12"/>
  <c r="A66" i="12"/>
  <c r="A65" i="12"/>
  <c r="A64" i="12"/>
  <c r="A63" i="12"/>
  <c r="A61" i="12"/>
  <c r="A59" i="12"/>
  <c r="A57" i="12"/>
  <c r="A55" i="12"/>
  <c r="A205" i="12"/>
  <c r="A204" i="12"/>
  <c r="A203" i="12"/>
  <c r="A202" i="12"/>
  <c r="A201" i="12"/>
  <c r="A200" i="12"/>
  <c r="A199" i="12"/>
  <c r="A198" i="12"/>
  <c r="A197" i="12"/>
  <c r="A196" i="12"/>
  <c r="A195" i="12"/>
  <c r="A194" i="12"/>
  <c r="A193" i="12"/>
  <c r="A192" i="12"/>
  <c r="A191" i="12"/>
  <c r="A125" i="12"/>
  <c r="A124" i="12"/>
  <c r="A123" i="12"/>
  <c r="A122" i="12"/>
  <c r="A121" i="12"/>
  <c r="A120" i="12"/>
  <c r="A119" i="12"/>
  <c r="A118" i="12"/>
  <c r="A117" i="12"/>
  <c r="A116" i="12"/>
  <c r="A115" i="12"/>
  <c r="A113" i="12"/>
  <c r="A111" i="12"/>
  <c r="A109" i="12"/>
  <c r="A107" i="12"/>
  <c r="A605" i="12"/>
  <c r="A604" i="12"/>
  <c r="A603" i="12"/>
  <c r="A602" i="12"/>
  <c r="A601" i="12"/>
  <c r="A600" i="12"/>
  <c r="A599" i="12"/>
  <c r="A598" i="12"/>
  <c r="A597" i="12"/>
  <c r="A596" i="12"/>
  <c r="A595" i="12"/>
  <c r="A594" i="12"/>
  <c r="A593" i="12"/>
  <c r="A592" i="12"/>
  <c r="A591" i="12"/>
  <c r="A447" i="12"/>
  <c r="A446" i="12"/>
  <c r="A445" i="12"/>
  <c r="A444" i="12"/>
  <c r="A443" i="12"/>
  <c r="A442" i="12"/>
  <c r="A441" i="12"/>
  <c r="A440" i="12"/>
  <c r="A439" i="12"/>
  <c r="A438" i="12"/>
  <c r="A437" i="12"/>
  <c r="A436" i="12"/>
  <c r="A435" i="12"/>
  <c r="A434" i="12"/>
  <c r="A433" i="12"/>
  <c r="A300" i="12"/>
  <c r="A299" i="12"/>
  <c r="A298" i="12"/>
  <c r="A297" i="12"/>
  <c r="A296" i="12"/>
  <c r="A295" i="12"/>
  <c r="A294" i="12"/>
  <c r="A293" i="12"/>
  <c r="A292" i="12"/>
  <c r="A291" i="12"/>
  <c r="A290" i="12"/>
  <c r="A288" i="12"/>
  <c r="A287" i="12"/>
  <c r="A286" i="12"/>
  <c r="A285" i="12"/>
  <c r="A284" i="12"/>
  <c r="A283" i="12"/>
  <c r="A282" i="12"/>
  <c r="A281" i="12"/>
  <c r="A280" i="12"/>
  <c r="A279" i="12"/>
  <c r="A278" i="12"/>
  <c r="A277" i="12"/>
  <c r="A276" i="12"/>
  <c r="A275" i="12"/>
  <c r="A274" i="12"/>
  <c r="A273" i="12"/>
  <c r="A272" i="12"/>
  <c r="A271" i="12"/>
  <c r="A270" i="12"/>
  <c r="A575" i="12"/>
  <c r="A574" i="12"/>
  <c r="A573" i="12"/>
  <c r="A572" i="12"/>
  <c r="A571" i="12"/>
  <c r="A570" i="12"/>
  <c r="A569" i="12"/>
  <c r="A568" i="12"/>
  <c r="A567" i="12"/>
  <c r="A566" i="12"/>
  <c r="A565" i="12"/>
  <c r="A564" i="12"/>
  <c r="A563" i="12"/>
  <c r="A561" i="12"/>
  <c r="A560" i="12"/>
  <c r="A526" i="12"/>
  <c r="A525" i="12"/>
  <c r="A524" i="12"/>
  <c r="A523" i="12"/>
  <c r="A522" i="12"/>
  <c r="A521" i="12"/>
  <c r="A520" i="12"/>
  <c r="A519" i="12"/>
  <c r="A518" i="12"/>
  <c r="A517" i="12"/>
  <c r="A516" i="12"/>
  <c r="A515" i="12"/>
  <c r="A514" i="12"/>
  <c r="A513" i="12"/>
  <c r="A512" i="12"/>
  <c r="A235" i="12"/>
  <c r="A234" i="12"/>
  <c r="A233" i="12"/>
  <c r="A232" i="12"/>
  <c r="A231" i="12"/>
  <c r="A230" i="12"/>
  <c r="A229" i="12"/>
  <c r="A228" i="12"/>
  <c r="A227" i="12"/>
  <c r="A226" i="12"/>
  <c r="A225" i="12"/>
  <c r="A224" i="12"/>
  <c r="A223" i="12"/>
  <c r="A222" i="12"/>
  <c r="A221" i="12"/>
  <c r="A462" i="12"/>
  <c r="A461" i="12"/>
  <c r="A460" i="12"/>
  <c r="A459" i="12"/>
  <c r="A458" i="12"/>
  <c r="A457" i="12"/>
  <c r="A456" i="12"/>
  <c r="A455" i="12"/>
  <c r="A454" i="12"/>
  <c r="A453" i="12"/>
  <c r="A452" i="12"/>
  <c r="A451" i="12"/>
  <c r="A450" i="12"/>
  <c r="A449" i="12"/>
  <c r="A448" i="12"/>
  <c r="A400" i="12"/>
  <c r="A399" i="12"/>
  <c r="A398" i="12"/>
  <c r="A397" i="12"/>
  <c r="A396" i="12"/>
  <c r="A395" i="12"/>
  <c r="A394" i="12"/>
  <c r="A393" i="12"/>
  <c r="A392" i="12"/>
  <c r="A391" i="12"/>
  <c r="A390" i="12"/>
  <c r="A388" i="12"/>
  <c r="A387" i="12"/>
  <c r="A386" i="12"/>
  <c r="A385" i="12"/>
  <c r="A334" i="12"/>
  <c r="A333" i="12"/>
  <c r="A332" i="12"/>
  <c r="A331" i="12"/>
  <c r="A330" i="12"/>
  <c r="A329" i="12"/>
  <c r="A328" i="12"/>
  <c r="A327" i="12"/>
  <c r="A326" i="12"/>
  <c r="A325" i="12"/>
  <c r="A324" i="12"/>
  <c r="A322" i="12"/>
  <c r="A320" i="12"/>
  <c r="A318" i="12"/>
  <c r="A317" i="12"/>
  <c r="A544" i="12"/>
  <c r="A543" i="12"/>
  <c r="A542" i="12"/>
  <c r="A541" i="12"/>
  <c r="A540" i="12"/>
  <c r="A539" i="12"/>
  <c r="A538" i="12"/>
  <c r="A537" i="12"/>
  <c r="A536" i="12"/>
  <c r="A535" i="12"/>
  <c r="A534" i="12"/>
  <c r="A532" i="12"/>
  <c r="A530" i="12"/>
  <c r="A528" i="12"/>
  <c r="A527" i="12"/>
  <c r="A432" i="12"/>
  <c r="A431" i="12"/>
  <c r="A430" i="12"/>
  <c r="A429" i="12"/>
  <c r="A428" i="12"/>
  <c r="A427" i="12"/>
  <c r="A426" i="12"/>
  <c r="A425" i="12"/>
  <c r="A424" i="12"/>
  <c r="A423" i="12"/>
  <c r="A422" i="12"/>
  <c r="A420" i="12"/>
  <c r="A419" i="12"/>
  <c r="A418" i="12"/>
  <c r="A417" i="12"/>
  <c r="A416" i="12"/>
  <c r="A415" i="12"/>
  <c r="A414" i="12"/>
  <c r="A413" i="12"/>
  <c r="A412" i="12"/>
  <c r="A411" i="12"/>
  <c r="A410" i="12"/>
  <c r="A409" i="12"/>
  <c r="A408" i="12"/>
  <c r="A407" i="12"/>
  <c r="A406" i="12"/>
  <c r="A405" i="12"/>
  <c r="A403" i="12"/>
  <c r="A402" i="12"/>
  <c r="A401" i="12"/>
  <c r="A369" i="12"/>
  <c r="A368" i="12"/>
  <c r="A367" i="12"/>
  <c r="A366" i="12"/>
  <c r="A365" i="12"/>
  <c r="A364" i="12"/>
  <c r="A363" i="12"/>
  <c r="A362" i="12"/>
  <c r="A361" i="12"/>
  <c r="A360" i="12"/>
  <c r="A359" i="12"/>
  <c r="A357" i="12"/>
  <c r="A355" i="12"/>
  <c r="A353" i="12"/>
  <c r="A352" i="12"/>
  <c r="A493" i="12"/>
  <c r="A492" i="12"/>
  <c r="A491" i="12"/>
  <c r="A490" i="12"/>
  <c r="A489" i="12"/>
  <c r="A488" i="12"/>
  <c r="A487" i="12"/>
  <c r="A486" i="12"/>
  <c r="A485" i="12"/>
  <c r="A484" i="12"/>
  <c r="A483" i="12"/>
  <c r="A482" i="12"/>
  <c r="A481" i="12"/>
  <c r="A480" i="12"/>
  <c r="A479" i="12"/>
  <c r="K358" i="2"/>
  <c r="K357" i="2"/>
  <c r="K356" i="2"/>
  <c r="K355" i="2"/>
  <c r="K354" i="2"/>
  <c r="K353" i="2"/>
  <c r="K352" i="2"/>
  <c r="K351" i="2"/>
  <c r="K350" i="2"/>
  <c r="K349" i="2"/>
  <c r="K348" i="2"/>
  <c r="K347" i="2"/>
  <c r="K346" i="2"/>
  <c r="K345" i="2"/>
  <c r="K344" i="2"/>
  <c r="K343" i="2"/>
  <c r="K342" i="2"/>
  <c r="K341" i="2"/>
  <c r="K340" i="2"/>
  <c r="K339" i="2"/>
  <c r="K338" i="2"/>
  <c r="K337" i="2"/>
  <c r="K336" i="2"/>
  <c r="K335" i="2"/>
  <c r="K334" i="2"/>
  <c r="K333" i="2"/>
  <c r="K332" i="2"/>
  <c r="K331" i="2"/>
  <c r="K330" i="2"/>
  <c r="K329" i="2"/>
  <c r="K328" i="2"/>
  <c r="K327" i="2"/>
  <c r="K326" i="2"/>
  <c r="K325" i="2"/>
  <c r="K324" i="2"/>
  <c r="K323" i="2"/>
  <c r="K322" i="2"/>
  <c r="K321" i="2"/>
  <c r="K320" i="2"/>
  <c r="K319" i="2"/>
  <c r="K318" i="2"/>
  <c r="K317" i="2"/>
  <c r="K316" i="2"/>
  <c r="K315" i="2"/>
  <c r="K314" i="2"/>
  <c r="K313" i="2"/>
  <c r="K312" i="2"/>
  <c r="K311" i="2"/>
  <c r="K310" i="2"/>
  <c r="K309" i="2"/>
  <c r="K308" i="2"/>
  <c r="K307" i="2"/>
  <c r="K306" i="2"/>
  <c r="K305" i="2"/>
  <c r="K304" i="2"/>
  <c r="K303" i="2"/>
  <c r="K302" i="2"/>
  <c r="K301" i="2"/>
  <c r="K300" i="2"/>
  <c r="K299" i="2"/>
  <c r="K298" i="2"/>
  <c r="K297" i="2"/>
  <c r="K296" i="2"/>
  <c r="K295" i="2"/>
  <c r="K294" i="2"/>
  <c r="K293" i="2"/>
  <c r="K292" i="2"/>
  <c r="K291" i="2"/>
  <c r="K290" i="2"/>
  <c r="K289" i="2"/>
  <c r="K288" i="2"/>
  <c r="K287" i="2"/>
  <c r="K286" i="2"/>
  <c r="K285" i="2"/>
  <c r="K284" i="2"/>
  <c r="K283" i="2"/>
  <c r="K282" i="2"/>
  <c r="K281" i="2"/>
  <c r="K280" i="2"/>
  <c r="K279" i="2"/>
  <c r="K278" i="2"/>
  <c r="K277" i="2"/>
  <c r="K276" i="2"/>
  <c r="K275" i="2"/>
  <c r="K274" i="2"/>
  <c r="K273" i="2"/>
  <c r="K272" i="2"/>
  <c r="K271" i="2"/>
  <c r="K270" i="2"/>
  <c r="K269" i="2"/>
  <c r="K268" i="2"/>
  <c r="K267" i="2"/>
  <c r="K266" i="2"/>
  <c r="K265" i="2"/>
  <c r="K264" i="2"/>
  <c r="K263" i="2"/>
  <c r="K262" i="2"/>
  <c r="K261" i="2"/>
  <c r="K260" i="2"/>
  <c r="K259" i="2"/>
  <c r="K258" i="2"/>
  <c r="K257" i="2"/>
  <c r="K256" i="2"/>
  <c r="K255" i="2"/>
  <c r="K254" i="2"/>
  <c r="K253" i="2"/>
  <c r="K252" i="2"/>
  <c r="K251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38" i="2"/>
  <c r="K237" i="2"/>
  <c r="K236" i="2"/>
  <c r="K235" i="2"/>
  <c r="K234" i="2"/>
  <c r="K233" i="2"/>
  <c r="K232" i="2"/>
  <c r="K231" i="2"/>
  <c r="K230" i="2"/>
  <c r="K229" i="2"/>
  <c r="K228" i="2"/>
  <c r="K227" i="2"/>
  <c r="K226" i="2"/>
  <c r="K225" i="2"/>
  <c r="K224" i="2"/>
  <c r="K223" i="2"/>
  <c r="K222" i="2"/>
  <c r="K221" i="2"/>
  <c r="K220" i="2"/>
  <c r="K219" i="2"/>
  <c r="K218" i="2"/>
  <c r="K217" i="2"/>
  <c r="K216" i="2"/>
  <c r="K215" i="2"/>
  <c r="K214" i="2"/>
  <c r="K213" i="2"/>
  <c r="K212" i="2"/>
  <c r="K211" i="2"/>
  <c r="K210" i="2"/>
  <c r="K209" i="2"/>
  <c r="K208" i="2"/>
  <c r="K207" i="2"/>
  <c r="K206" i="2"/>
  <c r="K205" i="2"/>
  <c r="K204" i="2"/>
  <c r="K203" i="2"/>
  <c r="K202" i="2"/>
  <c r="K201" i="2"/>
  <c r="K200" i="2"/>
  <c r="K199" i="2"/>
  <c r="K198" i="2"/>
  <c r="K197" i="2"/>
  <c r="K196" i="2"/>
  <c r="K195" i="2"/>
  <c r="K194" i="2"/>
  <c r="K193" i="2"/>
  <c r="K192" i="2"/>
  <c r="K191" i="2"/>
  <c r="K190" i="2"/>
  <c r="K189" i="2"/>
  <c r="K188" i="2"/>
  <c r="K187" i="2"/>
  <c r="K186" i="2"/>
  <c r="K185" i="2"/>
  <c r="K184" i="2"/>
  <c r="K183" i="2"/>
  <c r="K182" i="2"/>
  <c r="K181" i="2"/>
  <c r="K180" i="2"/>
  <c r="K179" i="2"/>
  <c r="K178" i="2"/>
  <c r="K177" i="2"/>
  <c r="K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E8" i="14" l="1"/>
  <c r="E9" i="14" s="1"/>
  <c r="E11" i="14" l="1"/>
  <c r="E10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H206" authorId="0" shapeId="0" xr:uid="{2D3A57B4-BB53-4043-A7B0-EC0F7AD7E6CE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Previously recorded as 35.29.64 (all other results to 2dp)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I5" authorId="0" shapeId="0" xr:uid="{4DABB8D9-4A0B-B843-8928-345007E9910E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Only the year showing in the spreadsheet I inherited.</t>
        </r>
      </text>
    </comment>
  </commentList>
</comments>
</file>

<file path=xl/sharedStrings.xml><?xml version="1.0" encoding="utf-8"?>
<sst xmlns="http://schemas.openxmlformats.org/spreadsheetml/2006/main" count="18536" uniqueCount="1449">
  <si>
    <t>Road</t>
  </si>
  <si>
    <t>Gender</t>
  </si>
  <si>
    <t>Record</t>
  </si>
  <si>
    <t>Date Set</t>
  </si>
  <si>
    <t>Name</t>
  </si>
  <si>
    <t>Senior</t>
  </si>
  <si>
    <t>100m</t>
  </si>
  <si>
    <t>200m</t>
  </si>
  <si>
    <t>400m</t>
  </si>
  <si>
    <t>800m</t>
  </si>
  <si>
    <t>Raph Murray</t>
  </si>
  <si>
    <t>5 K</t>
  </si>
  <si>
    <t>John Pratt</t>
  </si>
  <si>
    <t>4 Mile</t>
  </si>
  <si>
    <t>Stephen Eardley</t>
  </si>
  <si>
    <t>5 Mile</t>
  </si>
  <si>
    <t>Andy Heathcote</t>
  </si>
  <si>
    <t>10 K</t>
  </si>
  <si>
    <t>10 Mile</t>
  </si>
  <si>
    <t>Barry Parkinson</t>
  </si>
  <si>
    <t>Half Marathon</t>
  </si>
  <si>
    <t>15 Mile</t>
  </si>
  <si>
    <t>John Kershaw</t>
  </si>
  <si>
    <t>20 Mile</t>
  </si>
  <si>
    <t>Steve Walker</t>
  </si>
  <si>
    <t>Marathon</t>
  </si>
  <si>
    <t>Peter Yates</t>
  </si>
  <si>
    <t>Brian Morris</t>
  </si>
  <si>
    <t>Greg Rowson</t>
  </si>
  <si>
    <t>33-49</t>
  </si>
  <si>
    <t>Pete Nolan</t>
  </si>
  <si>
    <t>58-17</t>
  </si>
  <si>
    <t>Ron Graves</t>
  </si>
  <si>
    <t>28-30</t>
  </si>
  <si>
    <t>Alan Greenhough</t>
  </si>
  <si>
    <t>2-54-25</t>
  </si>
  <si>
    <t>Barry Blyth</t>
  </si>
  <si>
    <t>Sarah Jones</t>
  </si>
  <si>
    <t>Cecilia Greasley</t>
  </si>
  <si>
    <t>22-18</t>
  </si>
  <si>
    <t>Barbara Murray</t>
  </si>
  <si>
    <t>60-22</t>
  </si>
  <si>
    <t>79-17</t>
  </si>
  <si>
    <t>Kath Turner</t>
  </si>
  <si>
    <t>2-17.51</t>
  </si>
  <si>
    <t>Sue Rowson</t>
  </si>
  <si>
    <t>17-13</t>
  </si>
  <si>
    <t>23-50</t>
  </si>
  <si>
    <t>Elizabeth Davies</t>
  </si>
  <si>
    <t>Cynthia Chapman</t>
  </si>
  <si>
    <t>300m</t>
  </si>
  <si>
    <t>Stephanie Kleynhans</t>
  </si>
  <si>
    <t>Nicky Le Good</t>
  </si>
  <si>
    <t>2.54.30</t>
  </si>
  <si>
    <t>Harry Newton</t>
  </si>
  <si>
    <t>4-03-36</t>
  </si>
  <si>
    <t>Trevor Longman</t>
  </si>
  <si>
    <t>1-45-45</t>
  </si>
  <si>
    <t>3-52-30</t>
  </si>
  <si>
    <t>Jo Miles</t>
  </si>
  <si>
    <t>Dave Tucker</t>
  </si>
  <si>
    <t>Pauline Lynch</t>
  </si>
  <si>
    <t>Martin Platt</t>
  </si>
  <si>
    <t>James Noakes</t>
  </si>
  <si>
    <t>V45</t>
  </si>
  <si>
    <t>V50</t>
  </si>
  <si>
    <t>V55</t>
  </si>
  <si>
    <t>V40</t>
  </si>
  <si>
    <t>Andrea Frost</t>
  </si>
  <si>
    <t>Male</t>
  </si>
  <si>
    <t>V60</t>
  </si>
  <si>
    <t>V65</t>
  </si>
  <si>
    <t>V70</t>
  </si>
  <si>
    <t>Age Group</t>
  </si>
  <si>
    <t>V35</t>
  </si>
  <si>
    <t>Female</t>
  </si>
  <si>
    <t>T&amp;F</t>
  </si>
  <si>
    <t>U11</t>
  </si>
  <si>
    <t>U13</t>
  </si>
  <si>
    <t>U15</t>
  </si>
  <si>
    <t>U17</t>
  </si>
  <si>
    <t>U20</t>
  </si>
  <si>
    <t>Mary Brooksmith</t>
  </si>
  <si>
    <t>Helen Bottomley</t>
  </si>
  <si>
    <t>Christine James</t>
  </si>
  <si>
    <t>E Palmer</t>
  </si>
  <si>
    <t>K Cooper</t>
  </si>
  <si>
    <t>Jackie Bridgeland</t>
  </si>
  <si>
    <t>Rebecca Reeves</t>
  </si>
  <si>
    <t>Kim Cooper</t>
  </si>
  <si>
    <t>Emily Palmer</t>
  </si>
  <si>
    <t>Kaye Kirkham</t>
  </si>
  <si>
    <t>Eve Cobey</t>
  </si>
  <si>
    <t>Seren Bundy-Davies</t>
  </si>
  <si>
    <t>Seonaid Murray</t>
  </si>
  <si>
    <t>Amy Burton</t>
  </si>
  <si>
    <t>2.16.7</t>
  </si>
  <si>
    <t>Danielle Wallis</t>
  </si>
  <si>
    <t>1500m</t>
  </si>
  <si>
    <t>3000m</t>
  </si>
  <si>
    <t>5000m</t>
  </si>
  <si>
    <t>10000m</t>
  </si>
  <si>
    <t xml:space="preserve">Sprint Hurdles </t>
  </si>
  <si>
    <t xml:space="preserve">400m Hurdles </t>
  </si>
  <si>
    <t>Clare Warrington</t>
  </si>
  <si>
    <t>Lynda McGeady</t>
  </si>
  <si>
    <t>4.41.6</t>
  </si>
  <si>
    <t>4.36.92</t>
  </si>
  <si>
    <t>Anne O'Kearney Flynn</t>
  </si>
  <si>
    <t>Pauline Atkinson</t>
  </si>
  <si>
    <t>7.41.1</t>
  </si>
  <si>
    <t>10.18.2</t>
  </si>
  <si>
    <t>10.34.4</t>
  </si>
  <si>
    <t>12.28.3</t>
  </si>
  <si>
    <t>15.21.7</t>
  </si>
  <si>
    <t>Pauline Aktinson</t>
  </si>
  <si>
    <t>Rachel Pleeth</t>
  </si>
  <si>
    <t>Heather Leigh</t>
  </si>
  <si>
    <t>Louise Burton</t>
  </si>
  <si>
    <t>Ceri Williams</t>
  </si>
  <si>
    <t>70m 12.5</t>
  </si>
  <si>
    <t>Victoria Morton</t>
  </si>
  <si>
    <t>Anne Carr</t>
  </si>
  <si>
    <t>Steeplechase</t>
  </si>
  <si>
    <t>Long Jump</t>
  </si>
  <si>
    <t>High Jump</t>
  </si>
  <si>
    <t>Triple Jump</t>
  </si>
  <si>
    <t>Pole Vault</t>
  </si>
  <si>
    <t>Shot</t>
  </si>
  <si>
    <t>Discus</t>
  </si>
  <si>
    <t>Javelin</t>
  </si>
  <si>
    <t>Hammer</t>
  </si>
  <si>
    <t>Pentathlon</t>
  </si>
  <si>
    <t>Heptahlon</t>
  </si>
  <si>
    <t>Mile</t>
  </si>
  <si>
    <t>Steeplechase 1500m</t>
  </si>
  <si>
    <t>5.10.8</t>
  </si>
  <si>
    <t>3.76m</t>
  </si>
  <si>
    <t>5.44m</t>
  </si>
  <si>
    <t>Janet Hatton</t>
  </si>
  <si>
    <t>3.05m</t>
  </si>
  <si>
    <t>2.44m</t>
  </si>
  <si>
    <t>Victoria Poole</t>
  </si>
  <si>
    <t>Stephanie Potts</t>
  </si>
  <si>
    <t>Clara Boothby</t>
  </si>
  <si>
    <t>1.60m</t>
  </si>
  <si>
    <t>Rafia Aslam</t>
  </si>
  <si>
    <t>Cheryl Kershaw</t>
  </si>
  <si>
    <t>9.76m</t>
  </si>
  <si>
    <t>Carly Smith</t>
  </si>
  <si>
    <t>Grace Hatton</t>
  </si>
  <si>
    <t>Chloe Doggett</t>
  </si>
  <si>
    <t>Jennie Hughes</t>
  </si>
  <si>
    <t>2.80m</t>
  </si>
  <si>
    <t>10.76m</t>
  </si>
  <si>
    <t>Eileen Jones</t>
  </si>
  <si>
    <t>7.09m</t>
  </si>
  <si>
    <t>4.13m</t>
  </si>
  <si>
    <t>Rowena Evans</t>
  </si>
  <si>
    <t>25.68m</t>
  </si>
  <si>
    <t>Kim McGowan</t>
  </si>
  <si>
    <t>19.31m</t>
  </si>
  <si>
    <t>Den Masset</t>
  </si>
  <si>
    <t>10.91m</t>
  </si>
  <si>
    <t>8.44m</t>
  </si>
  <si>
    <t>Alix Barton</t>
  </si>
  <si>
    <t>28.28m</t>
  </si>
  <si>
    <t>Claire Hamilton</t>
  </si>
  <si>
    <t>Rebecca Devine</t>
  </si>
  <si>
    <t>Jacquie Burton</t>
  </si>
  <si>
    <t>17.57m</t>
  </si>
  <si>
    <t>5.96m</t>
  </si>
  <si>
    <t>5.18.6</t>
  </si>
  <si>
    <t>60m</t>
  </si>
  <si>
    <t>75m</t>
  </si>
  <si>
    <t>80m</t>
  </si>
  <si>
    <t>150m</t>
  </si>
  <si>
    <t>600m</t>
  </si>
  <si>
    <t>Claire Roddis</t>
  </si>
  <si>
    <t>Hannah Gooding</t>
  </si>
  <si>
    <t>Grace Ifere</t>
  </si>
  <si>
    <t>Sarah Cattell</t>
  </si>
  <si>
    <t>Ade Rawcliffe</t>
  </si>
  <si>
    <t>Georgina Rowson</t>
  </si>
  <si>
    <t>Amy Carter</t>
  </si>
  <si>
    <t>1.56.4</t>
  </si>
  <si>
    <t>Lucy Bunce</t>
  </si>
  <si>
    <t>Fiona Lynch</t>
  </si>
  <si>
    <t>1000m</t>
  </si>
  <si>
    <t>1200m</t>
  </si>
  <si>
    <t>TurboJavelin</t>
  </si>
  <si>
    <t>Elizabeth James</t>
  </si>
  <si>
    <t>Emma Nicol</t>
  </si>
  <si>
    <t>Jill Allen</t>
  </si>
  <si>
    <t>4.03.4</t>
  </si>
  <si>
    <t>Katy Everett</t>
  </si>
  <si>
    <t>Rachel Carter</t>
  </si>
  <si>
    <t>Anne Stentiford</t>
  </si>
  <si>
    <t>Steve Durrant</t>
  </si>
  <si>
    <t>Ian McKillop</t>
  </si>
  <si>
    <t>Rob Blake</t>
  </si>
  <si>
    <t>Robert Black</t>
  </si>
  <si>
    <t>Elliot O'Neill</t>
  </si>
  <si>
    <t>Geoff Brown</t>
  </si>
  <si>
    <t>Jason Evans</t>
  </si>
  <si>
    <t>Mark Wheelton</t>
  </si>
  <si>
    <t>Aaron Shaughnessy</t>
  </si>
  <si>
    <t>Callum Ahern</t>
  </si>
  <si>
    <t>Edward Thompson</t>
  </si>
  <si>
    <t>Scott Barclay</t>
  </si>
  <si>
    <t>Ashley Pritchard</t>
  </si>
  <si>
    <t>John Stephenson</t>
  </si>
  <si>
    <t>Declan Murray</t>
  </si>
  <si>
    <t>Lloyd Hilton</t>
  </si>
  <si>
    <t>Mike Malkin</t>
  </si>
  <si>
    <t>2.34.2</t>
  </si>
  <si>
    <t>2.18.1</t>
  </si>
  <si>
    <t>Jayme Adams</t>
  </si>
  <si>
    <t>2.03.08</t>
  </si>
  <si>
    <t>1.55.07</t>
  </si>
  <si>
    <t>Trevor Binyon</t>
  </si>
  <si>
    <t>2.36.4</t>
  </si>
  <si>
    <t>Anthony Chadwick</t>
  </si>
  <si>
    <t>Calum Murray</t>
  </si>
  <si>
    <t>Martin Skirvin</t>
  </si>
  <si>
    <t>3.55.5</t>
  </si>
  <si>
    <t>Mark Corr</t>
  </si>
  <si>
    <t>9.01.2</t>
  </si>
  <si>
    <t>Stephen Campbell</t>
  </si>
  <si>
    <t>16.47.8</t>
  </si>
  <si>
    <t>Tim Taylor</t>
  </si>
  <si>
    <t>Jim Newns</t>
  </si>
  <si>
    <t>Alex Ranshaw</t>
  </si>
  <si>
    <t>75m 13.2</t>
  </si>
  <si>
    <t>Jack Andrew</t>
  </si>
  <si>
    <t>Adam Edgar</t>
  </si>
  <si>
    <t>110m 15.31</t>
  </si>
  <si>
    <t>Simon Sloan</t>
  </si>
  <si>
    <t>Tony Shenton</t>
  </si>
  <si>
    <t>110m 22.1</t>
  </si>
  <si>
    <t>Josh Reddish</t>
  </si>
  <si>
    <t>Chris Lowe</t>
  </si>
  <si>
    <t>Ed Williams</t>
  </si>
  <si>
    <t>4.49.11</t>
  </si>
  <si>
    <t>Steeplechase 3000m</t>
  </si>
  <si>
    <t>James Harding</t>
  </si>
  <si>
    <t>10.38.6</t>
  </si>
  <si>
    <t>Sam Stockman</t>
  </si>
  <si>
    <t>4.14m</t>
  </si>
  <si>
    <t>5.05m</t>
  </si>
  <si>
    <t>Nicholas McGaw</t>
  </si>
  <si>
    <t>6.57m</t>
  </si>
  <si>
    <t>6.68m</t>
  </si>
  <si>
    <t>Alan Webster</t>
  </si>
  <si>
    <t>5.25m</t>
  </si>
  <si>
    <t>John Anderson</t>
  </si>
  <si>
    <t>3.58m</t>
  </si>
  <si>
    <t>12.80m</t>
  </si>
  <si>
    <t>David Eagle</t>
  </si>
  <si>
    <t>Alex Cridland</t>
  </si>
  <si>
    <t>1.54m</t>
  </si>
  <si>
    <t>1.75m</t>
  </si>
  <si>
    <t>Andrew Street</t>
  </si>
  <si>
    <t>1.85m</t>
  </si>
  <si>
    <t>2.05m</t>
  </si>
  <si>
    <t>Rod Grant-Smith</t>
  </si>
  <si>
    <t>1.53m</t>
  </si>
  <si>
    <t>Lachie Murray</t>
  </si>
  <si>
    <t>1.90m</t>
  </si>
  <si>
    <t>Matthew Lawrence</t>
  </si>
  <si>
    <t>2.95m</t>
  </si>
  <si>
    <t>Jack Andrews</t>
  </si>
  <si>
    <t>J Barber</t>
  </si>
  <si>
    <t>David Duncan</t>
  </si>
  <si>
    <t>8.79m</t>
  </si>
  <si>
    <t>M Higginbotham</t>
  </si>
  <si>
    <t>12.09m</t>
  </si>
  <si>
    <t>Michael Standen</t>
  </si>
  <si>
    <t>Derek Burton</t>
  </si>
  <si>
    <t>9.08m</t>
  </si>
  <si>
    <t>6.64m</t>
  </si>
  <si>
    <t>Simon Price</t>
  </si>
  <si>
    <t>6.83m</t>
  </si>
  <si>
    <t>David Tomkinson</t>
  </si>
  <si>
    <t>Tim Dean</t>
  </si>
  <si>
    <t>20.49m</t>
  </si>
  <si>
    <t>31.76m</t>
  </si>
  <si>
    <t>33.86m</t>
  </si>
  <si>
    <t>22.05m</t>
  </si>
  <si>
    <t>Aiden Westaway</t>
  </si>
  <si>
    <t>31.33m</t>
  </si>
  <si>
    <t>Will Walton</t>
  </si>
  <si>
    <t>41.45m</t>
  </si>
  <si>
    <t>Ian Tune</t>
  </si>
  <si>
    <t>44.84m</t>
  </si>
  <si>
    <t>34.75m</t>
  </si>
  <si>
    <t>16.2m</t>
  </si>
  <si>
    <t>Penthalon</t>
  </si>
  <si>
    <t>Octathlon</t>
  </si>
  <si>
    <t>Decathlon</t>
  </si>
  <si>
    <t>Maurice Bolton</t>
  </si>
  <si>
    <t>Jordan Wilson</t>
  </si>
  <si>
    <t>Ben Middleton</t>
  </si>
  <si>
    <t>The operative date for determining membership of age groups for all</t>
  </si>
  <si>
    <t>Under 20 Years Junior Men and Women</t>
  </si>
  <si>
    <t>(i) Track and Field events for Juniors shall be confined to competitors</t>
  </si>
  <si>
    <t>who are 17 or over on 31st August within the Competition Year, as</t>
  </si>
  <si>
    <t>defined in (1) above, but Under 20 on 31st December in the calendar</t>
  </si>
  <si>
    <t>year of competition.</t>
  </si>
  <si>
    <t>31st August at the end of the Competition Year</t>
  </si>
  <si>
    <t>(7) Masters</t>
  </si>
  <si>
    <t>Events for Masters shall be confined to athletes who are at least 35 years of age</t>
  </si>
  <si>
    <t>on the day of competition.</t>
  </si>
  <si>
    <t xml:space="preserve">(6) Seniors
A Senior is a competitor who is at least 20 years of age on 31st December in the calendar year of competition.
</t>
  </si>
  <si>
    <t>Taken from UK Atheletics Rules for Competition 2012</t>
  </si>
  <si>
    <t>athletes under the age of 17 shall be for Track and Field  the</t>
  </si>
  <si>
    <t>AGE CATEGORIES FOR T&amp;F RECORDS</t>
  </si>
  <si>
    <t>M35</t>
  </si>
  <si>
    <t>M40</t>
  </si>
  <si>
    <t>M45</t>
  </si>
  <si>
    <t>M50</t>
  </si>
  <si>
    <t>M55</t>
  </si>
  <si>
    <t>M60</t>
  </si>
  <si>
    <t>M65</t>
  </si>
  <si>
    <t>Senior Men &amp; Women</t>
  </si>
  <si>
    <t>For Road Running competitions a Senior is a competitor who is</t>
  </si>
  <si>
    <t>aged at least 20 years on 31st August prior to the commencement of</t>
  </si>
  <si>
    <t>the Competition Year as defined above. In Road Relay competitions</t>
  </si>
  <si>
    <t>Junior Men and Women, as appropriate, may compete in Senior</t>
  </si>
  <si>
    <t>events.</t>
  </si>
  <si>
    <t>(vi) Masters Men and Women</t>
  </si>
  <si>
    <t>Road Running events for Masters shall be confined to competitors</t>
  </si>
  <si>
    <t>who are at least 35 years of age on the date of the competition</t>
  </si>
  <si>
    <t>Chris Rodgers</t>
  </si>
  <si>
    <t>2421 pts</t>
  </si>
  <si>
    <t>Tom Lee</t>
  </si>
  <si>
    <t>Jack Collins</t>
  </si>
  <si>
    <t>Dan Hallam</t>
  </si>
  <si>
    <t>Matt Hamilton</t>
  </si>
  <si>
    <t>1.50.5</t>
  </si>
  <si>
    <t>Stuart Price</t>
  </si>
  <si>
    <t>Nick Wales</t>
  </si>
  <si>
    <t>John Robertson</t>
  </si>
  <si>
    <t>David James</t>
  </si>
  <si>
    <t>James Taylor</t>
  </si>
  <si>
    <t>Icosathlon</t>
  </si>
  <si>
    <t>200m Hurdles</t>
  </si>
  <si>
    <t>Joe Dines</t>
  </si>
  <si>
    <t>15.14m</t>
  </si>
  <si>
    <t>3.44.3</t>
  </si>
  <si>
    <t>7.14m</t>
  </si>
  <si>
    <t>Debbie Kennerley</t>
  </si>
  <si>
    <t>Kate Ritchie</t>
  </si>
  <si>
    <t>Alison Morton</t>
  </si>
  <si>
    <t>Morgan Frith</t>
  </si>
  <si>
    <t>4.18m</t>
  </si>
  <si>
    <t>Simon Gibson</t>
  </si>
  <si>
    <t>12.79m</t>
  </si>
  <si>
    <t>Alison Hartopp</t>
  </si>
  <si>
    <t>2.41.1</t>
  </si>
  <si>
    <t>5.29.0</t>
  </si>
  <si>
    <t>Dave Hancock</t>
  </si>
  <si>
    <t>13.24.6</t>
  </si>
  <si>
    <t>5.31.1</t>
  </si>
  <si>
    <t>11.55.8</t>
  </si>
  <si>
    <t>4*300m</t>
  </si>
  <si>
    <t>Robert Finnis</t>
  </si>
  <si>
    <t>Robbie Peal</t>
  </si>
  <si>
    <t>Harry Simpson</t>
  </si>
  <si>
    <t>Rory Leventhorpe</t>
  </si>
  <si>
    <t>5.09.4</t>
  </si>
  <si>
    <t>Denise Smith</t>
  </si>
  <si>
    <t>Vicky Robinson</t>
  </si>
  <si>
    <t>4*100m</t>
  </si>
  <si>
    <t>Boardman</t>
  </si>
  <si>
    <t>Van De Brock</t>
  </si>
  <si>
    <t>Dobrowska</t>
  </si>
  <si>
    <t>L Smith</t>
  </si>
  <si>
    <t>J Smith</t>
  </si>
  <si>
    <t>L Wagner</t>
  </si>
  <si>
    <t>Ronan</t>
  </si>
  <si>
    <t>A Wayne</t>
  </si>
  <si>
    <t>K Norrisbottom</t>
  </si>
  <si>
    <t>Lucy Pollard</t>
  </si>
  <si>
    <t>Kate Kelly</t>
  </si>
  <si>
    <t>Caitlin Bristow</t>
  </si>
  <si>
    <t>Rebecca Snelson</t>
  </si>
  <si>
    <t>Jasmine Ronan</t>
  </si>
  <si>
    <t>Hopwood</t>
  </si>
  <si>
    <t>Smith</t>
  </si>
  <si>
    <t>Brisley</t>
  </si>
  <si>
    <t>C James</t>
  </si>
  <si>
    <t>Jenny Walsh</t>
  </si>
  <si>
    <t>Liz Wild</t>
  </si>
  <si>
    <t>3*800m</t>
  </si>
  <si>
    <t>J Moran</t>
  </si>
  <si>
    <t>H Duncan</t>
  </si>
  <si>
    <t>W Haworth</t>
  </si>
  <si>
    <t>Katie Heron</t>
  </si>
  <si>
    <t>Rebecca Craigie</t>
  </si>
  <si>
    <t>Hannah Hills</t>
  </si>
  <si>
    <t>Clare Davenport</t>
  </si>
  <si>
    <t>Charlotte Wild</t>
  </si>
  <si>
    <t>Alice Heron</t>
  </si>
  <si>
    <t>3*600m</t>
  </si>
  <si>
    <t>Hannah Gaskell</t>
  </si>
  <si>
    <t>Katie Lowery</t>
  </si>
  <si>
    <t>4.38.63</t>
  </si>
  <si>
    <t>4.33.73</t>
  </si>
  <si>
    <t>4.2m</t>
  </si>
  <si>
    <t>4.3m</t>
  </si>
  <si>
    <t>13.55.9</t>
  </si>
  <si>
    <t>Andy Lamont</t>
  </si>
  <si>
    <t>26-56</t>
  </si>
  <si>
    <t>4.32m</t>
  </si>
  <si>
    <t>2.54.4</t>
  </si>
  <si>
    <t>5.56.4</t>
  </si>
  <si>
    <t>12.34.0</t>
  </si>
  <si>
    <t>V75</t>
  </si>
  <si>
    <t>2.11.04</t>
  </si>
  <si>
    <t>4.59.14</t>
  </si>
  <si>
    <t>Scott Wilson</t>
  </si>
  <si>
    <t>Peter Goodfellow</t>
  </si>
  <si>
    <t>5.58.0</t>
  </si>
  <si>
    <t>3.73m</t>
  </si>
  <si>
    <t>6.74m</t>
  </si>
  <si>
    <t>M70</t>
  </si>
  <si>
    <t>Bob Lynch</t>
  </si>
  <si>
    <t>17.59m</t>
  </si>
  <si>
    <t>Poppy Dutton</t>
  </si>
  <si>
    <t>2.90m</t>
  </si>
  <si>
    <t>Anne Farmer</t>
  </si>
  <si>
    <t>7.42m</t>
  </si>
  <si>
    <t>12.92m</t>
  </si>
  <si>
    <t>18.10m</t>
  </si>
  <si>
    <t>13.55m</t>
  </si>
  <si>
    <t>2.16.45</t>
  </si>
  <si>
    <t>Alex Dalton</t>
  </si>
  <si>
    <t>Finley Proffitt</t>
  </si>
  <si>
    <t>William Davies</t>
  </si>
  <si>
    <t>6.01.2</t>
  </si>
  <si>
    <t>Sam MacArthur</t>
  </si>
  <si>
    <t>Bruce Fellows</t>
  </si>
  <si>
    <t>Tom Mort</t>
  </si>
  <si>
    <t>Ryan Wallis</t>
  </si>
  <si>
    <t>Nina Moss</t>
  </si>
  <si>
    <t>Fiona Wilson</t>
  </si>
  <si>
    <t>Sarah Ledbury</t>
  </si>
  <si>
    <t>Hanny Stockman</t>
  </si>
  <si>
    <t>Matthew Hamilton</t>
  </si>
  <si>
    <t>Jakob Rockmeyer</t>
  </si>
  <si>
    <t>Joes Hills</t>
  </si>
  <si>
    <t>Tim Norrisbottom</t>
  </si>
  <si>
    <t>Ian Bentley</t>
  </si>
  <si>
    <t>J Gittins</t>
  </si>
  <si>
    <t>James Carey</t>
  </si>
  <si>
    <t>Vet</t>
  </si>
  <si>
    <t>Andy Burgon</t>
  </si>
  <si>
    <t>.Ion</t>
  </si>
  <si>
    <t>S. Smith</t>
  </si>
  <si>
    <t>G. Cooper</t>
  </si>
  <si>
    <t>P. Beech</t>
  </si>
  <si>
    <t>J. Gittins</t>
  </si>
  <si>
    <t>Danny Seagar</t>
  </si>
  <si>
    <t>Daniel Bruce</t>
  </si>
  <si>
    <t>Rick O'Toole</t>
  </si>
  <si>
    <t>Jamie Beighton</t>
  </si>
  <si>
    <t>George Cosgrove</t>
  </si>
  <si>
    <t>Joe Hills</t>
  </si>
  <si>
    <t>D. Duncan</t>
  </si>
  <si>
    <t>L. Charlesworth</t>
  </si>
  <si>
    <t>Graham Trevena</t>
  </si>
  <si>
    <t>R. Polkington</t>
  </si>
  <si>
    <t>David Warren</t>
  </si>
  <si>
    <t>Jayme Smith</t>
  </si>
  <si>
    <t>Kevib Costello</t>
  </si>
  <si>
    <t>John Lawton</t>
  </si>
  <si>
    <t>Daniel Pemberton</t>
  </si>
  <si>
    <t>8.13.3</t>
  </si>
  <si>
    <t>Daniel Bunce</t>
  </si>
  <si>
    <t>Dan Seagar</t>
  </si>
  <si>
    <t>Daniel Seager</t>
  </si>
  <si>
    <t>Reece Davies</t>
  </si>
  <si>
    <t>T&amp;F Indoor</t>
  </si>
  <si>
    <t>Samantha Healy</t>
  </si>
  <si>
    <t>2.37.79</t>
  </si>
  <si>
    <t>2003</t>
  </si>
  <si>
    <t>60m H</t>
  </si>
  <si>
    <t>L.Burton / S.Healy</t>
  </si>
  <si>
    <t>Johnny Towns</t>
  </si>
  <si>
    <t>Josh Edgar</t>
  </si>
  <si>
    <t>Jonny Towns</t>
  </si>
  <si>
    <t>38/06</t>
  </si>
  <si>
    <t>Elliot O’Neill</t>
  </si>
  <si>
    <t>Simon Sloane</t>
  </si>
  <si>
    <t>Heptathlon</t>
  </si>
  <si>
    <t>3323 points</t>
  </si>
  <si>
    <t>2.57.38</t>
  </si>
  <si>
    <t>SEN</t>
  </si>
  <si>
    <t>VET</t>
  </si>
  <si>
    <t>Hammer (3kg)</t>
  </si>
  <si>
    <t>Hammer (4kg)</t>
  </si>
  <si>
    <t>14.09m</t>
  </si>
  <si>
    <t>6.20m</t>
  </si>
  <si>
    <t>Sam Danson</t>
  </si>
  <si>
    <t>3.39m</t>
  </si>
  <si>
    <t>Ella Spencer</t>
  </si>
  <si>
    <t>2.00.87</t>
  </si>
  <si>
    <t>Club Sportshall Records</t>
  </si>
  <si>
    <t>Standing Long Jump</t>
  </si>
  <si>
    <t>Vertical Jump</t>
  </si>
  <si>
    <t>Standing Triple Jump</t>
  </si>
  <si>
    <t>Speed Bounce</t>
  </si>
  <si>
    <t>Chest Push</t>
  </si>
  <si>
    <t>----------------</t>
  </si>
  <si>
    <t>U 11</t>
  </si>
  <si>
    <t>Denise</t>
  </si>
  <si>
    <t>Martha</t>
  </si>
  <si>
    <t>Girls</t>
  </si>
  <si>
    <t>Williams</t>
  </si>
  <si>
    <t>2.06m</t>
  </si>
  <si>
    <t>49cm</t>
  </si>
  <si>
    <t>6.30m</t>
  </si>
  <si>
    <t>56 (20 secs)</t>
  </si>
  <si>
    <t>7.50m</t>
  </si>
  <si>
    <t xml:space="preserve">Joe </t>
  </si>
  <si>
    <t>Matthew</t>
  </si>
  <si>
    <t>Boys</t>
  </si>
  <si>
    <t>Hills</t>
  </si>
  <si>
    <t>Wheelton</t>
  </si>
  <si>
    <t>2.14m</t>
  </si>
  <si>
    <t>52cm</t>
  </si>
  <si>
    <t>6.40m</t>
  </si>
  <si>
    <t>7.00m</t>
  </si>
  <si>
    <t>U 13</t>
  </si>
  <si>
    <t>Joanna</t>
  </si>
  <si>
    <t xml:space="preserve">Ellena </t>
  </si>
  <si>
    <t>Braithwaite</t>
  </si>
  <si>
    <t>2.26m</t>
  </si>
  <si>
    <t>7.17m</t>
  </si>
  <si>
    <t>10.27m</t>
  </si>
  <si>
    <t>1.42m</t>
  </si>
  <si>
    <t>79 (30 secs)</t>
  </si>
  <si>
    <t>Iain McKillop</t>
  </si>
  <si>
    <t>47cm</t>
  </si>
  <si>
    <t>7.69m</t>
  </si>
  <si>
    <t>9.43m</t>
  </si>
  <si>
    <t>1.45m</t>
  </si>
  <si>
    <t>U 15</t>
  </si>
  <si>
    <t>Sarah</t>
  </si>
  <si>
    <t>Stott</t>
  </si>
  <si>
    <t>2.50m</t>
  </si>
  <si>
    <t>60cm</t>
  </si>
  <si>
    <t>7.10m</t>
  </si>
  <si>
    <t>10.98m</t>
  </si>
  <si>
    <t>1.50m</t>
  </si>
  <si>
    <t>2.65m</t>
  </si>
  <si>
    <t>58cm</t>
  </si>
  <si>
    <t>8.62m</t>
  </si>
  <si>
    <t>12.13m</t>
  </si>
  <si>
    <t>1.66m</t>
  </si>
  <si>
    <t>O 15</t>
  </si>
  <si>
    <t>50cm</t>
  </si>
  <si>
    <t>6.96m</t>
  </si>
  <si>
    <t>6.58m</t>
  </si>
  <si>
    <t>1.35m</t>
  </si>
  <si>
    <t>1.07.30</t>
  </si>
  <si>
    <t>Ryan Whittaker</t>
  </si>
  <si>
    <t>6.09.05</t>
  </si>
  <si>
    <t>Bradley Oliver</t>
  </si>
  <si>
    <t>2*100, 200, 600m</t>
  </si>
  <si>
    <t>2.30.0</t>
  </si>
  <si>
    <t>Amy Clark</t>
  </si>
  <si>
    <t>Jake</t>
  </si>
  <si>
    <t>Bradley</t>
  </si>
  <si>
    <t>Poppy</t>
  </si>
  <si>
    <t>Dutton</t>
  </si>
  <si>
    <t>53cm</t>
  </si>
  <si>
    <t>Shona</t>
  </si>
  <si>
    <t>81 (30 secs)</t>
  </si>
  <si>
    <t>6.46m</t>
  </si>
  <si>
    <t>Mark Walker</t>
  </si>
  <si>
    <t>5.21m</t>
  </si>
  <si>
    <t>15.45m</t>
  </si>
  <si>
    <t>13.65m</t>
  </si>
  <si>
    <t>Shot (4kg)</t>
  </si>
  <si>
    <t>Shot (3.25kg)</t>
  </si>
  <si>
    <t>14.25m</t>
  </si>
  <si>
    <t>Javelin (600g)</t>
  </si>
  <si>
    <t>Shot (3kg)</t>
  </si>
  <si>
    <t>9.03m</t>
  </si>
  <si>
    <t>Abigail Cook</t>
  </si>
  <si>
    <t>5.68m</t>
  </si>
  <si>
    <t>Javelin (500g)</t>
  </si>
  <si>
    <t>Emily Lowery</t>
  </si>
  <si>
    <t>10.13m</t>
  </si>
  <si>
    <t>Ruby Spencer</t>
  </si>
  <si>
    <t>13.13.5</t>
  </si>
  <si>
    <t>2.57.0</t>
  </si>
  <si>
    <t>9.98m</t>
  </si>
  <si>
    <t>Lydia Hatton</t>
  </si>
  <si>
    <t>16.95m</t>
  </si>
  <si>
    <t>Jonnie Plumb</t>
  </si>
  <si>
    <t>Dave Larkin</t>
  </si>
  <si>
    <t>6.06.6</t>
  </si>
  <si>
    <t>Simon Frith</t>
  </si>
  <si>
    <t>8.91m</t>
  </si>
  <si>
    <t>Rory Walton-Smith</t>
  </si>
  <si>
    <t>10.11.33</t>
  </si>
  <si>
    <t>30.91m</t>
  </si>
  <si>
    <t>Ann Danson</t>
  </si>
  <si>
    <t>Paul Berry</t>
  </si>
  <si>
    <t>33.24m</t>
  </si>
  <si>
    <t>29.35m</t>
  </si>
  <si>
    <t>9.99m</t>
  </si>
  <si>
    <t>1.65m</t>
  </si>
  <si>
    <t>8.09m</t>
  </si>
  <si>
    <t>Leo Thomas</t>
  </si>
  <si>
    <t>7.48.5</t>
  </si>
  <si>
    <t>10.00.13</t>
  </si>
  <si>
    <t>12.37.1</t>
  </si>
  <si>
    <t>Lynne Graves</t>
  </si>
  <si>
    <t>Keira Barry</t>
  </si>
  <si>
    <t>5.19.2</t>
  </si>
  <si>
    <t>Nathan Finnis</t>
  </si>
  <si>
    <t>5.29.1</t>
  </si>
  <si>
    <t>14.01m</t>
  </si>
  <si>
    <t>11.75m</t>
  </si>
  <si>
    <t>1.05.9</t>
  </si>
  <si>
    <t>4.54m</t>
  </si>
  <si>
    <t>Romone Brown</t>
  </si>
  <si>
    <t>4.57.38</t>
  </si>
  <si>
    <t>58 (20 secs)</t>
  </si>
  <si>
    <t>1.59.16</t>
  </si>
  <si>
    <t>21.85m</t>
  </si>
  <si>
    <t>5.45m</t>
  </si>
  <si>
    <t>9.83m</t>
  </si>
  <si>
    <t>1.02.2</t>
  </si>
  <si>
    <t>110m 17.2</t>
  </si>
  <si>
    <t>34.55m</t>
  </si>
  <si>
    <t>3.1m</t>
  </si>
  <si>
    <t>41.15m</t>
  </si>
  <si>
    <t>5.32.2</t>
  </si>
  <si>
    <t>36.18m</t>
  </si>
  <si>
    <t>Ruby</t>
  </si>
  <si>
    <t>Spencer</t>
  </si>
  <si>
    <t>57 (20 secs)</t>
  </si>
  <si>
    <t>5.12m</t>
  </si>
  <si>
    <t>Ray O'Keefe</t>
  </si>
  <si>
    <t>Sam Kyriacou</t>
  </si>
  <si>
    <t>Steffie Moss</t>
  </si>
  <si>
    <t>3.11.2</t>
  </si>
  <si>
    <t>Oscar Johnson</t>
  </si>
  <si>
    <t>Sian Heslop</t>
  </si>
  <si>
    <t>100m 19.6</t>
  </si>
  <si>
    <t>5.15m</t>
  </si>
  <si>
    <t>Quadrathlon</t>
  </si>
  <si>
    <t>Josie Elliott</t>
  </si>
  <si>
    <t>Jacob Thompson</t>
  </si>
  <si>
    <t>1.55m</t>
  </si>
  <si>
    <t>75m 13.0</t>
  </si>
  <si>
    <t>10 K (gun)</t>
  </si>
  <si>
    <t>10 K (chip)</t>
  </si>
  <si>
    <t>Ann Harris</t>
  </si>
  <si>
    <t>5 Mile (gun)</t>
  </si>
  <si>
    <t>5 Mile (chip)</t>
  </si>
  <si>
    <t>Half Marathon (gun)</t>
  </si>
  <si>
    <t>Half Marathon (chip)</t>
  </si>
  <si>
    <t>Colin Ardron</t>
  </si>
  <si>
    <t>Carole Ferguson</t>
  </si>
  <si>
    <t>4.44.8</t>
  </si>
  <si>
    <t>4.57.36</t>
  </si>
  <si>
    <t>Cameron Dow</t>
  </si>
  <si>
    <t>9.06m</t>
  </si>
  <si>
    <t>Neil Gunn</t>
  </si>
  <si>
    <t>2.49.6</t>
  </si>
  <si>
    <t>Dawn Devine</t>
  </si>
  <si>
    <t>Carol Upton</t>
  </si>
  <si>
    <t>5.25.8</t>
  </si>
  <si>
    <t>11.20.1</t>
  </si>
  <si>
    <t>38.11</t>
  </si>
  <si>
    <t>Alison Gunn</t>
  </si>
  <si>
    <t>1.29.30</t>
  </si>
  <si>
    <t>63cm</t>
  </si>
  <si>
    <t>1.47.44</t>
  </si>
  <si>
    <t>Pete Roberts</t>
  </si>
  <si>
    <t>GO51 blast from past</t>
  </si>
  <si>
    <t>GO57</t>
  </si>
  <si>
    <t>GO20</t>
  </si>
  <si>
    <t>Power of 10</t>
  </si>
  <si>
    <t>GO35</t>
  </si>
  <si>
    <t>GO63</t>
  </si>
  <si>
    <t>Rachael Lawrance</t>
  </si>
  <si>
    <t>power of 10</t>
  </si>
  <si>
    <t>5K</t>
  </si>
  <si>
    <t>Sally Ann Hales</t>
  </si>
  <si>
    <t>Run Britain</t>
  </si>
  <si>
    <t>15-55</t>
  </si>
  <si>
    <t>83-01</t>
  </si>
  <si>
    <t>record removed due to wrong age group</t>
  </si>
  <si>
    <t>Nicky Tasker</t>
  </si>
  <si>
    <t>Lauren Robinson</t>
  </si>
  <si>
    <t>3.04.1</t>
  </si>
  <si>
    <t>6.14.7</t>
  </si>
  <si>
    <t>Rebecca Dilworth</t>
  </si>
  <si>
    <t>1..55.78</t>
  </si>
  <si>
    <t>Fabian Thompson</t>
  </si>
  <si>
    <t>1.46.47</t>
  </si>
  <si>
    <t>15.94m</t>
  </si>
  <si>
    <t>2.44.2</t>
  </si>
  <si>
    <t>2.13.87</t>
  </si>
  <si>
    <t>Chris Edgar</t>
  </si>
  <si>
    <t>4.36.44</t>
  </si>
  <si>
    <t>Hayden Blunn</t>
  </si>
  <si>
    <t>4.64m</t>
  </si>
  <si>
    <t>24-56</t>
  </si>
  <si>
    <t>Neil Hey</t>
  </si>
  <si>
    <t>5.22.3</t>
  </si>
  <si>
    <t>Hilary West</t>
  </si>
  <si>
    <t>2.53.91</t>
  </si>
  <si>
    <t>62cm</t>
  </si>
  <si>
    <t>Christine Ritchie</t>
  </si>
  <si>
    <t>10 Mile (chip)</t>
  </si>
  <si>
    <t>5 K (gun)</t>
  </si>
  <si>
    <t>5 K (chip)</t>
  </si>
  <si>
    <t>M75</t>
  </si>
  <si>
    <t>12.56.7</t>
  </si>
  <si>
    <t>16.24.1</t>
  </si>
  <si>
    <t>2.32.4</t>
  </si>
  <si>
    <t>Louisa Whittingham</t>
  </si>
  <si>
    <t>10.30.0</t>
  </si>
  <si>
    <t>1.42.55</t>
  </si>
  <si>
    <t>1.42.51</t>
  </si>
  <si>
    <t>4.32.17</t>
  </si>
  <si>
    <t>Charlie Orphanides</t>
  </si>
  <si>
    <t>15 K</t>
  </si>
  <si>
    <t>2.46.7</t>
  </si>
  <si>
    <t>2.29.6</t>
  </si>
  <si>
    <t>11.05.8</t>
  </si>
  <si>
    <t>David Tucker</t>
  </si>
  <si>
    <t>1.22.31</t>
  </si>
  <si>
    <t>Liliana Carey</t>
  </si>
  <si>
    <t>George Orphanides</t>
  </si>
  <si>
    <t>8.80m</t>
  </si>
  <si>
    <t>18.26m</t>
  </si>
  <si>
    <t>15.25m</t>
  </si>
  <si>
    <t>Mark Godden</t>
  </si>
  <si>
    <t>1.25.37</t>
  </si>
  <si>
    <t>Lucy Robinson</t>
  </si>
  <si>
    <t>1.42.45</t>
  </si>
  <si>
    <t>1.42.34</t>
  </si>
  <si>
    <t>1.53.32</t>
  </si>
  <si>
    <t>5 K (Parkrun)</t>
  </si>
  <si>
    <t>V80</t>
  </si>
  <si>
    <t>5.41.19</t>
  </si>
  <si>
    <t>Marathon (chip)</t>
  </si>
  <si>
    <t>James Perry</t>
  </si>
  <si>
    <t>36-07</t>
  </si>
  <si>
    <t>36-04</t>
  </si>
  <si>
    <t>Sophie Fletcher</t>
  </si>
  <si>
    <t>Callum Wain</t>
  </si>
  <si>
    <t>Philip Goodfellow</t>
  </si>
  <si>
    <t>Finlay Arnold</t>
  </si>
  <si>
    <t>Geoff Pettengell</t>
  </si>
  <si>
    <t>1.13.34</t>
  </si>
  <si>
    <t>15 K (gun)</t>
  </si>
  <si>
    <t>1.13.19</t>
  </si>
  <si>
    <t>15 K (chip)</t>
  </si>
  <si>
    <t>Catharine Crossley</t>
  </si>
  <si>
    <t>15 K [chip]</t>
  </si>
  <si>
    <t>Kim Eastham</t>
  </si>
  <si>
    <t>Florence Cooke</t>
  </si>
  <si>
    <t>Rob Hasler</t>
  </si>
  <si>
    <t>12.63m</t>
  </si>
  <si>
    <t>38.03m</t>
  </si>
  <si>
    <t>Dylan McGrath</t>
  </si>
  <si>
    <t>Will Roberts</t>
  </si>
  <si>
    <t>Will Hammond</t>
  </si>
  <si>
    <t>Bobby Tomlinson</t>
  </si>
  <si>
    <t>Gabriel McGrath</t>
  </si>
  <si>
    <t>Gail Hill</t>
  </si>
  <si>
    <t>1.27.44</t>
  </si>
  <si>
    <t>Charlie Candlish</t>
  </si>
  <si>
    <t>Ian Ratcliffe</t>
  </si>
  <si>
    <t>16.11m</t>
  </si>
  <si>
    <t>22.03m</t>
  </si>
  <si>
    <t>Finlay Profitt</t>
  </si>
  <si>
    <t>Phil Goodfellow</t>
  </si>
  <si>
    <t>1.39.25</t>
  </si>
  <si>
    <t>02/02/2020</t>
  </si>
  <si>
    <t>Charlie Bird</t>
  </si>
  <si>
    <t>F45</t>
  </si>
  <si>
    <t>F35</t>
  </si>
  <si>
    <t>Sue Stockdale</t>
  </si>
  <si>
    <t>13.60m</t>
  </si>
  <si>
    <t>Rachel C Hall</t>
  </si>
  <si>
    <t>6.87m</t>
  </si>
  <si>
    <t>Gareth Stockdale</t>
  </si>
  <si>
    <t>David Smith</t>
  </si>
  <si>
    <t>Shot (SP5K)</t>
  </si>
  <si>
    <t>14.41m</t>
  </si>
  <si>
    <t>7.76m</t>
  </si>
  <si>
    <t>36.04m</t>
  </si>
  <si>
    <t>Rob Whitby</t>
  </si>
  <si>
    <t>6.48m</t>
  </si>
  <si>
    <t>Jake Rowley</t>
  </si>
  <si>
    <t>Millie Egerton</t>
  </si>
  <si>
    <t>Evie Clarke</t>
  </si>
  <si>
    <t>37.18m</t>
  </si>
  <si>
    <t>John Carr</t>
  </si>
  <si>
    <t>PR should not be included in Club records - however just archiving for info and incase of queries</t>
  </si>
  <si>
    <t>Ann-Marie Jones</t>
  </si>
  <si>
    <t>Track &amp; Field</t>
  </si>
  <si>
    <t>Track</t>
  </si>
  <si>
    <t>Distance / Event</t>
  </si>
  <si>
    <t>Date Updated</t>
  </si>
  <si>
    <t>Days Held</t>
  </si>
  <si>
    <t>Record not yet set</t>
  </si>
  <si>
    <t>Discipline Cat A</t>
  </si>
  <si>
    <t>Discipline Cat B</t>
  </si>
  <si>
    <t>MISSING</t>
  </si>
  <si>
    <t>Code (Hidden Column)</t>
  </si>
  <si>
    <t>Macclesfield Harriers Club Records - Track &amp; Field (Archived Records)</t>
  </si>
  <si>
    <t>60m Hurdles</t>
  </si>
  <si>
    <t>Event Not Available</t>
  </si>
  <si>
    <t>75m Hurdles</t>
  </si>
  <si>
    <t>-</t>
  </si>
  <si>
    <t>80m Hurdles</t>
  </si>
  <si>
    <t>100m Hurdles</t>
  </si>
  <si>
    <t>110m Hurdles</t>
  </si>
  <si>
    <t>400m Hurdles</t>
  </si>
  <si>
    <t>Steeplechase (1500m)</t>
  </si>
  <si>
    <t>Steeplechase (2000m)</t>
  </si>
  <si>
    <t>Steeplechase (3000m)</t>
  </si>
  <si>
    <t>Field</t>
  </si>
  <si>
    <t>3.20m</t>
  </si>
  <si>
    <t>49.40m</t>
  </si>
  <si>
    <t>1419 points</t>
  </si>
  <si>
    <t>4827 points</t>
  </si>
  <si>
    <t>5765 points</t>
  </si>
  <si>
    <t>5876 points</t>
  </si>
  <si>
    <t>6009 points</t>
  </si>
  <si>
    <t>Turbo Javelin</t>
  </si>
  <si>
    <t>70m Hurdles</t>
  </si>
  <si>
    <t>300m Hurdles</t>
  </si>
  <si>
    <t>1606 points</t>
  </si>
  <si>
    <t>2549 points</t>
  </si>
  <si>
    <t>2485 points</t>
  </si>
  <si>
    <t>3261 points</t>
  </si>
  <si>
    <t>245 points</t>
  </si>
  <si>
    <t>4148 points</t>
  </si>
  <si>
    <t>4374 points</t>
  </si>
  <si>
    <t>4691 points</t>
  </si>
  <si>
    <t>AGE CATEGORIES FOR ROAD RUNNING</t>
  </si>
  <si>
    <t>R Farrimons</t>
  </si>
  <si>
    <t>P. Roberts</t>
  </si>
  <si>
    <t>Macclesfield Harriers &amp; AC Club Records</t>
  </si>
  <si>
    <t>TRACK</t>
  </si>
  <si>
    <t>FIELD</t>
  </si>
  <si>
    <t>OTHER</t>
  </si>
  <si>
    <t>Distance</t>
  </si>
  <si>
    <t>Previous Record</t>
  </si>
  <si>
    <t>Event Details</t>
  </si>
  <si>
    <t>Event</t>
  </si>
  <si>
    <t>Longest-Standing All-Time Club Records</t>
  </si>
  <si>
    <t>Mike Malkin has held the Senior 400m record since 01/06/1980 with a time of 50.10 seconds.</t>
  </si>
  <si>
    <t>Helen Bottomley has held the U13 100m record since 01/07/1975 with a time of 12.50 seconds.</t>
  </si>
  <si>
    <t>Andrew Street has held the U20 High Jump record since 01/01/1984 with a height of 2.05m.</t>
  </si>
  <si>
    <t>Rebecca Reeves has held the U15 Long Jump record since 01/09/1980 with a jump of 5.22m.</t>
  </si>
  <si>
    <t>Available Club Records (U11 - Senior)</t>
  </si>
  <si>
    <t>4 x 100m</t>
  </si>
  <si>
    <t>4 x 200m</t>
  </si>
  <si>
    <t>4 x 400m</t>
  </si>
  <si>
    <t>3 x 800m</t>
  </si>
  <si>
    <t>4 x 300m</t>
  </si>
  <si>
    <t>2 x 100m, 200m, 600m</t>
  </si>
  <si>
    <t>2 x 200m, 400m, 800m</t>
  </si>
  <si>
    <t>3 x 600m</t>
  </si>
  <si>
    <t>4 x 800m</t>
  </si>
  <si>
    <t>Outdoor</t>
  </si>
  <si>
    <t>Indoor</t>
  </si>
  <si>
    <t>Macclesfield Harriers Club Records - Track &amp; Field (Road)</t>
  </si>
  <si>
    <t>10K</t>
  </si>
  <si>
    <t>15K</t>
  </si>
  <si>
    <t>Track &amp; Field Indoor</t>
  </si>
  <si>
    <t>U23</t>
  </si>
  <si>
    <t>5.04m</t>
  </si>
  <si>
    <t>6.00m</t>
  </si>
  <si>
    <t>6.31m</t>
  </si>
  <si>
    <t>5.99m</t>
  </si>
  <si>
    <t>7.04m</t>
  </si>
  <si>
    <t>10.43m</t>
  </si>
  <si>
    <t>12.89m</t>
  </si>
  <si>
    <t>11.91m</t>
  </si>
  <si>
    <t>15.55m</t>
  </si>
  <si>
    <t>1.76m</t>
  </si>
  <si>
    <t>3.93m</t>
  </si>
  <si>
    <t>3.90m</t>
  </si>
  <si>
    <t>3.43m</t>
  </si>
  <si>
    <t>7.57m</t>
  </si>
  <si>
    <t>12.48m</t>
  </si>
  <si>
    <t>8.10m</t>
  </si>
  <si>
    <t>9.96m</t>
  </si>
  <si>
    <t>2699 points</t>
  </si>
  <si>
    <t>2623 points</t>
  </si>
  <si>
    <t>2297 points</t>
  </si>
  <si>
    <t>3485 points</t>
  </si>
  <si>
    <t>4172 points</t>
  </si>
  <si>
    <t>4196 points</t>
  </si>
  <si>
    <t>3.40m</t>
  </si>
  <si>
    <t>5.28m</t>
  </si>
  <si>
    <t>5.09m</t>
  </si>
  <si>
    <t>5.63m</t>
  </si>
  <si>
    <t>10.9m</t>
  </si>
  <si>
    <t>1.59m</t>
  </si>
  <si>
    <t>1.46m</t>
  </si>
  <si>
    <t>2.53m</t>
  </si>
  <si>
    <t>10.21m</t>
  </si>
  <si>
    <t>10.39m</t>
  </si>
  <si>
    <t>10.11m</t>
  </si>
  <si>
    <t>9.92m</t>
  </si>
  <si>
    <t>2302 points</t>
  </si>
  <si>
    <t>2505 points</t>
  </si>
  <si>
    <t>Macclesfield Harriers Club Records - Sports Hall (All)</t>
  </si>
  <si>
    <t>O15</t>
  </si>
  <si>
    <t>Sports Hall</t>
  </si>
  <si>
    <t>60 in 20 seconds</t>
  </si>
  <si>
    <t>Rachael Perkins</t>
  </si>
  <si>
    <t>Phillip Ash</t>
  </si>
  <si>
    <t>Jake Bradley</t>
  </si>
  <si>
    <t>59 in 20 seconds</t>
  </si>
  <si>
    <t>83 in 30 seconds</t>
  </si>
  <si>
    <t>2.61m</t>
  </si>
  <si>
    <t>80 in 30 seconds</t>
  </si>
  <si>
    <t>85 in 30 seconds</t>
  </si>
  <si>
    <t>82 in 30 seconds</t>
  </si>
  <si>
    <t>2.28m</t>
  </si>
  <si>
    <t>76 in 30 seconds</t>
  </si>
  <si>
    <t>Macclesfield Harriers Club Records</t>
  </si>
  <si>
    <t xml:space="preserve">Last Update Completed: </t>
  </si>
  <si>
    <t>3. The Master Copy of the Club Records spreadsheet document is held on the Club website. You may need to delete your browser history to access the latest version.</t>
  </si>
  <si>
    <r>
      <t xml:space="preserve">2. Please visit the Club website to submit a new or improved record at: </t>
    </r>
    <r>
      <rPr>
        <sz val="11"/>
        <color rgb="FFFF0000"/>
        <rFont val="Arial"/>
        <family val="2"/>
      </rPr>
      <t>https://macclesfield-harriers.co.uk/club-records/</t>
    </r>
  </si>
  <si>
    <t>11.82m</t>
  </si>
  <si>
    <t>Ashley Pritchard has held the U20 800m record since 31/01/1998 with a time of 2:19.96.</t>
  </si>
  <si>
    <t>Kaye Kirkham has held the U17 800m record since 05/02/2000 with a time of 2:16.12.</t>
  </si>
  <si>
    <t>Samantha Healy has held the U15 Pentathlon record since 12/01/2003 with a total score 2,302 points.</t>
  </si>
  <si>
    <t>Ashley Pritchard has held the U20 Triple Jump record since 17/01/1998 with a jump of 11.91m.</t>
  </si>
  <si>
    <t>Peter Yates has held the Senior Marathon record since 01/04/1981 with a time of 2:27.09.</t>
  </si>
  <si>
    <t>Kath Turner has held the Senior 15 Mile record since 01/08/1983 with a time of 1:55.00.</t>
  </si>
  <si>
    <t>Relay</t>
  </si>
  <si>
    <t>The U15 &amp; U17 4 x 800m relay records have stood since January 1979, with times of 9:11.60 &amp; 8:49.30 respectively.</t>
  </si>
  <si>
    <t>The U13 3 x 800m relay record has stood since January 1977, with a time of 7:50.60.</t>
  </si>
  <si>
    <t>Lists</t>
  </si>
  <si>
    <t>Male / Female</t>
  </si>
  <si>
    <t>Category</t>
  </si>
  <si>
    <t>Record Holder</t>
  </si>
  <si>
    <t>2:08.74</t>
  </si>
  <si>
    <t>1:53.80</t>
  </si>
  <si>
    <t>1:27.09</t>
  </si>
  <si>
    <t>1:25.90</t>
  </si>
  <si>
    <t>2:17.58</t>
  </si>
  <si>
    <t>1:58.52</t>
  </si>
  <si>
    <t>2:19.96</t>
  </si>
  <si>
    <t>3:03.90</t>
  </si>
  <si>
    <t>2:21.94</t>
  </si>
  <si>
    <t>4:19.79</t>
  </si>
  <si>
    <t>1:50.46</t>
  </si>
  <si>
    <t>1:43.75</t>
  </si>
  <si>
    <t>1:39.43</t>
  </si>
  <si>
    <t>1:58.45</t>
  </si>
  <si>
    <t>2:32.44</t>
  </si>
  <si>
    <t>2:26.86</t>
  </si>
  <si>
    <t>2:16.12</t>
  </si>
  <si>
    <t>2:20.12</t>
  </si>
  <si>
    <t>2:49.99</t>
  </si>
  <si>
    <t>5:30.80</t>
  </si>
  <si>
    <t>10:23.65</t>
  </si>
  <si>
    <t>1. Select an entry from each of the yellow shaded boxes to locate an existing record.</t>
  </si>
  <si>
    <t>2. A message will be displayed where a record has not yet been set, or where a combination of criteria does not exist.</t>
  </si>
  <si>
    <r>
      <t xml:space="preserve">Macclesfield Harriers Club Records - </t>
    </r>
    <r>
      <rPr>
        <b/>
        <u/>
        <sz val="16"/>
        <color rgb="FFC00000"/>
        <rFont val="Arial"/>
        <family val="2"/>
      </rPr>
      <t>Find a Record</t>
    </r>
  </si>
  <si>
    <t>1:45.90</t>
  </si>
  <si>
    <t>1:46.80</t>
  </si>
  <si>
    <t>1:35.20</t>
  </si>
  <si>
    <t>1:33.60</t>
  </si>
  <si>
    <t>1:30.70</t>
  </si>
  <si>
    <t>2:29.30</t>
  </si>
  <si>
    <t>2:17.80</t>
  </si>
  <si>
    <t>2:02.73</t>
  </si>
  <si>
    <t>1:57.60</t>
  </si>
  <si>
    <t>1:54.75</t>
  </si>
  <si>
    <t>1:51.90</t>
  </si>
  <si>
    <t>2:33.50</t>
  </si>
  <si>
    <t>2:03.34</t>
  </si>
  <si>
    <t>2:16.00</t>
  </si>
  <si>
    <t>2:26.60</t>
  </si>
  <si>
    <t>2:52.00</t>
  </si>
  <si>
    <t>3:03.00</t>
  </si>
  <si>
    <t>2:43.70</t>
  </si>
  <si>
    <t>4:21.40</t>
  </si>
  <si>
    <t>3:50.00</t>
  </si>
  <si>
    <t>3:33.30</t>
  </si>
  <si>
    <t>5:24.00</t>
  </si>
  <si>
    <t>4:44.50</t>
  </si>
  <si>
    <t>4:12.10</t>
  </si>
  <si>
    <t>4:04.00</t>
  </si>
  <si>
    <t>4:07.30</t>
  </si>
  <si>
    <t>3:55.32</t>
  </si>
  <si>
    <t>5:27.86</t>
  </si>
  <si>
    <t>4:15.16</t>
  </si>
  <si>
    <t>4:35.39</t>
  </si>
  <si>
    <t>5:51.50</t>
  </si>
  <si>
    <t>5:49.00</t>
  </si>
  <si>
    <t>6:11.50</t>
  </si>
  <si>
    <t>10:48.60</t>
  </si>
  <si>
    <t>9:15.30</t>
  </si>
  <si>
    <t>8:49.90</t>
  </si>
  <si>
    <t>8:49.30</t>
  </si>
  <si>
    <t>8:32.50</t>
  </si>
  <si>
    <t>9:46.40</t>
  </si>
  <si>
    <t>9:25.00</t>
  </si>
  <si>
    <t>9:35.10</t>
  </si>
  <si>
    <t>10:13.80</t>
  </si>
  <si>
    <t>12:02.20</t>
  </si>
  <si>
    <t>13:24.60</t>
  </si>
  <si>
    <t>11:17.50</t>
  </si>
  <si>
    <t>12:28.60</t>
  </si>
  <si>
    <t>15:40.40</t>
  </si>
  <si>
    <t>17:28.90</t>
  </si>
  <si>
    <t>16:36.40</t>
  </si>
  <si>
    <t>15:10.80</t>
  </si>
  <si>
    <t>17:58.00</t>
  </si>
  <si>
    <t>16:43.00</t>
  </si>
  <si>
    <t>23:53.50</t>
  </si>
  <si>
    <t>19:31.40</t>
  </si>
  <si>
    <t>33:59.00</t>
  </si>
  <si>
    <t>32:06.00</t>
  </si>
  <si>
    <t>35:05.00</t>
  </si>
  <si>
    <t>4:35.77</t>
  </si>
  <si>
    <t>6:19.10</t>
  </si>
  <si>
    <t>10:02.61</t>
  </si>
  <si>
    <t>10:46.30</t>
  </si>
  <si>
    <t>13:13.20</t>
  </si>
  <si>
    <t>13:04.80</t>
  </si>
  <si>
    <t>5:24.60</t>
  </si>
  <si>
    <t>5:11.17</t>
  </si>
  <si>
    <t>4:35.64</t>
  </si>
  <si>
    <t>5:25.20</t>
  </si>
  <si>
    <t>5:09.70</t>
  </si>
  <si>
    <t>6:43.70</t>
  </si>
  <si>
    <t>4:48.30</t>
  </si>
  <si>
    <t>6:07.80</t>
  </si>
  <si>
    <t>6:23.00</t>
  </si>
  <si>
    <t>1:54.00</t>
  </si>
  <si>
    <t>1:51.30</t>
  </si>
  <si>
    <t>1:49.60</t>
  </si>
  <si>
    <t>1:42.10</t>
  </si>
  <si>
    <t>2:37.80</t>
  </si>
  <si>
    <t>2:26.66</t>
  </si>
  <si>
    <t>2:13.22</t>
  </si>
  <si>
    <t>2:14.20</t>
  </si>
  <si>
    <t>2:16.42</t>
  </si>
  <si>
    <t>2:12.78</t>
  </si>
  <si>
    <t>2:22.67</t>
  </si>
  <si>
    <t>2:19.80</t>
  </si>
  <si>
    <t>2:32.35</t>
  </si>
  <si>
    <t>2:39.70</t>
  </si>
  <si>
    <t>2:49.90</t>
  </si>
  <si>
    <t>2:52.70</t>
  </si>
  <si>
    <t>3:42.80</t>
  </si>
  <si>
    <t>3:38.00</t>
  </si>
  <si>
    <t>3:08.00</t>
  </si>
  <si>
    <t>3:23.80</t>
  </si>
  <si>
    <t>3:12.80</t>
  </si>
  <si>
    <t>3:59.80</t>
  </si>
  <si>
    <t>4:26.20</t>
  </si>
  <si>
    <t>4:16.30</t>
  </si>
  <si>
    <t>5:43.00</t>
  </si>
  <si>
    <t>5:00.00</t>
  </si>
  <si>
    <t>4:31.79</t>
  </si>
  <si>
    <t>4:33.07</t>
  </si>
  <si>
    <t>4:42.40</t>
  </si>
  <si>
    <t>4:38.90</t>
  </si>
  <si>
    <t>4:51.19</t>
  </si>
  <si>
    <t>4:58.40</t>
  </si>
  <si>
    <t>5:22.20</t>
  </si>
  <si>
    <t>5:39.20</t>
  </si>
  <si>
    <t>6:04.50</t>
  </si>
  <si>
    <t>6:26.60</t>
  </si>
  <si>
    <t>11:23.50</t>
  </si>
  <si>
    <t>9:51.63</t>
  </si>
  <si>
    <t>10:21.70</t>
  </si>
  <si>
    <t>9:50.60</t>
  </si>
  <si>
    <t>10:37.50</t>
  </si>
  <si>
    <t>10:48.00</t>
  </si>
  <si>
    <t>11:46.70</t>
  </si>
  <si>
    <t>12:06.00</t>
  </si>
  <si>
    <t>13:10.60</t>
  </si>
  <si>
    <t>14:58.00</t>
  </si>
  <si>
    <t>18:35.03</t>
  </si>
  <si>
    <t>17:32.14</t>
  </si>
  <si>
    <t>18:43.07</t>
  </si>
  <si>
    <t>21:39.12</t>
  </si>
  <si>
    <t>20:32.80</t>
  </si>
  <si>
    <t>5:04.41</t>
  </si>
  <si>
    <t>7:18.42</t>
  </si>
  <si>
    <t>8:01.33</t>
  </si>
  <si>
    <t>8:44.29</t>
  </si>
  <si>
    <t>5:12.40</t>
  </si>
  <si>
    <t>5:05.30</t>
  </si>
  <si>
    <t>5:18.60</t>
  </si>
  <si>
    <t>5:43.50</t>
  </si>
  <si>
    <t>6:47.10</t>
  </si>
  <si>
    <t>8:07.80</t>
  </si>
  <si>
    <t>1:58.40</t>
  </si>
  <si>
    <t>1:50.00</t>
  </si>
  <si>
    <t>1:49.20</t>
  </si>
  <si>
    <t>1:56.90</t>
  </si>
  <si>
    <t>4:13.10</t>
  </si>
  <si>
    <t>4:13.20</t>
  </si>
  <si>
    <t>4:03.00</t>
  </si>
  <si>
    <t>7:50.60</t>
  </si>
  <si>
    <t>7:14.80</t>
  </si>
  <si>
    <t>7:26.00</t>
  </si>
  <si>
    <t>7.06.90</t>
  </si>
  <si>
    <t>2:59.40</t>
  </si>
  <si>
    <t>3:05.70</t>
  </si>
  <si>
    <t>2:48.60</t>
  </si>
  <si>
    <t>5:39.80</t>
  </si>
  <si>
    <t>6:18.40</t>
  </si>
  <si>
    <t>1:57.80</t>
  </si>
  <si>
    <t>1:38.90</t>
  </si>
  <si>
    <t>1:38.60</t>
  </si>
  <si>
    <t>1:36.00</t>
  </si>
  <si>
    <t>3:12.90</t>
  </si>
  <si>
    <t>4:34.10</t>
  </si>
  <si>
    <t>3:50.30</t>
  </si>
  <si>
    <t>3:41.40</t>
  </si>
  <si>
    <t>3:41.80</t>
  </si>
  <si>
    <t>3:33.00</t>
  </si>
  <si>
    <t>10:03.20</t>
  </si>
  <si>
    <t>9:11.60</t>
  </si>
  <si>
    <t>9:00.50</t>
  </si>
  <si>
    <t>8:36.80</t>
  </si>
  <si>
    <t>7:40.80</t>
  </si>
  <si>
    <t>6:40.60</t>
  </si>
  <si>
    <t>6:34.40</t>
  </si>
  <si>
    <t>6:11.30</t>
  </si>
  <si>
    <t>6:23.30</t>
  </si>
  <si>
    <t>5:59.50</t>
  </si>
  <si>
    <t>2:25.50</t>
  </si>
  <si>
    <t>2:20.00</t>
  </si>
  <si>
    <t>4:15.50</t>
  </si>
  <si>
    <t>3:23.00</t>
  </si>
  <si>
    <t>2:14.80</t>
  </si>
  <si>
    <t>1:12.29</t>
  </si>
  <si>
    <t>1:11.13</t>
  </si>
  <si>
    <t>1:12.06</t>
  </si>
  <si>
    <t>1:15.30</t>
  </si>
  <si>
    <t>1:05.29</t>
  </si>
  <si>
    <t>1:20.40</t>
  </si>
  <si>
    <t>1:05.39</t>
  </si>
  <si>
    <t>1:36.15</t>
  </si>
  <si>
    <t>1:09.40</t>
  </si>
  <si>
    <t>1:12.26</t>
  </si>
  <si>
    <t>1:12.55</t>
  </si>
  <si>
    <t>1:13.40</t>
  </si>
  <si>
    <t>1:19.08</t>
  </si>
  <si>
    <t>1:21.30</t>
  </si>
  <si>
    <t>1:24.54</t>
  </si>
  <si>
    <t>1:32.24</t>
  </si>
  <si>
    <t>1:43.58</t>
  </si>
  <si>
    <t>2:03.33</t>
  </si>
  <si>
    <t>2:11.08</t>
  </si>
  <si>
    <t>1:17.58</t>
  </si>
  <si>
    <t>1:25.09</t>
  </si>
  <si>
    <t>1:50.56</t>
  </si>
  <si>
    <t>1:57.19</t>
  </si>
  <si>
    <t>2:02.05</t>
  </si>
  <si>
    <t>2:04.48</t>
  </si>
  <si>
    <t>2:16.14</t>
  </si>
  <si>
    <t>2:44.10</t>
  </si>
  <si>
    <t>2:55.50</t>
  </si>
  <si>
    <t>3:20.29</t>
  </si>
  <si>
    <t>3:36.27</t>
  </si>
  <si>
    <t>2:27.09</t>
  </si>
  <si>
    <t>2:39.25</t>
  </si>
  <si>
    <t>2:35.33</t>
  </si>
  <si>
    <t>2:41.22</t>
  </si>
  <si>
    <t>2:42.27</t>
  </si>
  <si>
    <t>3:09.06</t>
  </si>
  <si>
    <t>3:44.11</t>
  </si>
  <si>
    <t>3:54.35</t>
  </si>
  <si>
    <t>3:52.30</t>
  </si>
  <si>
    <t>4:43.21</t>
  </si>
  <si>
    <t>5:17.08</t>
  </si>
  <si>
    <t>1:25.58</t>
  </si>
  <si>
    <t>1:16.27</t>
  </si>
  <si>
    <t>1:27.35</t>
  </si>
  <si>
    <t>1:31.43</t>
  </si>
  <si>
    <t>1:00.50</t>
  </si>
  <si>
    <t>1:00.32</t>
  </si>
  <si>
    <t>1:00.22</t>
  </si>
  <si>
    <t>1:10.03</t>
  </si>
  <si>
    <t>1:20.23</t>
  </si>
  <si>
    <t>1:28.26</t>
  </si>
  <si>
    <t>1:32.00</t>
  </si>
  <si>
    <t>1:21.09</t>
  </si>
  <si>
    <t>1:19.17</t>
  </si>
  <si>
    <t>1:28.00</t>
  </si>
  <si>
    <t>1:23.01</t>
  </si>
  <si>
    <t>1:42.20</t>
  </si>
  <si>
    <t>1:45.17</t>
  </si>
  <si>
    <t>1:57.44</t>
  </si>
  <si>
    <t>2:14.23</t>
  </si>
  <si>
    <t>1:55.00</t>
  </si>
  <si>
    <t>1:53.60</t>
  </si>
  <si>
    <t>2:17.51</t>
  </si>
  <si>
    <t>2:20.10</t>
  </si>
  <si>
    <t>3:54.43</t>
  </si>
  <si>
    <t>3:08.55</t>
  </si>
  <si>
    <t>2:53.35</t>
  </si>
  <si>
    <t>3:09.10</t>
  </si>
  <si>
    <t>3:35.26</t>
  </si>
  <si>
    <t>3:38.04</t>
  </si>
  <si>
    <t>3:47.45</t>
  </si>
  <si>
    <t>4:29.46</t>
  </si>
  <si>
    <t>Lists for Record Lookup</t>
  </si>
  <si>
    <r>
      <t xml:space="preserve">1. Should there be any updates (or errors) identified within the document, please contact the Club Statistician at </t>
    </r>
    <r>
      <rPr>
        <sz val="11"/>
        <color rgb="FFFF0000"/>
        <rFont val="Arial"/>
        <family val="2"/>
      </rPr>
      <t>clubstatistician@macclesfield-harriers.co.uk</t>
    </r>
  </si>
  <si>
    <t>Macclesfield Harriers Club Records - Track &amp; Field Outdoor (Male)</t>
  </si>
  <si>
    <t>Macclesfield Harriers Club Records - Track &amp; Field Outdoor (Female)</t>
  </si>
  <si>
    <t>Macclesfield Harriers Club Records - Track &amp; Field Indoor (All)</t>
  </si>
  <si>
    <t>Macclesfield Harriers Club Records - Track &amp; Field Outdoor (Relay)</t>
  </si>
  <si>
    <t>V85</t>
  </si>
  <si>
    <t>ROAD</t>
  </si>
  <si>
    <t>2:09.27</t>
  </si>
  <si>
    <t>3:52.00</t>
  </si>
  <si>
    <t>Samuel Savage</t>
  </si>
  <si>
    <t>Sally-Ann Hales</t>
  </si>
  <si>
    <t>14:10.70</t>
  </si>
  <si>
    <t>3:09.40</t>
  </si>
  <si>
    <t>Elizabeth Pendrill</t>
  </si>
  <si>
    <t>12.94m</t>
  </si>
  <si>
    <t>1:16.26</t>
  </si>
  <si>
    <t>2:40.18</t>
  </si>
  <si>
    <t>2:12.68</t>
  </si>
  <si>
    <t>2:08.16</t>
  </si>
  <si>
    <t>3:20.26</t>
  </si>
  <si>
    <t>81.66</t>
  </si>
  <si>
    <t>10.57</t>
  </si>
  <si>
    <t>61.79</t>
  </si>
  <si>
    <t>72.67</t>
  </si>
  <si>
    <t>3:39.00</t>
  </si>
  <si>
    <t>15:53.90</t>
  </si>
  <si>
    <t>4:40.40</t>
  </si>
  <si>
    <t>9:25.88</t>
  </si>
  <si>
    <t>4:16.91</t>
  </si>
  <si>
    <t>1:25.78</t>
  </si>
  <si>
    <t>Lisa Hunsley</t>
  </si>
  <si>
    <t>36.88m</t>
  </si>
  <si>
    <t>Matthew Lynas</t>
  </si>
  <si>
    <t>10:52.70</t>
  </si>
  <si>
    <t>Jasyn Savage</t>
  </si>
  <si>
    <t>10.20m</t>
  </si>
  <si>
    <t>Faye Sharpley</t>
  </si>
  <si>
    <t>2:21.11</t>
  </si>
  <si>
    <t>2:55.54</t>
  </si>
  <si>
    <t>2:45.95</t>
  </si>
  <si>
    <t>2:38.10</t>
  </si>
  <si>
    <t>57:01</t>
  </si>
  <si>
    <t>1:25.35</t>
  </si>
  <si>
    <t>Ben Hunsley</t>
  </si>
  <si>
    <t>6.81m</t>
  </si>
  <si>
    <t>1.2m</t>
  </si>
  <si>
    <t>4.08m</t>
  </si>
  <si>
    <t>2:38.35</t>
  </si>
  <si>
    <t>2.70m</t>
  </si>
  <si>
    <t>1:43.25</t>
  </si>
  <si>
    <t>1:56.18</t>
  </si>
  <si>
    <t>12.65m</t>
  </si>
  <si>
    <t>1:24.94</t>
  </si>
  <si>
    <t>29.57</t>
  </si>
  <si>
    <t>1:51.72</t>
  </si>
  <si>
    <t>9.07</t>
  </si>
  <si>
    <t>30.73</t>
  </si>
  <si>
    <t>8.94</t>
  </si>
  <si>
    <t>Tristan Lamprecht</t>
  </si>
  <si>
    <t>9.95</t>
  </si>
  <si>
    <t>3036 points</t>
  </si>
  <si>
    <t>10.09m</t>
  </si>
  <si>
    <t>10.70</t>
  </si>
  <si>
    <t>46.49</t>
  </si>
  <si>
    <t>14:07.98</t>
  </si>
  <si>
    <t>7:14.60</t>
  </si>
  <si>
    <t>78.10</t>
  </si>
  <si>
    <t>3:09.21</t>
  </si>
  <si>
    <t>1:19.46</t>
  </si>
  <si>
    <t>29:18</t>
  </si>
  <si>
    <t>2:46.54</t>
  </si>
  <si>
    <t>2:35.01</t>
  </si>
  <si>
    <t>16:09</t>
  </si>
  <si>
    <t>6:33.00</t>
  </si>
  <si>
    <t>17:36.81</t>
  </si>
  <si>
    <t>33.84m</t>
  </si>
  <si>
    <t>5:23.66</t>
  </si>
  <si>
    <t>16.93m</t>
  </si>
  <si>
    <t>5:27.07</t>
  </si>
  <si>
    <t>37:46.67</t>
  </si>
  <si>
    <t>18:58</t>
  </si>
  <si>
    <t>w2.1</t>
  </si>
  <si>
    <t>Caroline Gisby</t>
  </si>
  <si>
    <t>17.86m</t>
  </si>
  <si>
    <t>18:48.80</t>
  </si>
  <si>
    <t>1:01.49</t>
  </si>
  <si>
    <t>2:09.70</t>
  </si>
  <si>
    <t>2:53.91</t>
  </si>
  <si>
    <t>2:02.78</t>
  </si>
  <si>
    <t>6:24.90</t>
  </si>
  <si>
    <t>3:25.40</t>
  </si>
  <si>
    <t>2:22.02</t>
  </si>
  <si>
    <t>3:17.56</t>
  </si>
  <si>
    <t>19:29.44</t>
  </si>
  <si>
    <t>6.16m</t>
  </si>
  <si>
    <t>5.51m</t>
  </si>
  <si>
    <t>1.69m</t>
  </si>
  <si>
    <t>3.60m</t>
  </si>
  <si>
    <t>10.57m</t>
  </si>
  <si>
    <t>10.05m</t>
  </si>
  <si>
    <t>Weight Throw</t>
  </si>
  <si>
    <t>7.31m</t>
  </si>
  <si>
    <t>2747 points</t>
  </si>
  <si>
    <t>3571 points</t>
  </si>
  <si>
    <t>3665 points (Age Graded)</t>
  </si>
  <si>
    <t>Tetradecathlon</t>
  </si>
  <si>
    <t>7337 points</t>
  </si>
  <si>
    <t>British record</t>
  </si>
  <si>
    <t>5:22.68</t>
  </si>
  <si>
    <t>5.70m</t>
  </si>
  <si>
    <t>5463 points</t>
  </si>
  <si>
    <t>2:00.30</t>
  </si>
  <si>
    <t>3:59.09</t>
  </si>
  <si>
    <t>2:03.47</t>
  </si>
  <si>
    <t>17.43m</t>
  </si>
  <si>
    <t>w3.2</t>
  </si>
  <si>
    <t>1:57.53</t>
  </si>
  <si>
    <t>19.29m</t>
  </si>
  <si>
    <t>1:25.42</t>
  </si>
  <si>
    <t>1:38.38</t>
  </si>
  <si>
    <t>55cm</t>
  </si>
  <si>
    <t>SPORTS HALL</t>
  </si>
  <si>
    <t>11.10m</t>
  </si>
  <si>
    <t>25:48</t>
  </si>
  <si>
    <t>Georgia Evans</t>
  </si>
  <si>
    <t>2:00.12</t>
  </si>
  <si>
    <t>11.71m</t>
  </si>
  <si>
    <t>5.86m</t>
  </si>
  <si>
    <t>Ollie Mills-Kidals</t>
  </si>
  <si>
    <t>Melanie Power</t>
  </si>
  <si>
    <t>2:59.51</t>
  </si>
  <si>
    <t>1:38.15</t>
  </si>
  <si>
    <t>5.75m</t>
  </si>
  <si>
    <t>5:09.99</t>
  </si>
  <si>
    <t>18:20.00</t>
  </si>
  <si>
    <t>18:04</t>
  </si>
  <si>
    <t>5.95m</t>
  </si>
  <si>
    <t>15.40m</t>
  </si>
  <si>
    <t>57:10</t>
  </si>
  <si>
    <t>1:54.54</t>
  </si>
  <si>
    <t>12.27m</t>
  </si>
  <si>
    <t>32.28m</t>
  </si>
  <si>
    <t>32.45m</t>
  </si>
  <si>
    <t>20.24m</t>
  </si>
  <si>
    <t>1:53.90</t>
  </si>
  <si>
    <t>5:29.00</t>
  </si>
  <si>
    <t>25:32</t>
  </si>
  <si>
    <t>Daniel Hunsley</t>
  </si>
  <si>
    <t>2:07.55</t>
  </si>
  <si>
    <t>20.36m</t>
  </si>
  <si>
    <t>Kristy Thorp</t>
  </si>
  <si>
    <t>1:32.31</t>
  </si>
  <si>
    <t>Archie Davies</t>
  </si>
  <si>
    <t>56cm</t>
  </si>
  <si>
    <t>Thomas Harper</t>
  </si>
  <si>
    <t>2:36.03</t>
  </si>
  <si>
    <t>1:13.04</t>
  </si>
  <si>
    <t>57:53</t>
  </si>
  <si>
    <t>Mark Burley</t>
  </si>
  <si>
    <t>3:57.19</t>
  </si>
  <si>
    <t>William McDonald</t>
  </si>
  <si>
    <t>20.47m</t>
  </si>
  <si>
    <t>U12</t>
  </si>
  <si>
    <t>Scarlett Tushingham</t>
  </si>
  <si>
    <t>U18</t>
  </si>
  <si>
    <t>Jake Ireland</t>
  </si>
  <si>
    <t>8:34.18</t>
  </si>
  <si>
    <t>3:56.65</t>
  </si>
  <si>
    <t>U14</t>
  </si>
  <si>
    <t>20.7m</t>
  </si>
  <si>
    <t>Javelin (800g)</t>
  </si>
  <si>
    <t>Javelin (700g)</t>
  </si>
  <si>
    <t>Dan Hunsley</t>
  </si>
  <si>
    <t>Discus (2kg)</t>
  </si>
  <si>
    <t>Discus (1.5kg)</t>
  </si>
  <si>
    <t>Jack Burrows</t>
  </si>
  <si>
    <t>U16</t>
  </si>
  <si>
    <t>Jacob Inwood</t>
  </si>
  <si>
    <t>Ezra Bristow</t>
  </si>
  <si>
    <t>Ollie-Mills Kidals</t>
  </si>
  <si>
    <t>Hector John McCormick</t>
  </si>
  <si>
    <t>Liam Labrosse</t>
  </si>
  <si>
    <t>Shot Put</t>
  </si>
  <si>
    <t>Chidi Edwards-Okafor</t>
  </si>
  <si>
    <t>Oscar Furness</t>
  </si>
  <si>
    <t>Gus Fisher</t>
  </si>
  <si>
    <t>Joseph Osuji</t>
  </si>
  <si>
    <t>Vincent Matthias Teale</t>
  </si>
  <si>
    <t>Jack Arthur Moss</t>
  </si>
  <si>
    <t>U10</t>
  </si>
  <si>
    <t>Oliver Beever</t>
  </si>
  <si>
    <t>Jared Dickinson</t>
  </si>
  <si>
    <t>Florence Beard</t>
  </si>
  <si>
    <t>Lauren Farr</t>
  </si>
  <si>
    <t>Isabelle Proven</t>
  </si>
  <si>
    <t>Brooke Leigh Sayce</t>
  </si>
  <si>
    <t>Molly Hogan</t>
  </si>
  <si>
    <t>Sophia Delph</t>
  </si>
  <si>
    <t>Amelie Whelan</t>
  </si>
  <si>
    <t>Ella Elizabeth Jones</t>
  </si>
  <si>
    <t>Kjerstin Kramer-Beale</t>
  </si>
  <si>
    <t>Florence Guest</t>
  </si>
  <si>
    <t>Ella-Rose Melvin</t>
  </si>
  <si>
    <t>Kira Corfield</t>
  </si>
  <si>
    <t>Lucy Jones</t>
  </si>
  <si>
    <t>Lara ADU-GYAMFI</t>
  </si>
  <si>
    <t>Shot Put (2.72kg)</t>
  </si>
  <si>
    <t>Monthly Records - August 2026 Update</t>
  </si>
  <si>
    <t>Lewis Furness</t>
  </si>
  <si>
    <t>Tomas Bedoya</t>
  </si>
  <si>
    <t>Eryn Mitchell</t>
  </si>
  <si>
    <t>Dave Smith</t>
  </si>
  <si>
    <t>5:01.5</t>
  </si>
  <si>
    <t>Deanne Tomkins</t>
  </si>
  <si>
    <t>Laurence Manley</t>
  </si>
  <si>
    <t>3:50.54</t>
  </si>
  <si>
    <t>1:51.77</t>
  </si>
  <si>
    <t>U23/Senior</t>
  </si>
  <si>
    <t>1:53.13</t>
  </si>
  <si>
    <t>10:39.1</t>
  </si>
  <si>
    <t>1:41.65</t>
  </si>
  <si>
    <t>2:40.23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</si>
</sst>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:ss.00"/>
  </numFmts>
  <fonts count="56" x14ac:knownFonts="1">
    <font>
      <sz val="10"/>
      <name val="Arial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b/>
      <u/>
      <sz val="14"/>
      <name val="Arial"/>
      <family val="2"/>
    </font>
    <font>
      <b/>
      <u/>
      <sz val="16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sz val="16"/>
      <name val="Arial"/>
      <family val="2"/>
    </font>
    <font>
      <strike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trike/>
      <sz val="10"/>
      <color theme="1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20"/>
      <name val="Arial"/>
      <family val="2"/>
    </font>
    <font>
      <sz val="20"/>
      <name val="Arial"/>
      <family val="2"/>
    </font>
    <font>
      <b/>
      <sz val="11"/>
      <color theme="0"/>
      <name val="Arial"/>
      <family val="2"/>
    </font>
    <font>
      <b/>
      <sz val="20"/>
      <color rgb="FFC00000"/>
      <name val="Arial"/>
      <family val="2"/>
    </font>
    <font>
      <sz val="12"/>
      <name val="Calibri"/>
      <family val="2"/>
    </font>
    <font>
      <sz val="14"/>
      <name val="Calibri"/>
      <family val="2"/>
    </font>
    <font>
      <sz val="11"/>
      <name val="Arial"/>
      <family val="2"/>
    </font>
    <font>
      <b/>
      <sz val="18"/>
      <name val="Calibri"/>
      <family val="2"/>
    </font>
    <font>
      <b/>
      <sz val="18"/>
      <name val="Calibri"/>
      <family val="2"/>
      <scheme val="minor"/>
    </font>
    <font>
      <b/>
      <sz val="12"/>
      <name val="Calibri"/>
      <family val="2"/>
    </font>
    <font>
      <sz val="14"/>
      <name val="Arial Rounded MT Bold"/>
      <family val="2"/>
    </font>
    <font>
      <sz val="14"/>
      <color rgb="FFC00000"/>
      <name val="Arial Rounded MT Bold"/>
      <family val="2"/>
    </font>
    <font>
      <sz val="14"/>
      <color theme="0"/>
      <name val="Arial Rounded MT Bold"/>
      <family val="2"/>
    </font>
    <font>
      <sz val="13"/>
      <name val="Calibri"/>
      <family val="2"/>
    </font>
    <font>
      <sz val="11"/>
      <color rgb="FFFF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sz val="12"/>
      <name val="Arial"/>
      <family val="2"/>
    </font>
    <font>
      <b/>
      <u/>
      <sz val="16"/>
      <color rgb="FFC00000"/>
      <name val="Arial"/>
      <family val="2"/>
    </font>
    <font>
      <b/>
      <sz val="18"/>
      <color rgb="FFC0000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DE9D9"/>
        <bgColor indexed="64"/>
      </patternFill>
    </fill>
  </fills>
  <borders count="5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4506668294322"/>
      </top>
      <bottom/>
      <diagonal/>
    </border>
    <border>
      <left style="thin">
        <color theme="7" tint="0.39994506668294322"/>
      </left>
      <right style="thin">
        <color theme="7" tint="0.39994506668294322"/>
      </right>
      <top/>
      <bottom style="thin">
        <color theme="7" tint="0.39994506668294322"/>
      </bottom>
      <diagonal/>
    </border>
    <border>
      <left style="thin">
        <color theme="7" tint="0.39994506668294322"/>
      </left>
      <right style="thin">
        <color theme="7" tint="0.39994506668294322"/>
      </right>
      <top style="medium">
        <color theme="7" tint="0.39994506668294322"/>
      </top>
      <bottom style="thin">
        <color theme="7" tint="0.39994506668294322"/>
      </bottom>
      <diagonal/>
    </border>
    <border>
      <left style="medium">
        <color theme="7" tint="0.39994506668294322"/>
      </left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thin">
        <color theme="7" tint="0.39994506668294322"/>
      </left>
      <right style="medium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4506668294322"/>
      </top>
      <bottom style="medium">
        <color theme="7" tint="0.39994506668294322"/>
      </bottom>
      <diagonal/>
    </border>
    <border>
      <left style="thin">
        <color theme="7" tint="0.39994506668294322"/>
      </left>
      <right style="thin">
        <color theme="7" tint="0.39994506668294322"/>
      </right>
      <top style="medium">
        <color theme="7" tint="0.39991454817346722"/>
      </top>
      <bottom style="thin">
        <color theme="7" tint="0.39994506668294322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4506668294322"/>
      </top>
      <bottom style="medium">
        <color theme="7" tint="0.39991454817346722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thin">
        <color theme="7" tint="0.39994506668294322"/>
      </left>
      <right/>
      <top/>
      <bottom style="thin">
        <color theme="7" tint="0.39994506668294322"/>
      </bottom>
      <diagonal/>
    </border>
    <border>
      <left/>
      <right style="thin">
        <color theme="7" tint="0.39994506668294322"/>
      </right>
      <top/>
      <bottom style="thin">
        <color theme="7" tint="0.39994506668294322"/>
      </bottom>
      <diagonal/>
    </border>
    <border>
      <left style="thin">
        <color theme="9" tint="0.39994506668294322"/>
      </left>
      <right/>
      <top style="thin">
        <color theme="9" tint="0.39994506668294322"/>
      </top>
      <bottom style="thin">
        <color theme="9" tint="0.39994506668294322"/>
      </bottom>
      <diagonal/>
    </border>
    <border>
      <left/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7" tint="0.39994506668294322"/>
      </left>
      <right/>
      <top style="thin">
        <color theme="7" tint="0.39994506668294322"/>
      </top>
      <bottom/>
      <diagonal/>
    </border>
    <border>
      <left/>
      <right style="thin">
        <color theme="7" tint="0.39994506668294322"/>
      </right>
      <top style="thin">
        <color theme="7" tint="0.39994506668294322"/>
      </top>
      <bottom/>
      <diagonal/>
    </border>
    <border>
      <left style="thin">
        <color theme="9" tint="0.39994506668294322"/>
      </left>
      <right/>
      <top style="thin">
        <color theme="9" tint="0.39994506668294322"/>
      </top>
      <bottom/>
      <diagonal/>
    </border>
    <border>
      <left/>
      <right style="thin">
        <color theme="9" tint="0.39994506668294322"/>
      </right>
      <top style="thin">
        <color theme="9" tint="0.39994506668294322"/>
      </top>
      <bottom/>
      <diagonal/>
    </border>
    <border>
      <left/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9" tint="0.39988402966399123"/>
      </left>
      <right style="thin">
        <color theme="9" tint="0.39988402966399123"/>
      </right>
      <top style="medium">
        <color theme="9" tint="0.39994506668294322"/>
      </top>
      <bottom style="thin">
        <color theme="9" tint="0.39988402966399123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88402966399123"/>
      </right>
      <top style="medium">
        <color theme="9" tint="0.39985351115451523"/>
      </top>
      <bottom style="thin">
        <color theme="9" tint="0.39988402966399123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88402966399123"/>
      </top>
      <bottom style="medium">
        <color theme="9" tint="0.39985351115451523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/>
      <diagonal/>
    </border>
    <border>
      <left style="thin">
        <color theme="6" tint="0.39991454817346722"/>
      </left>
      <right style="thin">
        <color theme="6" tint="0.39991454817346722"/>
      </right>
      <top style="medium">
        <color theme="6" tint="0.39988402966399123"/>
      </top>
      <bottom style="thin">
        <color theme="6" tint="0.39991454817346722"/>
      </bottom>
      <diagonal/>
    </border>
    <border>
      <left style="thin">
        <color theme="6" tint="0.39991454817346722"/>
      </left>
      <right style="thin">
        <color theme="6" tint="0.39991454817346722"/>
      </right>
      <top/>
      <bottom style="thin">
        <color theme="6" tint="0.399914548173467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88402966399123"/>
      </top>
      <bottom style="thin">
        <color theme="6" tint="0.39991454817346722"/>
      </bottom>
      <diagonal/>
    </border>
    <border>
      <left style="thin">
        <color theme="6" tint="0.39991454817346722"/>
      </left>
      <right style="thin">
        <color theme="6" tint="0.39991454817346722"/>
      </right>
      <top style="medium">
        <color theme="6" tint="0.39985351115451523"/>
      </top>
      <bottom style="thin">
        <color theme="6" tint="0.39991454817346722"/>
      </bottom>
      <diagonal/>
    </border>
    <border>
      <left style="thin">
        <color theme="6" tint="0.39991454817346722"/>
      </left>
      <right/>
      <top style="medium">
        <color theme="6" tint="0.39985351115451523"/>
      </top>
      <bottom style="thin">
        <color theme="6" tint="0.39991454817346722"/>
      </bottom>
      <diagonal/>
    </border>
    <border>
      <left style="thin">
        <color theme="6" tint="0.39994506668294322"/>
      </left>
      <right style="thin">
        <color theme="6" tint="0.39994506668294322"/>
      </right>
      <top style="medium">
        <color theme="6" tint="0.39985351115451523"/>
      </top>
      <bottom/>
      <diagonal/>
    </border>
    <border>
      <left/>
      <right style="thin">
        <color theme="6" tint="0.39991454817346722"/>
      </right>
      <top style="medium">
        <color theme="6" tint="0.39985351115451523"/>
      </top>
      <bottom style="thin">
        <color theme="6" tint="0.399914548173467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88402966399123"/>
      </top>
      <bottom/>
      <diagonal/>
    </border>
    <border>
      <left style="thin">
        <color theme="6" tint="0.39991454817346722"/>
      </left>
      <right style="thin">
        <color theme="6" tint="0.39991454817346722"/>
      </right>
      <top style="medium">
        <color theme="6" tint="0.39982299264503923"/>
      </top>
      <bottom style="thin">
        <color theme="6" tint="0.39982299264503923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82299264503923"/>
      </top>
      <bottom style="thin">
        <color theme="6" tint="0.39982299264503923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/>
      <diagonal/>
    </border>
    <border>
      <left style="thin">
        <color theme="8" tint="0.39994506668294322"/>
      </left>
      <right style="thin">
        <color theme="8" tint="0.39994506668294322"/>
      </right>
      <top/>
      <bottom style="thin">
        <color theme="8" tint="0.39994506668294322"/>
      </bottom>
      <diagonal/>
    </border>
    <border>
      <left style="thin">
        <color theme="8" tint="0.39994506668294322"/>
      </left>
      <right style="thin">
        <color theme="8" tint="0.39994506668294322"/>
      </right>
      <top style="medium">
        <color theme="8" tint="0.39988402966399123"/>
      </top>
      <bottom style="thin">
        <color theme="8" tint="0.39994506668294322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medium">
        <color theme="8" tint="0.39988402966399123"/>
      </bottom>
      <diagonal/>
    </border>
    <border>
      <left style="thin">
        <color theme="5" tint="0.39988402966399123"/>
      </left>
      <right style="thin">
        <color theme="5" tint="0.39988402966399123"/>
      </right>
      <top style="medium">
        <color theme="5" tint="0.39985351115451523"/>
      </top>
      <bottom style="thin">
        <color theme="5" tint="0.39985351115451523"/>
      </bottom>
      <diagonal/>
    </border>
    <border>
      <left style="thin">
        <color theme="5" tint="0.39988402966399123"/>
      </left>
      <right style="thin">
        <color theme="5" tint="0.39988402966399123"/>
      </right>
      <top style="thin">
        <color theme="5" tint="0.39985351115451523"/>
      </top>
      <bottom style="thin">
        <color theme="5" tint="0.39985351115451523"/>
      </bottom>
      <diagonal/>
    </border>
    <border>
      <left style="thin">
        <color theme="5" tint="0.39988402966399123"/>
      </left>
      <right style="thin">
        <color theme="5" tint="0.39988402966399123"/>
      </right>
      <top style="thin">
        <color theme="5" tint="0.39985351115451523"/>
      </top>
      <bottom style="medium">
        <color theme="5" tint="0.39985351115451523"/>
      </bottom>
      <diagonal/>
    </border>
    <border>
      <left style="thin">
        <color theme="5" tint="0.39988402966399123"/>
      </left>
      <right style="thin">
        <color theme="5" tint="0.39988402966399123"/>
      </right>
      <top style="thin">
        <color theme="5" tint="0.39985351115451523"/>
      </top>
      <bottom/>
      <diagonal/>
    </border>
    <border>
      <left style="thin">
        <color theme="5" tint="0.39988402966399123"/>
      </left>
      <right style="thin">
        <color theme="5" tint="0.39988402966399123"/>
      </right>
      <top/>
      <bottom style="thin">
        <color theme="5" tint="0.39985351115451523"/>
      </bottom>
      <diagonal/>
    </border>
    <border>
      <left style="thin">
        <color theme="5" tint="0.39982299264503923"/>
      </left>
      <right style="thin">
        <color theme="5" tint="0.39982299264503923"/>
      </right>
      <top style="medium">
        <color theme="5" tint="0.39982299264503923"/>
      </top>
      <bottom style="thin">
        <color theme="5" tint="0.39982299264503923"/>
      </bottom>
      <diagonal/>
    </border>
    <border>
      <left style="thin">
        <color theme="5" tint="0.39982299264503923"/>
      </left>
      <right style="thin">
        <color theme="5" tint="0.39982299264503923"/>
      </right>
      <top style="thin">
        <color theme="5" tint="0.39982299264503923"/>
      </top>
      <bottom style="thin">
        <color theme="5" tint="0.39982299264503923"/>
      </bottom>
      <diagonal/>
    </border>
    <border>
      <left style="thin">
        <color theme="5" tint="0.39982299264503923"/>
      </left>
      <right style="thin">
        <color theme="5" tint="0.39982299264503923"/>
      </right>
      <top style="thin">
        <color theme="5" tint="0.39982299264503923"/>
      </top>
      <bottom style="medium">
        <color theme="5" tint="0.39982299264503923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/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/>
      <diagonal/>
    </border>
    <border>
      <left style="medium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/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/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/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/>
      <bottom style="thin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thin">
        <color theme="2" tint="-0.499984740745262"/>
      </top>
      <bottom/>
      <diagonal/>
    </border>
    <border>
      <left style="medium">
        <color theme="5" tint="0.39988402966399123"/>
      </left>
      <right style="thin">
        <color theme="5" tint="0.39988402966399123"/>
      </right>
      <top style="medium">
        <color theme="5" tint="0.39985351115451523"/>
      </top>
      <bottom style="thin">
        <color theme="5" tint="0.39985351115451523"/>
      </bottom>
      <diagonal/>
    </border>
    <border>
      <left style="medium">
        <color theme="5" tint="0.39988402966399123"/>
      </left>
      <right style="thin">
        <color theme="5" tint="0.39988402966399123"/>
      </right>
      <top style="thin">
        <color theme="5" tint="0.39985351115451523"/>
      </top>
      <bottom style="thin">
        <color theme="5" tint="0.39985351115451523"/>
      </bottom>
      <diagonal/>
    </border>
    <border>
      <left style="medium">
        <color theme="5" tint="0.39988402966399123"/>
      </left>
      <right style="thin">
        <color theme="5" tint="0.39988402966399123"/>
      </right>
      <top style="thin">
        <color theme="5" tint="0.39985351115451523"/>
      </top>
      <bottom/>
      <diagonal/>
    </border>
    <border>
      <left style="medium">
        <color theme="5" tint="0.39988402966399123"/>
      </left>
      <right style="thin">
        <color theme="5" tint="0.39982299264503923"/>
      </right>
      <top style="thin">
        <color theme="5" tint="0.39982299264503923"/>
      </top>
      <bottom style="thin">
        <color theme="5" tint="0.39982299264503923"/>
      </bottom>
      <diagonal/>
    </border>
    <border>
      <left style="medium">
        <color theme="5" tint="0.39988402966399123"/>
      </left>
      <right style="thin">
        <color theme="5" tint="0.39988402966399123"/>
      </right>
      <top/>
      <bottom style="thin">
        <color theme="5" tint="0.39985351115451523"/>
      </bottom>
      <diagonal/>
    </border>
    <border>
      <left style="thin">
        <color theme="5" tint="0.39988402966399123"/>
      </left>
      <right/>
      <top style="medium">
        <color theme="5" tint="0.39985351115451523"/>
      </top>
      <bottom style="thin">
        <color theme="5" tint="0.39985351115451523"/>
      </bottom>
      <diagonal/>
    </border>
    <border>
      <left style="thin">
        <color theme="5" tint="0.39988402966399123"/>
      </left>
      <right/>
      <top style="thin">
        <color theme="5" tint="0.39985351115451523"/>
      </top>
      <bottom style="thin">
        <color theme="5" tint="0.39985351115451523"/>
      </bottom>
      <diagonal/>
    </border>
    <border>
      <left style="thin">
        <color theme="5" tint="0.39982299264503923"/>
      </left>
      <right/>
      <top style="thin">
        <color theme="5" tint="0.39982299264503923"/>
      </top>
      <bottom style="thin">
        <color theme="5" tint="0.39982299264503923"/>
      </bottom>
      <diagonal/>
    </border>
    <border>
      <left style="thin">
        <color theme="5" tint="0.39988402966399123"/>
      </left>
      <right/>
      <top/>
      <bottom style="thin">
        <color theme="5" tint="0.39985351115451523"/>
      </bottom>
      <diagonal/>
    </border>
    <border>
      <left style="medium">
        <color theme="5" tint="0.39985351115451523"/>
      </left>
      <right style="medium">
        <color theme="5" tint="0.39985351115451523"/>
      </right>
      <top style="medium">
        <color theme="5" tint="0.39985351115451523"/>
      </top>
      <bottom style="thin">
        <color theme="5" tint="0.39985351115451523"/>
      </bottom>
      <diagonal/>
    </border>
    <border>
      <left style="medium">
        <color theme="5" tint="0.39985351115451523"/>
      </left>
      <right style="medium">
        <color theme="5" tint="0.39985351115451523"/>
      </right>
      <top style="thin">
        <color theme="5" tint="0.39985351115451523"/>
      </top>
      <bottom style="thin">
        <color theme="5" tint="0.39985351115451523"/>
      </bottom>
      <diagonal/>
    </border>
    <border>
      <left style="medium">
        <color theme="5" tint="0.39985351115451523"/>
      </left>
      <right style="medium">
        <color theme="5" tint="0.39985351115451523"/>
      </right>
      <top/>
      <bottom style="thin">
        <color theme="5" tint="0.39985351115451523"/>
      </bottom>
      <diagonal/>
    </border>
    <border>
      <left style="medium">
        <color theme="7" tint="0.39991454817346722"/>
      </left>
      <right style="thin">
        <color theme="7" tint="0.39994506668294322"/>
      </right>
      <top style="medium">
        <color theme="7" tint="0.39991454817346722"/>
      </top>
      <bottom/>
      <diagonal/>
    </border>
    <border>
      <left style="thin">
        <color theme="7" tint="0.39994506668294322"/>
      </left>
      <right style="thin">
        <color theme="7" tint="0.39994506668294322"/>
      </right>
      <top style="medium">
        <color theme="7" tint="0.39991454817346722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6" tint="0.39985351115451523"/>
      </left>
      <right/>
      <top style="medium">
        <color theme="6" tint="0.39985351115451523"/>
      </top>
      <bottom style="thin">
        <color theme="6" tint="0.39991454817346722"/>
      </bottom>
      <diagonal/>
    </border>
    <border>
      <left style="medium">
        <color theme="6" tint="0.39985351115451523"/>
      </left>
      <right/>
      <top style="thin">
        <color theme="6" tint="0.39991454817346722"/>
      </top>
      <bottom style="thin">
        <color theme="6" tint="0.39991454817346722"/>
      </bottom>
      <diagonal/>
    </border>
    <border>
      <left style="medium">
        <color theme="6" tint="0.39985351115451523"/>
      </left>
      <right/>
      <top style="thin">
        <color theme="6" tint="0.39991454817346722"/>
      </top>
      <bottom style="medium">
        <color theme="6" tint="0.39985351115451523"/>
      </bottom>
      <diagonal/>
    </border>
    <border>
      <left style="thin">
        <color theme="6" tint="0.39991454817346722"/>
      </left>
      <right style="thin">
        <color theme="6" tint="0.39991454817346722"/>
      </right>
      <top style="medium">
        <color theme="6" tint="0.39994506668294322"/>
      </top>
      <bottom style="thin">
        <color theme="6" tint="0.39991454817346722"/>
      </bottom>
      <diagonal/>
    </border>
    <border>
      <left style="medium">
        <color theme="6" tint="0.39985351115451523"/>
      </left>
      <right/>
      <top/>
      <bottom style="thin">
        <color theme="6" tint="0.39991454817346722"/>
      </bottom>
      <diagonal/>
    </border>
    <border>
      <left style="medium">
        <color theme="6" tint="0.39985351115451523"/>
      </left>
      <right/>
      <top style="thin">
        <color theme="6" tint="0.39991454817346722"/>
      </top>
      <bottom/>
      <diagonal/>
    </border>
    <border>
      <left style="medium">
        <color theme="7" tint="0.39988402966399123"/>
      </left>
      <right/>
      <top style="medium">
        <color theme="7" tint="0.39988402966399123"/>
      </top>
      <bottom/>
      <diagonal/>
    </border>
    <border>
      <left style="medium">
        <color theme="7" tint="0.39988402966399123"/>
      </left>
      <right/>
      <top style="medium">
        <color theme="7" tint="0.39988402966399123"/>
      </top>
      <bottom style="thin">
        <color theme="7" tint="0.39994506668294322"/>
      </bottom>
      <diagonal/>
    </border>
    <border>
      <left style="medium">
        <color theme="7" tint="0.39988402966399123"/>
      </left>
      <right/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 tint="0.39988402966399123"/>
      </left>
      <right/>
      <top style="thin">
        <color theme="7" tint="0.39994506668294322"/>
      </top>
      <bottom style="medium">
        <color theme="7" tint="0.39988402966399123"/>
      </bottom>
      <diagonal/>
    </border>
    <border>
      <left style="medium">
        <color theme="7" tint="0.39988402966399123"/>
      </left>
      <right/>
      <top/>
      <bottom style="thin">
        <color theme="7" tint="0.39994506668294322"/>
      </bottom>
      <diagonal/>
    </border>
    <border>
      <left style="medium">
        <color theme="7" tint="0.39988402966399123"/>
      </left>
      <right/>
      <top style="thin">
        <color theme="7" tint="0.39994506668294322"/>
      </top>
      <bottom/>
      <diagonal/>
    </border>
    <border>
      <left style="medium">
        <color theme="7" tint="0.39988402966399123"/>
      </left>
      <right/>
      <top style="medium">
        <color theme="7" tint="0.39994506668294322"/>
      </top>
      <bottom style="thin">
        <color theme="7" tint="0.39994506668294322"/>
      </bottom>
      <diagonal/>
    </border>
    <border>
      <left style="medium">
        <color theme="7" tint="0.39988402966399123"/>
      </left>
      <right/>
      <top style="thin">
        <color theme="7" tint="0.39994506668294322"/>
      </top>
      <bottom style="medium">
        <color theme="7" tint="0.39994506668294322"/>
      </bottom>
      <diagonal/>
    </border>
    <border>
      <left style="medium">
        <color theme="7" tint="0.39988402966399123"/>
      </left>
      <right/>
      <top style="medium">
        <color theme="7" tint="0.39991454817346722"/>
      </top>
      <bottom style="thin">
        <color theme="7" tint="0.39994506668294322"/>
      </bottom>
      <diagonal/>
    </border>
    <border>
      <left style="medium">
        <color theme="7" tint="0.39988402966399123"/>
      </left>
      <right/>
      <top style="thin">
        <color theme="7" tint="0.39994506668294322"/>
      </top>
      <bottom style="medium">
        <color theme="7" tint="0.39991454817346722"/>
      </bottom>
      <diagonal/>
    </border>
    <border>
      <left style="thin">
        <color theme="7" tint="0.39994506668294322"/>
      </left>
      <right style="medium">
        <color theme="7" tint="0.39985351115451523"/>
      </right>
      <top style="medium">
        <color theme="7" tint="0.39988402966399123"/>
      </top>
      <bottom style="thin">
        <color theme="7" tint="0.39994506668294322"/>
      </bottom>
      <diagonal/>
    </border>
    <border>
      <left style="medium">
        <color theme="7" tint="0.39985351115451523"/>
      </left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thin">
        <color theme="7" tint="0.39994506668294322"/>
      </left>
      <right style="medium">
        <color theme="7" tint="0.39985351115451523"/>
      </right>
      <top style="thin">
        <color theme="7" tint="0.39994506668294322"/>
      </top>
      <bottom style="thin">
        <color theme="7" tint="0.39994506668294322"/>
      </bottom>
      <diagonal/>
    </border>
    <border>
      <left style="thin">
        <color theme="7" tint="0.39994506668294322"/>
      </left>
      <right style="medium">
        <color theme="7" tint="0.39985351115451523"/>
      </right>
      <top style="thin">
        <color theme="7" tint="0.39994506668294322"/>
      </top>
      <bottom style="medium">
        <color theme="7" tint="0.39988402966399123"/>
      </bottom>
      <diagonal/>
    </border>
    <border>
      <left style="medium">
        <color theme="7" tint="0.39985351115451523"/>
      </left>
      <right style="thin">
        <color theme="7" tint="0.39994506668294322"/>
      </right>
      <top/>
      <bottom style="thin">
        <color theme="7" tint="0.39994506668294322"/>
      </bottom>
      <diagonal/>
    </border>
    <border>
      <left style="thin">
        <color theme="7" tint="0.39994506668294322"/>
      </left>
      <right style="medium">
        <color theme="7" tint="0.39985351115451523"/>
      </right>
      <top/>
      <bottom style="thin">
        <color theme="7" tint="0.39994506668294322"/>
      </bottom>
      <diagonal/>
    </border>
    <border>
      <left style="medium">
        <color theme="7" tint="0.39985351115451523"/>
      </left>
      <right style="thin">
        <color theme="7" tint="0.39994506668294322"/>
      </right>
      <top style="thin">
        <color theme="7" tint="0.39994506668294322"/>
      </top>
      <bottom/>
      <diagonal/>
    </border>
    <border>
      <left style="thin">
        <color theme="7" tint="0.39994506668294322"/>
      </left>
      <right style="medium">
        <color theme="7" tint="0.39985351115451523"/>
      </right>
      <top style="thin">
        <color theme="7" tint="0.39994506668294322"/>
      </top>
      <bottom/>
      <diagonal/>
    </border>
    <border>
      <left style="medium">
        <color theme="7" tint="0.39985351115451523"/>
      </left>
      <right style="thin">
        <color theme="7" tint="0.39994506668294322"/>
      </right>
      <top style="medium">
        <color theme="7" tint="0.39994506668294322"/>
      </top>
      <bottom style="thin">
        <color theme="7" tint="0.39994506668294322"/>
      </bottom>
      <diagonal/>
    </border>
    <border>
      <left style="thin">
        <color theme="7" tint="0.39994506668294322"/>
      </left>
      <right style="medium">
        <color theme="7" tint="0.39985351115451523"/>
      </right>
      <top style="medium">
        <color theme="7" tint="0.39994506668294322"/>
      </top>
      <bottom style="thin">
        <color theme="7" tint="0.39994506668294322"/>
      </bottom>
      <diagonal/>
    </border>
    <border>
      <left style="medium">
        <color theme="7" tint="0.39985351115451523"/>
      </left>
      <right style="thin">
        <color theme="7" tint="0.39994506668294322"/>
      </right>
      <top style="thin">
        <color theme="7" tint="0.39994506668294322"/>
      </top>
      <bottom style="medium">
        <color theme="7" tint="0.39994506668294322"/>
      </bottom>
      <diagonal/>
    </border>
    <border>
      <left style="thin">
        <color theme="7" tint="0.39994506668294322"/>
      </left>
      <right style="medium">
        <color theme="7" tint="0.39985351115451523"/>
      </right>
      <top style="thin">
        <color theme="7" tint="0.39994506668294322"/>
      </top>
      <bottom style="medium">
        <color theme="7" tint="0.39994506668294322"/>
      </bottom>
      <diagonal/>
    </border>
    <border>
      <left style="medium">
        <color theme="7" tint="0.39985351115451523"/>
      </left>
      <right style="thin">
        <color theme="7" tint="0.39994506668294322"/>
      </right>
      <top style="medium">
        <color theme="7" tint="0.39991454817346722"/>
      </top>
      <bottom style="thin">
        <color theme="7" tint="0.39994506668294322"/>
      </bottom>
      <diagonal/>
    </border>
    <border>
      <left style="thin">
        <color theme="7" tint="0.39994506668294322"/>
      </left>
      <right style="medium">
        <color theme="7" tint="0.39985351115451523"/>
      </right>
      <top style="medium">
        <color theme="7" tint="0.39991454817346722"/>
      </top>
      <bottom style="thin">
        <color theme="7" tint="0.39994506668294322"/>
      </bottom>
      <diagonal/>
    </border>
    <border>
      <left style="medium">
        <color theme="7" tint="0.39985351115451523"/>
      </left>
      <right style="thin">
        <color theme="7" tint="0.39994506668294322"/>
      </right>
      <top style="thin">
        <color theme="7" tint="0.39994506668294322"/>
      </top>
      <bottom style="medium">
        <color theme="7" tint="0.39991454817346722"/>
      </bottom>
      <diagonal/>
    </border>
    <border>
      <left style="thin">
        <color theme="7" tint="0.39994506668294322"/>
      </left>
      <right style="medium">
        <color theme="7" tint="0.39985351115451523"/>
      </right>
      <top style="thin">
        <color theme="7" tint="0.39994506668294322"/>
      </top>
      <bottom style="medium">
        <color theme="7" tint="0.39991454817346722"/>
      </bottom>
      <diagonal/>
    </border>
    <border>
      <left style="medium">
        <color theme="9" tint="0.39988402966399123"/>
      </left>
      <right/>
      <top style="medium">
        <color theme="9" tint="0.39988402966399123"/>
      </top>
      <bottom/>
      <diagonal/>
    </border>
    <border>
      <left style="medium">
        <color theme="9" tint="0.39988402966399123"/>
      </left>
      <right/>
      <top style="medium">
        <color theme="9" tint="0.39994506668294322"/>
      </top>
      <bottom style="thin">
        <color theme="9" tint="0.39988402966399123"/>
      </bottom>
      <diagonal/>
    </border>
    <border>
      <left style="medium">
        <color theme="9" tint="0.39988402966399123"/>
      </left>
      <right/>
      <top style="thin">
        <color theme="9" tint="0.39988402966399123"/>
      </top>
      <bottom style="thin">
        <color theme="9" tint="0.39988402966399123"/>
      </bottom>
      <diagonal/>
    </border>
    <border>
      <left style="medium">
        <color theme="9" tint="0.39988402966399123"/>
      </left>
      <right/>
      <top style="thin">
        <color theme="9" tint="0.39988402966399123"/>
      </top>
      <bottom/>
      <diagonal/>
    </border>
    <border>
      <left style="medium">
        <color theme="9" tint="0.39988402966399123"/>
      </left>
      <right/>
      <top style="medium">
        <color theme="9" tint="0.39985351115451523"/>
      </top>
      <bottom style="thin">
        <color theme="9" tint="0.39988402966399123"/>
      </bottom>
      <diagonal/>
    </border>
    <border>
      <left style="medium">
        <color theme="9" tint="0.39988402966399123"/>
      </left>
      <right/>
      <top style="thin">
        <color theme="9" tint="0.39988402966399123"/>
      </top>
      <bottom style="medium">
        <color theme="9" tint="0.39985351115451523"/>
      </bottom>
      <diagonal/>
    </border>
    <border>
      <left style="medium">
        <color theme="9" tint="0.39988402966399123"/>
      </left>
      <right/>
      <top style="thin">
        <color theme="9" tint="0.39988402966399123"/>
      </top>
      <bottom style="medium">
        <color theme="9" tint="0.39988402966399123"/>
      </bottom>
      <diagonal/>
    </border>
    <border>
      <left style="medium">
        <color theme="9" tint="0.39985351115451523"/>
      </left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9" tint="0.39988402966399123"/>
      </left>
      <right style="medium">
        <color theme="9" tint="0.39985351115451523"/>
      </right>
      <top style="thin">
        <color theme="9" tint="0.39988402966399123"/>
      </top>
      <bottom style="thin">
        <color theme="9" tint="0.39988402966399123"/>
      </bottom>
      <diagonal/>
    </border>
    <border>
      <left style="medium">
        <color theme="9" tint="0.399853511154515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medium">
        <color theme="9" tint="0.39985351115451523"/>
      </right>
      <top style="thin">
        <color theme="9" tint="0.39988402966399123"/>
      </top>
      <bottom/>
      <diagonal/>
    </border>
    <border>
      <left style="medium">
        <color theme="9" tint="0.39985351115451523"/>
      </left>
      <right style="thin">
        <color theme="9" tint="0.39988402966399123"/>
      </right>
      <top style="medium">
        <color theme="9" tint="0.39985351115451523"/>
      </top>
      <bottom style="thin">
        <color theme="9" tint="0.39988402966399123"/>
      </bottom>
      <diagonal/>
    </border>
    <border>
      <left style="thin">
        <color theme="9" tint="0.39988402966399123"/>
      </left>
      <right style="medium">
        <color theme="9" tint="0.39985351115451523"/>
      </right>
      <top style="medium">
        <color theme="9" tint="0.39985351115451523"/>
      </top>
      <bottom style="thin">
        <color theme="9" tint="0.39988402966399123"/>
      </bottom>
      <diagonal/>
    </border>
    <border>
      <left style="medium">
        <color theme="9" tint="0.39985351115451523"/>
      </left>
      <right style="thin">
        <color theme="9" tint="0.39988402966399123"/>
      </right>
      <top style="thin">
        <color theme="9" tint="0.39988402966399123"/>
      </top>
      <bottom style="medium">
        <color theme="9" tint="0.39985351115451523"/>
      </bottom>
      <diagonal/>
    </border>
    <border>
      <left style="thin">
        <color theme="9" tint="0.39988402966399123"/>
      </left>
      <right style="medium">
        <color theme="9" tint="0.39985351115451523"/>
      </right>
      <top style="thin">
        <color theme="9" tint="0.39988402966399123"/>
      </top>
      <bottom style="medium">
        <color theme="9" tint="0.39985351115451523"/>
      </bottom>
      <diagonal/>
    </border>
    <border>
      <left style="thin">
        <color theme="6" tint="0.39991454817346722"/>
      </left>
      <right style="thin">
        <color theme="6" tint="0.39991454817346722"/>
      </right>
      <top style="medium">
        <color theme="6" tint="0.39979247413556324"/>
      </top>
      <bottom style="thin">
        <color theme="6" tint="0.39979247413556324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79247413556324"/>
      </top>
      <bottom style="thin">
        <color theme="6" tint="0.39979247413556324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79247413556324"/>
      </top>
      <bottom/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82299264503923"/>
      </top>
      <bottom style="medium">
        <color theme="6" tint="0.39982299264503923"/>
      </bottom>
      <diagonal/>
    </border>
    <border>
      <left style="thin">
        <color theme="6" tint="0.39982299264503923"/>
      </left>
      <right style="thin">
        <color theme="6" tint="0.39982299264503923"/>
      </right>
      <top style="medium">
        <color theme="6" tint="0.39982299264503923"/>
      </top>
      <bottom style="thin">
        <color theme="6" tint="0.39982299264503923"/>
      </bottom>
      <diagonal/>
    </border>
    <border>
      <left style="thin">
        <color theme="6" tint="0.39982299264503923"/>
      </left>
      <right style="thin">
        <color theme="6" tint="0.39982299264503923"/>
      </right>
      <top style="thin">
        <color theme="6" tint="0.39982299264503923"/>
      </top>
      <bottom style="thin">
        <color theme="6" tint="0.39982299264503923"/>
      </bottom>
      <diagonal/>
    </border>
    <border>
      <left style="thin">
        <color theme="6" tint="0.39982299264503923"/>
      </left>
      <right style="thin">
        <color theme="6" tint="0.39982299264503923"/>
      </right>
      <top style="thin">
        <color theme="6" tint="0.39982299264503923"/>
      </top>
      <bottom style="medium">
        <color theme="6" tint="0.39982299264503923"/>
      </bottom>
      <diagonal/>
    </border>
    <border>
      <left style="medium">
        <color theme="6" tint="0.39985351115451523"/>
      </left>
      <right/>
      <top style="medium">
        <color theme="6" tint="0.39982299264503923"/>
      </top>
      <bottom style="thin">
        <color theme="6" tint="0.39982299264503923"/>
      </bottom>
      <diagonal/>
    </border>
    <border>
      <left style="medium">
        <color theme="6" tint="0.39985351115451523"/>
      </left>
      <right/>
      <top style="thin">
        <color theme="6" tint="0.39982299264503923"/>
      </top>
      <bottom style="thin">
        <color theme="6" tint="0.39982299264503923"/>
      </bottom>
      <diagonal/>
    </border>
    <border>
      <left style="medium">
        <color theme="6" tint="0.39985351115451523"/>
      </left>
      <right/>
      <top style="thin">
        <color theme="6" tint="0.39982299264503923"/>
      </top>
      <bottom/>
      <diagonal/>
    </border>
    <border>
      <left style="medium">
        <color theme="6" tint="0.39985351115451523"/>
      </left>
      <right/>
      <top style="medium">
        <color theme="6" tint="0.39985351115451523"/>
      </top>
      <bottom/>
      <diagonal/>
    </border>
    <border>
      <left style="medium">
        <color theme="6" tint="0.39985351115451523"/>
      </left>
      <right/>
      <top style="medium">
        <color theme="6" tint="0.39988402966399123"/>
      </top>
      <bottom style="thin">
        <color theme="6" tint="0.39991454817346722"/>
      </bottom>
      <diagonal/>
    </border>
    <border>
      <left style="medium">
        <color theme="8" tint="0.39991454817346722"/>
      </left>
      <right/>
      <top style="medium">
        <color theme="8" tint="0.39991454817346722"/>
      </top>
      <bottom/>
      <diagonal/>
    </border>
    <border>
      <left style="medium">
        <color theme="8" tint="0.39991454817346722"/>
      </left>
      <right/>
      <top style="thin">
        <color theme="8" tint="0.39994506668294322"/>
      </top>
      <bottom style="thin">
        <color theme="8" tint="0.39994506668294322"/>
      </bottom>
      <diagonal/>
    </border>
    <border>
      <left style="medium">
        <color theme="8" tint="0.39991454817346722"/>
      </left>
      <right/>
      <top style="thin">
        <color theme="8" tint="0.39994506668294322"/>
      </top>
      <bottom style="medium">
        <color theme="8" tint="0.39991454817346722"/>
      </bottom>
      <diagonal/>
    </border>
    <border>
      <left style="medium">
        <color theme="8" tint="0.39991454817346722"/>
      </left>
      <right/>
      <top style="thin">
        <color theme="8" tint="0.39994506668294322"/>
      </top>
      <bottom/>
      <diagonal/>
    </border>
    <border>
      <left style="medium">
        <color theme="8" tint="0.39991454817346722"/>
      </left>
      <right/>
      <top style="medium">
        <color theme="8" tint="0.39988402966399123"/>
      </top>
      <bottom style="thin">
        <color theme="8" tint="0.39994506668294322"/>
      </bottom>
      <diagonal/>
    </border>
    <border>
      <left style="medium">
        <color theme="8" tint="0.39991454817346722"/>
      </left>
      <right/>
      <top style="thin">
        <color theme="8" tint="0.39994506668294322"/>
      </top>
      <bottom style="medium">
        <color theme="8" tint="0.39988402966399123"/>
      </bottom>
      <diagonal/>
    </border>
    <border>
      <left style="medium">
        <color theme="8" tint="0.39991454817346722"/>
      </left>
      <right/>
      <top/>
      <bottom style="thin">
        <color theme="8" tint="0.39994506668294322"/>
      </bottom>
      <diagonal/>
    </border>
    <border>
      <left style="thin">
        <color theme="8" tint="0.39994506668294322"/>
      </left>
      <right style="thin">
        <color theme="8" tint="0.39994506668294322"/>
      </right>
      <top style="medium">
        <color theme="8" tint="0.39988402966399123"/>
      </top>
      <bottom/>
      <diagonal/>
    </border>
    <border>
      <left style="thin">
        <color theme="8" tint="0.39994506668294322"/>
      </left>
      <right style="medium">
        <color theme="8" tint="0.39988402966399123"/>
      </right>
      <top style="medium">
        <color theme="8" tint="0.39988402966399123"/>
      </top>
      <bottom/>
      <diagonal/>
    </border>
    <border>
      <left style="medium">
        <color theme="8" tint="0.39988402966399123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8" tint="0.39994506668294322"/>
      </left>
      <right style="medium">
        <color theme="8" tint="0.39988402966399123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85351115451523"/>
      </top>
      <bottom style="thin">
        <color theme="8" tint="0.39985351115451523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8" tint="0.39985351115451523"/>
      </top>
      <bottom style="thin">
        <color theme="8" tint="0.39985351115451523"/>
      </bottom>
      <diagonal/>
    </border>
    <border>
      <left style="thin">
        <color theme="8" tint="0.39994506668294322"/>
      </left>
      <right style="thin">
        <color theme="8" tint="0.39994506668294322"/>
      </right>
      <top style="medium">
        <color theme="8" tint="0.39988402966399123"/>
      </top>
      <bottom style="thin">
        <color theme="8" tint="0.39985351115451523"/>
      </bottom>
      <diagonal/>
    </border>
    <border>
      <left style="thin">
        <color theme="6" tint="0.39991454817346722"/>
      </left>
      <right style="thin">
        <color theme="6" tint="0.39991454817346722"/>
      </right>
      <top style="medium">
        <color theme="8" tint="0.39988402966399123"/>
      </top>
      <bottom style="thin">
        <color theme="8" tint="0.39985351115451523"/>
      </bottom>
      <diagonal/>
    </border>
    <border>
      <left style="thin">
        <color theme="8" tint="0.39994506668294322"/>
      </left>
      <right style="thin">
        <color theme="8" tint="0.39994506668294322"/>
      </right>
      <top style="medium">
        <color theme="8" tint="0.39985351115451523"/>
      </top>
      <bottom style="thin">
        <color theme="8" tint="0.39985351115451523"/>
      </bottom>
      <diagonal/>
    </border>
    <border>
      <left style="thin">
        <color theme="6" tint="0.39991454817346722"/>
      </left>
      <right style="thin">
        <color theme="6" tint="0.39991454817346722"/>
      </right>
      <top style="medium">
        <color theme="8" tint="0.39985351115451523"/>
      </top>
      <bottom style="thin">
        <color theme="8" tint="0.39985351115451523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85351115451523"/>
      </top>
      <bottom style="medium">
        <color theme="8" tint="0.39991454817346722"/>
      </bottom>
      <diagonal/>
    </border>
    <border>
      <left style="thin">
        <color theme="8" tint="0.39994506668294322"/>
      </left>
      <right style="thin">
        <color theme="8" tint="0.39994506668294322"/>
      </right>
      <top/>
      <bottom style="medium">
        <color theme="8" tint="0.39991454817346722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thin">
        <color theme="8" tint="0.39985351115451523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85351115451523"/>
      </top>
      <bottom style="medium">
        <color theme="8" tint="0.39988402966399123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8" tint="0.39985351115451523"/>
      </top>
      <bottom style="medium">
        <color theme="8" tint="0.39988402966399123"/>
      </bottom>
      <diagonal/>
    </border>
    <border>
      <left style="medium">
        <color theme="9" tint="0.39985351115451523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medium">
        <color theme="9" tint="0.39985351115451523"/>
      </left>
      <right style="thin">
        <color theme="9" tint="0.39988402966399123"/>
      </right>
      <top style="thin">
        <color theme="9" tint="0.39982299264503923"/>
      </top>
      <bottom style="thin">
        <color theme="9" tint="0.39982299264503923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82299264503923"/>
      </top>
      <bottom style="thin">
        <color theme="9" tint="0.39982299264503923"/>
      </bottom>
      <diagonal/>
    </border>
    <border>
      <left style="thin">
        <color theme="9" tint="0.39988402966399123"/>
      </left>
      <right style="medium">
        <color theme="9" tint="0.39985351115451523"/>
      </right>
      <top style="thin">
        <color theme="9" tint="0.39982299264503923"/>
      </top>
      <bottom style="thin">
        <color theme="9" tint="0.39982299264503923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82299264503923"/>
      </top>
      <bottom style="medium">
        <color theme="9" tint="0.39982299264503923"/>
      </bottom>
      <diagonal/>
    </border>
    <border>
      <left style="thin">
        <color theme="7" tint="0.39994506668294322"/>
      </left>
      <right style="medium">
        <color theme="7" tint="0.39982299264503923"/>
      </right>
      <top style="medium">
        <color theme="7" tint="0.39982299264503923"/>
      </top>
      <bottom style="thin">
        <color theme="7" tint="0.39994506668294322"/>
      </bottom>
      <diagonal/>
    </border>
    <border>
      <left style="medium">
        <color theme="7" tint="0.39982299264503923"/>
      </left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thin">
        <color theme="7" tint="0.39994506668294322"/>
      </left>
      <right style="medium">
        <color theme="7" tint="0.39982299264503923"/>
      </right>
      <top style="thin">
        <color theme="7" tint="0.39994506668294322"/>
      </top>
      <bottom style="thin">
        <color theme="7" tint="0.39994506668294322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4506668294322"/>
      </top>
      <bottom style="medium">
        <color theme="7" tint="0.39982299264503923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4506668294322"/>
      </top>
      <bottom style="thin">
        <color theme="7" tint="0.39991454817346722"/>
      </bottom>
      <diagonal/>
    </border>
    <border>
      <left/>
      <right style="medium">
        <color theme="7" tint="0.39985351115451523"/>
      </right>
      <top style="medium">
        <color theme="7" tint="0.39985351115451523"/>
      </top>
      <bottom/>
      <diagonal/>
    </border>
    <border>
      <left/>
      <right style="medium">
        <color theme="7" tint="0.39985351115451523"/>
      </right>
      <top style="thin">
        <color theme="7" tint="0.39994506668294322"/>
      </top>
      <bottom style="thin">
        <color theme="7" tint="0.39994506668294322"/>
      </bottom>
      <diagonal/>
    </border>
    <border>
      <left/>
      <right style="medium">
        <color theme="7" tint="0.39985351115451523"/>
      </right>
      <top/>
      <bottom style="thin">
        <color theme="7" tint="0.39994506668294322"/>
      </bottom>
      <diagonal/>
    </border>
    <border>
      <left/>
      <right style="medium">
        <color theme="7" tint="0.39985351115451523"/>
      </right>
      <top style="medium">
        <color theme="7" tint="0.39988402966399123"/>
      </top>
      <bottom style="thin">
        <color theme="7" tint="0.39994506668294322"/>
      </bottom>
      <diagonal/>
    </border>
    <border>
      <left/>
      <right style="medium">
        <color theme="7" tint="0.39985351115451523"/>
      </right>
      <top style="thin">
        <color theme="7" tint="0.39994506668294322"/>
      </top>
      <bottom/>
      <diagonal/>
    </border>
    <border>
      <left/>
      <right style="medium">
        <color theme="7" tint="0.39985351115451523"/>
      </right>
      <top style="medium">
        <color theme="7" tint="0.39994506668294322"/>
      </top>
      <bottom style="thin">
        <color theme="7" tint="0.39994506668294322"/>
      </bottom>
      <diagonal/>
    </border>
    <border>
      <left/>
      <right style="medium">
        <color theme="7" tint="0.39985351115451523"/>
      </right>
      <top style="thin">
        <color theme="7" tint="0.39994506668294322"/>
      </top>
      <bottom style="medium">
        <color theme="7" tint="0.39994506668294322"/>
      </bottom>
      <diagonal/>
    </border>
    <border>
      <left/>
      <right style="medium">
        <color theme="7" tint="0.39982299264503923"/>
      </right>
      <top style="thin">
        <color theme="7" tint="0.39994506668294322"/>
      </top>
      <bottom style="thin">
        <color theme="7" tint="0.39994506668294322"/>
      </bottom>
      <diagonal/>
    </border>
    <border>
      <left/>
      <right style="medium">
        <color theme="7" tint="0.39982299264503923"/>
      </right>
      <top style="thin">
        <color theme="7" tint="0.39994506668294322"/>
      </top>
      <bottom style="medium">
        <color theme="7" tint="0.39982299264503923"/>
      </bottom>
      <diagonal/>
    </border>
    <border>
      <left/>
      <right style="medium">
        <color theme="7" tint="0.39985351115451523"/>
      </right>
      <top style="thin">
        <color theme="7" tint="0.39994506668294322"/>
      </top>
      <bottom style="medium">
        <color theme="7" tint="0.39985351115451523"/>
      </bottom>
      <diagonal/>
    </border>
    <border>
      <left style="medium">
        <color theme="7" tint="0.39982299264503923"/>
      </left>
      <right style="thin">
        <color theme="7" tint="0.39994506668294322"/>
      </right>
      <top style="thin">
        <color theme="7" tint="0.39994506668294322"/>
      </top>
      <bottom/>
      <diagonal/>
    </border>
    <border>
      <left style="medium">
        <color theme="7" tint="0.39985351115451523"/>
      </left>
      <right style="thin">
        <color theme="7" tint="0.39994506668294322"/>
      </right>
      <top/>
      <bottom/>
      <diagonal/>
    </border>
    <border>
      <left style="thin">
        <color theme="7" tint="0.39994506668294322"/>
      </left>
      <right style="thin">
        <color theme="7" tint="0.39994506668294322"/>
      </right>
      <top/>
      <bottom/>
      <diagonal/>
    </border>
    <border>
      <left style="medium">
        <color theme="7" tint="0.39982299264503923"/>
      </left>
      <right style="thin">
        <color theme="7" tint="0.39994506668294322"/>
      </right>
      <top/>
      <bottom/>
      <diagonal/>
    </border>
    <border>
      <left style="medium">
        <color theme="7" tint="0.39982299264503923"/>
      </left>
      <right style="thin">
        <color theme="7" tint="0.39994506668294322"/>
      </right>
      <top/>
      <bottom style="thin">
        <color theme="7" tint="0.39994506668294322"/>
      </bottom>
      <diagonal/>
    </border>
    <border>
      <left style="medium">
        <color theme="7" tint="0.39991454817346722"/>
      </left>
      <right style="thin">
        <color theme="7" tint="0.39994506668294322"/>
      </right>
      <top style="medium">
        <color theme="7" tint="0.39991454817346722"/>
      </top>
      <bottom style="medium">
        <color theme="7" tint="0.39991454817346722"/>
      </bottom>
      <diagonal/>
    </border>
    <border>
      <left style="thin">
        <color theme="7" tint="0.39994506668294322"/>
      </left>
      <right style="thin">
        <color theme="7" tint="0.39994506668294322"/>
      </right>
      <top style="medium">
        <color theme="7" tint="0.39991454817346722"/>
      </top>
      <bottom style="medium">
        <color theme="7" tint="0.39991454817346722"/>
      </bottom>
      <diagonal/>
    </border>
    <border>
      <left style="thin">
        <color theme="7" tint="0.39994506668294322"/>
      </left>
      <right style="medium">
        <color theme="7" tint="0.39991454817346722"/>
      </right>
      <top style="medium">
        <color theme="7" tint="0.39991454817346722"/>
      </top>
      <bottom style="medium">
        <color theme="7" tint="0.39991454817346722"/>
      </bottom>
      <diagonal/>
    </border>
    <border>
      <left style="medium">
        <color theme="7" tint="0.39991454817346722"/>
      </left>
      <right style="thin">
        <color theme="7" tint="0.39994506668294322"/>
      </right>
      <top style="medium">
        <color theme="7" tint="0.39991454817346722"/>
      </top>
      <bottom style="thin">
        <color theme="7" tint="0.39994506668294322"/>
      </bottom>
      <diagonal/>
    </border>
    <border>
      <left style="thin">
        <color theme="7" tint="0.39994506668294322"/>
      </left>
      <right style="medium">
        <color theme="7" tint="0.39991454817346722"/>
      </right>
      <top style="medium">
        <color theme="7" tint="0.39991454817346722"/>
      </top>
      <bottom style="thin">
        <color theme="7" tint="0.39994506668294322"/>
      </bottom>
      <diagonal/>
    </border>
    <border>
      <left style="medium">
        <color theme="7" tint="0.39991454817346722"/>
      </left>
      <right style="thin">
        <color theme="7" tint="0.39994506668294322"/>
      </right>
      <top style="thin">
        <color theme="7" tint="0.39994506668294322"/>
      </top>
      <bottom style="medium">
        <color theme="7" tint="0.39991454817346722"/>
      </bottom>
      <diagonal/>
    </border>
    <border>
      <left style="thin">
        <color theme="7" tint="0.39994506668294322"/>
      </left>
      <right style="medium">
        <color theme="7" tint="0.39991454817346722"/>
      </right>
      <top style="thin">
        <color theme="7" tint="0.39994506668294322"/>
      </top>
      <bottom style="medium">
        <color theme="7" tint="0.39991454817346722"/>
      </bottom>
      <diagonal/>
    </border>
    <border>
      <left style="medium">
        <color theme="7" tint="0.39991454817346722"/>
      </left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thin">
        <color theme="7" tint="0.39994506668294322"/>
      </left>
      <right style="medium">
        <color theme="7" tint="0.399914548173467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 tint="0.39991454817346722"/>
      </left>
      <right style="thin">
        <color theme="7" tint="0.39994506668294322"/>
      </right>
      <top style="thin">
        <color theme="7" tint="0.39994506668294322"/>
      </top>
      <bottom/>
      <diagonal/>
    </border>
    <border>
      <left style="thin">
        <color theme="7" tint="0.39994506668294322"/>
      </left>
      <right style="medium">
        <color theme="7" tint="0.39991454817346722"/>
      </right>
      <top style="thin">
        <color theme="7" tint="0.39994506668294322"/>
      </top>
      <bottom/>
      <diagonal/>
    </border>
    <border>
      <left style="medium">
        <color theme="7" tint="0.39991454817346722"/>
      </left>
      <right style="thin">
        <color theme="7" tint="0.39994506668294322"/>
      </right>
      <top style="medium">
        <color theme="7" tint="0.39994506668294322"/>
      </top>
      <bottom style="thin">
        <color theme="7" tint="0.39994506668294322"/>
      </bottom>
      <diagonal/>
    </border>
    <border>
      <left style="thin">
        <color theme="7" tint="0.39994506668294322"/>
      </left>
      <right style="medium">
        <color theme="7" tint="0.39991454817346722"/>
      </right>
      <top style="medium">
        <color theme="7" tint="0.39994506668294322"/>
      </top>
      <bottom style="thin">
        <color theme="7" tint="0.39994506668294322"/>
      </bottom>
      <diagonal/>
    </border>
    <border>
      <left style="medium">
        <color theme="7" tint="0.39991454817346722"/>
      </left>
      <right style="thin">
        <color theme="7" tint="0.39994506668294322"/>
      </right>
      <top style="thin">
        <color theme="7" tint="0.39994506668294322"/>
      </top>
      <bottom style="medium">
        <color theme="7" tint="0.39994506668294322"/>
      </bottom>
      <diagonal/>
    </border>
    <border>
      <left style="thin">
        <color theme="7" tint="0.39994506668294322"/>
      </left>
      <right style="medium">
        <color theme="7" tint="0.39991454817346722"/>
      </right>
      <top style="thin">
        <color theme="7" tint="0.39994506668294322"/>
      </top>
      <bottom style="medium">
        <color theme="7" tint="0.39994506668294322"/>
      </bottom>
      <diagonal/>
    </border>
    <border>
      <left style="medium">
        <color theme="7" tint="0.39991454817346722"/>
      </left>
      <right style="thin">
        <color theme="7" tint="0.39994506668294322"/>
      </right>
      <top style="thin">
        <color theme="7" tint="0.39994506668294322"/>
      </top>
      <bottom style="medium">
        <color theme="7" tint="0.39982299264503923"/>
      </bottom>
      <diagonal/>
    </border>
    <border>
      <left style="thin">
        <color theme="7" tint="0.39994506668294322"/>
      </left>
      <right style="medium">
        <color theme="7" tint="0.39991454817346722"/>
      </right>
      <top style="thin">
        <color theme="7" tint="0.39994506668294322"/>
      </top>
      <bottom style="medium">
        <color theme="7" tint="0.39982299264503923"/>
      </bottom>
      <diagonal/>
    </border>
    <border>
      <left style="medium">
        <color theme="7" tint="0.39991454817346722"/>
      </left>
      <right style="thin">
        <color theme="7" tint="0.39994506668294322"/>
      </right>
      <top/>
      <bottom style="thin">
        <color theme="7" tint="0.39994506668294322"/>
      </bottom>
      <diagonal/>
    </border>
    <border>
      <left style="thin">
        <color theme="7" tint="0.39994506668294322"/>
      </left>
      <right style="medium">
        <color theme="7" tint="0.39991454817346722"/>
      </right>
      <top/>
      <bottom style="thin">
        <color theme="7" tint="0.39994506668294322"/>
      </bottom>
      <diagonal/>
    </border>
    <border>
      <left style="medium">
        <color theme="7" tint="0.39991454817346722"/>
      </left>
      <right style="thin">
        <color theme="7" tint="0.39994506668294322"/>
      </right>
      <top style="medium">
        <color theme="7" tint="0.39994506668294322"/>
      </top>
      <bottom style="medium">
        <color theme="7" tint="0.39991454817346722"/>
      </bottom>
      <diagonal/>
    </border>
    <border>
      <left style="thin">
        <color theme="7" tint="0.39994506668294322"/>
      </left>
      <right style="thin">
        <color theme="7" tint="0.39994506668294322"/>
      </right>
      <top style="medium">
        <color theme="7" tint="0.39994506668294322"/>
      </top>
      <bottom style="medium">
        <color theme="7" tint="0.39991454817346722"/>
      </bottom>
      <diagonal/>
    </border>
    <border>
      <left style="thin">
        <color theme="7" tint="0.39994506668294322"/>
      </left>
      <right style="medium">
        <color theme="7" tint="0.39991454817346722"/>
      </right>
      <top style="medium">
        <color theme="7" tint="0.39994506668294322"/>
      </top>
      <bottom style="medium">
        <color theme="7" tint="0.39991454817346722"/>
      </bottom>
      <diagonal/>
    </border>
    <border>
      <left/>
      <right style="medium">
        <color theme="9" tint="0.39985351115451523"/>
      </right>
      <top style="medium">
        <color theme="9" tint="0.39985351115451523"/>
      </top>
      <bottom/>
      <diagonal/>
    </border>
    <border>
      <left/>
      <right style="medium">
        <color theme="9" tint="0.39985351115451523"/>
      </right>
      <top style="medium">
        <color theme="9" tint="0.39994506668294322"/>
      </top>
      <bottom style="thin">
        <color theme="9" tint="0.39988402966399123"/>
      </bottom>
      <diagonal/>
    </border>
    <border>
      <left/>
      <right style="medium">
        <color theme="9" tint="0.39985351115451523"/>
      </right>
      <top style="thin">
        <color theme="9" tint="0.39988402966399123"/>
      </top>
      <bottom style="thin">
        <color theme="9" tint="0.39988402966399123"/>
      </bottom>
      <diagonal/>
    </border>
    <border>
      <left/>
      <right style="medium">
        <color theme="9" tint="0.39985351115451523"/>
      </right>
      <top style="medium">
        <color theme="9" tint="0.39985351115451523"/>
      </top>
      <bottom style="thin">
        <color theme="9" tint="0.39988402966399123"/>
      </bottom>
      <diagonal/>
    </border>
    <border>
      <left/>
      <right style="medium">
        <color theme="9" tint="0.39985351115451523"/>
      </right>
      <top style="medium">
        <color theme="9" tint="0.39985351115451523"/>
      </top>
      <bottom style="thin">
        <color theme="9" tint="0.39982299264503923"/>
      </bottom>
      <diagonal/>
    </border>
    <border>
      <left/>
      <right style="medium">
        <color theme="9" tint="0.39985351115451523"/>
      </right>
      <top style="thin">
        <color theme="9" tint="0.39982299264503923"/>
      </top>
      <bottom style="thin">
        <color theme="9" tint="0.39982299264503923"/>
      </bottom>
      <diagonal/>
    </border>
    <border>
      <left/>
      <right style="medium">
        <color theme="9" tint="0.39985351115451523"/>
      </right>
      <top style="thin">
        <color theme="9" tint="0.39982299264503923"/>
      </top>
      <bottom style="medium">
        <color theme="9" tint="0.39982299264503923"/>
      </bottom>
      <diagonal/>
    </border>
    <border>
      <left/>
      <right style="medium">
        <color theme="9" tint="0.39985351115451523"/>
      </right>
      <top/>
      <bottom style="thin">
        <color theme="9" tint="0.39988402966399123"/>
      </bottom>
      <diagonal/>
    </border>
    <border>
      <left/>
      <right style="medium">
        <color theme="9" tint="0.39985351115451523"/>
      </right>
      <top style="thin">
        <color theme="9" tint="0.39988402966399123"/>
      </top>
      <bottom style="medium">
        <color theme="9" tint="0.39985351115451523"/>
      </bottom>
      <diagonal/>
    </border>
    <border>
      <left/>
      <right style="medium">
        <color theme="9" tint="0.39985351115451523"/>
      </right>
      <top style="thin">
        <color theme="9" tint="0.39988402966399123"/>
      </top>
      <bottom/>
      <diagonal/>
    </border>
    <border>
      <left style="medium">
        <color theme="9" tint="0.39985351115451523"/>
      </left>
      <right style="thin">
        <color theme="9" tint="0.39988402966399123"/>
      </right>
      <top style="medium">
        <color theme="9" tint="0.39985351115451523"/>
      </top>
      <bottom/>
      <diagonal/>
    </border>
    <border>
      <left style="thin">
        <color theme="9" tint="0.39988402966399123"/>
      </left>
      <right style="thin">
        <color theme="9" tint="0.39988402966399123"/>
      </right>
      <top style="medium">
        <color theme="9" tint="0.39985351115451523"/>
      </top>
      <bottom/>
      <diagonal/>
    </border>
    <border>
      <left style="medium">
        <color theme="9" tint="0.399853511154515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8402966399123"/>
      </right>
      <top/>
      <bottom/>
      <diagonal/>
    </border>
    <border>
      <left style="medium">
        <color theme="9" tint="0.39985351115451523"/>
      </left>
      <right style="thin">
        <color theme="9" tint="0.39988402966399123"/>
      </right>
      <top/>
      <bottom style="medium">
        <color theme="9" tint="0.39985351115451523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medium">
        <color theme="9" tint="0.39985351115451523"/>
      </bottom>
      <diagonal/>
    </border>
    <border>
      <left style="medium">
        <color theme="9" tint="0.39982299264503923"/>
      </left>
      <right style="thin">
        <color theme="9" tint="0.39994506668294322"/>
      </right>
      <top style="medium">
        <color theme="9" tint="0.39982299264503923"/>
      </top>
      <bottom/>
      <diagonal/>
    </border>
    <border>
      <left style="thin">
        <color theme="9" tint="0.39994506668294322"/>
      </left>
      <right style="thin">
        <color theme="9" tint="0.39994506668294322"/>
      </right>
      <top style="medium">
        <color theme="9" tint="0.39982299264503923"/>
      </top>
      <bottom/>
      <diagonal/>
    </border>
    <border>
      <left style="thin">
        <color theme="9" tint="0.39994506668294322"/>
      </left>
      <right style="medium">
        <color theme="9" tint="0.39982299264503923"/>
      </right>
      <top style="medium">
        <color theme="9" tint="0.39982299264503923"/>
      </top>
      <bottom/>
      <diagonal/>
    </border>
    <border>
      <left style="medium">
        <color theme="9" tint="0.39982299264503923"/>
      </left>
      <right style="thin">
        <color theme="9" tint="0.39988402966399123"/>
      </right>
      <top style="medium">
        <color theme="9" tint="0.39994506668294322"/>
      </top>
      <bottom style="thin">
        <color theme="9" tint="0.39988402966399123"/>
      </bottom>
      <diagonal/>
    </border>
    <border>
      <left style="thin">
        <color theme="9" tint="0.39988402966399123"/>
      </left>
      <right style="medium">
        <color theme="9" tint="0.39982299264503923"/>
      </right>
      <top style="medium">
        <color theme="9" tint="0.39994506668294322"/>
      </top>
      <bottom style="thin">
        <color theme="9" tint="0.39988402966399123"/>
      </bottom>
      <diagonal/>
    </border>
    <border>
      <left style="medium">
        <color theme="9" tint="0.39982299264503923"/>
      </left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9" tint="0.39988402966399123"/>
      </left>
      <right style="medium">
        <color theme="9" tint="0.39982299264503923"/>
      </right>
      <top style="thin">
        <color theme="9" tint="0.39988402966399123"/>
      </top>
      <bottom style="thin">
        <color theme="9" tint="0.39988402966399123"/>
      </bottom>
      <diagonal/>
    </border>
    <border>
      <left style="medium">
        <color theme="9" tint="0.39982299264503923"/>
      </left>
      <right style="thin">
        <color theme="9" tint="0.39988402966399123"/>
      </right>
      <top style="thin">
        <color theme="9" tint="0.39988402966399123"/>
      </top>
      <bottom style="medium">
        <color theme="9" tint="0.39982299264503923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88402966399123"/>
      </top>
      <bottom style="medium">
        <color theme="9" tint="0.39982299264503923"/>
      </bottom>
      <diagonal/>
    </border>
    <border>
      <left style="thin">
        <color theme="9" tint="0.39988402966399123"/>
      </left>
      <right style="medium">
        <color theme="9" tint="0.39982299264503923"/>
      </right>
      <top style="thin">
        <color theme="9" tint="0.39988402966399123"/>
      </top>
      <bottom style="medium">
        <color theme="9" tint="0.39982299264503923"/>
      </bottom>
      <diagonal/>
    </border>
    <border>
      <left style="medium">
        <color theme="9" tint="0.39982299264503923"/>
      </left>
      <right style="thin">
        <color theme="9" tint="0.39988402966399123"/>
      </right>
      <top style="medium">
        <color theme="9" tint="0.39982299264503923"/>
      </top>
      <bottom style="thin">
        <color theme="9" tint="0.39988402966399123"/>
      </bottom>
      <diagonal/>
    </border>
    <border>
      <left style="thin">
        <color theme="9" tint="0.39988402966399123"/>
      </left>
      <right style="thin">
        <color theme="9" tint="0.39988402966399123"/>
      </right>
      <top style="medium">
        <color theme="9" tint="0.39982299264503923"/>
      </top>
      <bottom style="thin">
        <color theme="9" tint="0.39988402966399123"/>
      </bottom>
      <diagonal/>
    </border>
    <border>
      <left style="thin">
        <color theme="9" tint="0.39988402966399123"/>
      </left>
      <right style="medium">
        <color theme="9" tint="0.39982299264503923"/>
      </right>
      <top style="medium">
        <color theme="9" tint="0.39982299264503923"/>
      </top>
      <bottom style="thin">
        <color theme="9" tint="0.39988402966399123"/>
      </bottom>
      <diagonal/>
    </border>
    <border>
      <left style="medium">
        <color theme="9" tint="0.39982299264503923"/>
      </left>
      <right style="thin">
        <color theme="9" tint="0.39988402966399123"/>
      </right>
      <top style="medium">
        <color theme="9" tint="0.39982299264503923"/>
      </top>
      <bottom style="thin">
        <color theme="9" tint="0.39982299264503923"/>
      </bottom>
      <diagonal/>
    </border>
    <border>
      <left style="thin">
        <color theme="9" tint="0.39988402966399123"/>
      </left>
      <right style="thin">
        <color theme="9" tint="0.39988402966399123"/>
      </right>
      <top style="medium">
        <color theme="9" tint="0.39982299264503923"/>
      </top>
      <bottom style="thin">
        <color theme="9" tint="0.39982299264503923"/>
      </bottom>
      <diagonal/>
    </border>
    <border>
      <left style="thin">
        <color theme="9" tint="0.39988402966399123"/>
      </left>
      <right style="medium">
        <color theme="9" tint="0.39982299264503923"/>
      </right>
      <top style="medium">
        <color theme="9" tint="0.39982299264503923"/>
      </top>
      <bottom style="thin">
        <color theme="9" tint="0.39982299264503923"/>
      </bottom>
      <diagonal/>
    </border>
    <border>
      <left style="medium">
        <color theme="9" tint="0.39982299264503923"/>
      </left>
      <right style="thin">
        <color theme="9" tint="0.39988402966399123"/>
      </right>
      <top style="thin">
        <color theme="9" tint="0.39982299264503923"/>
      </top>
      <bottom style="thin">
        <color theme="9" tint="0.39982299264503923"/>
      </bottom>
      <diagonal/>
    </border>
    <border>
      <left style="thin">
        <color theme="9" tint="0.39988402966399123"/>
      </left>
      <right style="medium">
        <color theme="9" tint="0.39982299264503923"/>
      </right>
      <top style="thin">
        <color theme="9" tint="0.39982299264503923"/>
      </top>
      <bottom style="thin">
        <color theme="9" tint="0.39982299264503923"/>
      </bottom>
      <diagonal/>
    </border>
    <border>
      <left style="medium">
        <color theme="9" tint="0.39982299264503923"/>
      </left>
      <right style="thin">
        <color theme="9" tint="0.39988402966399123"/>
      </right>
      <top style="thin">
        <color theme="9" tint="0.39982299264503923"/>
      </top>
      <bottom style="medium">
        <color theme="9" tint="0.39982299264503923"/>
      </bottom>
      <diagonal/>
    </border>
    <border>
      <left style="thin">
        <color theme="9" tint="0.39988402966399123"/>
      </left>
      <right style="medium">
        <color theme="9" tint="0.39982299264503923"/>
      </right>
      <top style="thin">
        <color theme="9" tint="0.39982299264503923"/>
      </top>
      <bottom style="medium">
        <color theme="9" tint="0.39982299264503923"/>
      </bottom>
      <diagonal/>
    </border>
    <border>
      <left style="medium">
        <color theme="9" tint="0.39982299264503923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theme="9" tint="0.39988402966399123"/>
      </left>
      <right style="medium">
        <color theme="9" tint="0.39982299264503923"/>
      </right>
      <top/>
      <bottom style="thin">
        <color theme="9" tint="0.39988402966399123"/>
      </bottom>
      <diagonal/>
    </border>
    <border>
      <left style="medium">
        <color theme="9" tint="0.39982299264503923"/>
      </left>
      <right style="thin">
        <color theme="9" tint="0.39988402966399123"/>
      </right>
      <top style="thin">
        <color theme="9" tint="0.39988402966399123"/>
      </top>
      <bottom style="medium">
        <color theme="9" tint="0.39985351115451523"/>
      </bottom>
      <diagonal/>
    </border>
    <border>
      <left style="thin">
        <color theme="9" tint="0.39988402966399123"/>
      </left>
      <right style="medium">
        <color theme="9" tint="0.39982299264503923"/>
      </right>
      <top style="thin">
        <color theme="9" tint="0.39988402966399123"/>
      </top>
      <bottom style="medium">
        <color theme="9" tint="0.39985351115451523"/>
      </bottom>
      <diagonal/>
    </border>
    <border>
      <left style="medium">
        <color theme="9" tint="0.39982299264503923"/>
      </left>
      <right style="thin">
        <color theme="9" tint="0.39988402966399123"/>
      </right>
      <top style="medium">
        <color theme="9" tint="0.39985351115451523"/>
      </top>
      <bottom style="thin">
        <color theme="9" tint="0.39988402966399123"/>
      </bottom>
      <diagonal/>
    </border>
    <border>
      <left style="thin">
        <color theme="9" tint="0.39988402966399123"/>
      </left>
      <right style="medium">
        <color theme="9" tint="0.39982299264503923"/>
      </right>
      <top style="medium">
        <color theme="9" tint="0.39985351115451523"/>
      </top>
      <bottom style="thin">
        <color theme="9" tint="0.39988402966399123"/>
      </bottom>
      <diagonal/>
    </border>
    <border>
      <left style="medium">
        <color theme="9" tint="0.39982299264503923"/>
      </left>
      <right style="thin">
        <color theme="9" tint="0.39988402966399123"/>
      </right>
      <top style="medium">
        <color theme="9" tint="0.39982299264503923"/>
      </top>
      <bottom style="medium">
        <color theme="9" tint="0.39982299264503923"/>
      </bottom>
      <diagonal/>
    </border>
    <border>
      <left style="thin">
        <color theme="9" tint="0.39988402966399123"/>
      </left>
      <right style="thin">
        <color theme="9" tint="0.39988402966399123"/>
      </right>
      <top style="medium">
        <color theme="9" tint="0.39982299264503923"/>
      </top>
      <bottom style="medium">
        <color theme="9" tint="0.39982299264503923"/>
      </bottom>
      <diagonal/>
    </border>
    <border>
      <left style="thin">
        <color theme="9" tint="0.39988402966399123"/>
      </left>
      <right style="medium">
        <color theme="9" tint="0.39982299264503923"/>
      </right>
      <top style="medium">
        <color theme="9" tint="0.39982299264503923"/>
      </top>
      <bottom style="medium">
        <color theme="9" tint="0.39982299264503923"/>
      </bottom>
      <diagonal/>
    </border>
    <border>
      <left style="medium">
        <color theme="9" tint="0.39982299264503923"/>
      </left>
      <right style="thin">
        <color theme="9" tint="0.39988402966399123"/>
      </right>
      <top style="medium">
        <color theme="9" tint="0.39985351115451523"/>
      </top>
      <bottom style="medium">
        <color theme="9" tint="0.39982299264503923"/>
      </bottom>
      <diagonal/>
    </border>
    <border>
      <left style="thin">
        <color theme="9" tint="0.39988402966399123"/>
      </left>
      <right style="thin">
        <color theme="9" tint="0.39988402966399123"/>
      </right>
      <top style="medium">
        <color theme="9" tint="0.39985351115451523"/>
      </top>
      <bottom style="medium">
        <color theme="9" tint="0.39982299264503923"/>
      </bottom>
      <diagonal/>
    </border>
    <border>
      <left style="thin">
        <color theme="9" tint="0.39988402966399123"/>
      </left>
      <right style="medium">
        <color theme="9" tint="0.39982299264503923"/>
      </right>
      <top style="medium">
        <color theme="9" tint="0.39985351115451523"/>
      </top>
      <bottom style="medium">
        <color theme="9" tint="0.39982299264503923"/>
      </bottom>
      <diagonal/>
    </border>
    <border>
      <left style="medium">
        <color theme="5" tint="0.39985351115451523"/>
      </left>
      <right/>
      <top style="medium">
        <color theme="5" tint="0.39985351115451523"/>
      </top>
      <bottom/>
      <diagonal/>
    </border>
    <border>
      <left style="medium">
        <color theme="5" tint="0.39985351115451523"/>
      </left>
      <right/>
      <top style="medium">
        <color theme="5" tint="0.39985351115451523"/>
      </top>
      <bottom style="thin">
        <color theme="5" tint="0.39985351115451523"/>
      </bottom>
      <diagonal/>
    </border>
    <border>
      <left style="medium">
        <color theme="5" tint="0.39985351115451523"/>
      </left>
      <right/>
      <top style="thin">
        <color theme="5" tint="0.39985351115451523"/>
      </top>
      <bottom style="thin">
        <color theme="5" tint="0.39985351115451523"/>
      </bottom>
      <diagonal/>
    </border>
    <border>
      <left style="medium">
        <color theme="5" tint="0.39985351115451523"/>
      </left>
      <right/>
      <top style="thin">
        <color theme="5" tint="0.39985351115451523"/>
      </top>
      <bottom style="medium">
        <color theme="5" tint="0.39985351115451523"/>
      </bottom>
      <diagonal/>
    </border>
    <border>
      <left style="medium">
        <color theme="5" tint="0.39985351115451523"/>
      </left>
      <right/>
      <top style="thin">
        <color theme="5" tint="0.39985351115451523"/>
      </top>
      <bottom/>
      <diagonal/>
    </border>
    <border>
      <left style="medium">
        <color theme="5" tint="0.39985351115451523"/>
      </left>
      <right/>
      <top style="medium">
        <color theme="5" tint="0.39982299264503923"/>
      </top>
      <bottom style="thin">
        <color theme="5" tint="0.39982299264503923"/>
      </bottom>
      <diagonal/>
    </border>
    <border>
      <left style="medium">
        <color theme="5" tint="0.39985351115451523"/>
      </left>
      <right/>
      <top style="thin">
        <color theme="5" tint="0.39982299264503923"/>
      </top>
      <bottom style="thin">
        <color theme="5" tint="0.39982299264503923"/>
      </bottom>
      <diagonal/>
    </border>
    <border>
      <left style="medium">
        <color theme="5" tint="0.39985351115451523"/>
      </left>
      <right/>
      <top style="thin">
        <color theme="5" tint="0.39982299264503923"/>
      </top>
      <bottom style="medium">
        <color theme="5" tint="0.39982299264503923"/>
      </bottom>
      <diagonal/>
    </border>
    <border>
      <left style="medium">
        <color theme="5" tint="0.39985351115451523"/>
      </left>
      <right/>
      <top/>
      <bottom style="thin">
        <color theme="5" tint="0.39985351115451523"/>
      </bottom>
      <diagonal/>
    </border>
    <border>
      <left/>
      <right/>
      <top style="medium">
        <color theme="5" tint="0.39988402966399123"/>
      </top>
      <bottom/>
      <diagonal/>
    </border>
    <border>
      <left/>
      <right/>
      <top style="medium">
        <color theme="5" tint="0.39985351115451523"/>
      </top>
      <bottom style="thin">
        <color theme="5" tint="0.39985351115451523"/>
      </bottom>
      <diagonal/>
    </border>
    <border>
      <left/>
      <right/>
      <top style="thin">
        <color theme="5" tint="0.39985351115451523"/>
      </top>
      <bottom style="thin">
        <color theme="5" tint="0.39985351115451523"/>
      </bottom>
      <diagonal/>
    </border>
    <border>
      <left/>
      <right/>
      <top style="thin">
        <color theme="5" tint="0.39985351115451523"/>
      </top>
      <bottom style="medium">
        <color theme="5" tint="0.39985351115451523"/>
      </bottom>
      <diagonal/>
    </border>
    <border>
      <left/>
      <right/>
      <top style="thin">
        <color theme="5" tint="0.39985351115451523"/>
      </top>
      <bottom/>
      <diagonal/>
    </border>
    <border>
      <left/>
      <right/>
      <top style="medium">
        <color theme="5" tint="0.39982299264503923"/>
      </top>
      <bottom style="thin">
        <color theme="5" tint="0.39982299264503923"/>
      </bottom>
      <diagonal/>
    </border>
    <border>
      <left/>
      <right/>
      <top style="thin">
        <color theme="5" tint="0.39982299264503923"/>
      </top>
      <bottom style="thin">
        <color theme="5" tint="0.39982299264503923"/>
      </bottom>
      <diagonal/>
    </border>
    <border>
      <left/>
      <right/>
      <top style="thin">
        <color theme="5" tint="0.39982299264503923"/>
      </top>
      <bottom style="medium">
        <color theme="5" tint="0.39982299264503923"/>
      </bottom>
      <diagonal/>
    </border>
    <border>
      <left/>
      <right/>
      <top/>
      <bottom style="thin">
        <color theme="5" tint="0.39985351115451523"/>
      </bottom>
      <diagonal/>
    </border>
    <border>
      <left/>
      <right/>
      <top style="thin">
        <color theme="5" tint="0.39985351115451523"/>
      </top>
      <bottom style="medium">
        <color theme="5" tint="0.39988402966399123"/>
      </bottom>
      <diagonal/>
    </border>
    <border>
      <left style="thin">
        <color theme="5" tint="0.39988402966399123"/>
      </left>
      <right style="thin">
        <color theme="5" tint="0.39988402966399123"/>
      </right>
      <top/>
      <bottom/>
      <diagonal/>
    </border>
    <border>
      <left style="medium">
        <color theme="5" tint="0.39988402966399123"/>
      </left>
      <right style="thin">
        <color theme="5" tint="0.39988402966399123"/>
      </right>
      <top/>
      <bottom/>
      <diagonal/>
    </border>
    <border>
      <left style="medium">
        <color theme="5" tint="0.39982299264503923"/>
      </left>
      <right style="thin">
        <color theme="5" tint="0.39994506668294322"/>
      </right>
      <top style="medium">
        <color theme="5" tint="0.39982299264503923"/>
      </top>
      <bottom/>
      <diagonal/>
    </border>
    <border>
      <left style="thin">
        <color theme="5" tint="0.39994506668294322"/>
      </left>
      <right style="thin">
        <color theme="5" tint="0.39994506668294322"/>
      </right>
      <top style="medium">
        <color theme="5" tint="0.39982299264503923"/>
      </top>
      <bottom/>
      <diagonal/>
    </border>
    <border>
      <left style="thin">
        <color theme="5" tint="0.39994506668294322"/>
      </left>
      <right style="medium">
        <color theme="5" tint="0.39982299264503923"/>
      </right>
      <top style="medium">
        <color theme="5" tint="0.39982299264503923"/>
      </top>
      <bottom/>
      <diagonal/>
    </border>
    <border>
      <left style="medium">
        <color theme="5" tint="0.39982299264503923"/>
      </left>
      <right style="thin">
        <color theme="5" tint="0.39988402966399123"/>
      </right>
      <top style="medium">
        <color theme="5" tint="0.39985351115451523"/>
      </top>
      <bottom style="thin">
        <color theme="5" tint="0.39985351115451523"/>
      </bottom>
      <diagonal/>
    </border>
    <border>
      <left style="thin">
        <color theme="5" tint="0.39988402966399123"/>
      </left>
      <right style="medium">
        <color theme="5" tint="0.39982299264503923"/>
      </right>
      <top style="medium">
        <color theme="5" tint="0.39985351115451523"/>
      </top>
      <bottom style="thin">
        <color theme="5" tint="0.39985351115451523"/>
      </bottom>
      <diagonal/>
    </border>
    <border>
      <left style="medium">
        <color theme="5" tint="0.39982299264503923"/>
      </left>
      <right style="thin">
        <color theme="5" tint="0.39988402966399123"/>
      </right>
      <top style="thin">
        <color theme="5" tint="0.39985351115451523"/>
      </top>
      <bottom style="thin">
        <color theme="5" tint="0.39985351115451523"/>
      </bottom>
      <diagonal/>
    </border>
    <border>
      <left style="thin">
        <color theme="5" tint="0.39988402966399123"/>
      </left>
      <right style="medium">
        <color theme="5" tint="0.39982299264503923"/>
      </right>
      <top style="thin">
        <color theme="5" tint="0.39985351115451523"/>
      </top>
      <bottom style="thin">
        <color theme="5" tint="0.39985351115451523"/>
      </bottom>
      <diagonal/>
    </border>
    <border>
      <left style="medium">
        <color theme="5" tint="0.39982299264503923"/>
      </left>
      <right style="thin">
        <color theme="5" tint="0.39988402966399123"/>
      </right>
      <top style="thin">
        <color theme="5" tint="0.39985351115451523"/>
      </top>
      <bottom style="medium">
        <color theme="5" tint="0.39985351115451523"/>
      </bottom>
      <diagonal/>
    </border>
    <border>
      <left style="thin">
        <color theme="5" tint="0.39988402966399123"/>
      </left>
      <right style="medium">
        <color theme="5" tint="0.39982299264503923"/>
      </right>
      <top style="thin">
        <color theme="5" tint="0.39985351115451523"/>
      </top>
      <bottom style="medium">
        <color theme="5" tint="0.39985351115451523"/>
      </bottom>
      <diagonal/>
    </border>
    <border>
      <left style="medium">
        <color theme="5" tint="0.39982299264503923"/>
      </left>
      <right style="thin">
        <color theme="5" tint="0.39988402966399123"/>
      </right>
      <top style="thin">
        <color theme="5" tint="0.39985351115451523"/>
      </top>
      <bottom style="medium">
        <color theme="5" tint="0.39982299264503923"/>
      </bottom>
      <diagonal/>
    </border>
    <border>
      <left style="thin">
        <color theme="5" tint="0.39988402966399123"/>
      </left>
      <right style="thin">
        <color theme="5" tint="0.39988402966399123"/>
      </right>
      <top style="thin">
        <color theme="5" tint="0.39985351115451523"/>
      </top>
      <bottom style="medium">
        <color theme="5" tint="0.39982299264503923"/>
      </bottom>
      <diagonal/>
    </border>
    <border>
      <left style="thin">
        <color theme="5" tint="0.39988402966399123"/>
      </left>
      <right style="medium">
        <color theme="5" tint="0.39982299264503923"/>
      </right>
      <top style="thin">
        <color theme="5" tint="0.39985351115451523"/>
      </top>
      <bottom style="medium">
        <color theme="5" tint="0.39982299264503923"/>
      </bottom>
      <diagonal/>
    </border>
    <border>
      <left style="medium">
        <color theme="5" tint="0.39982299264503923"/>
      </left>
      <right style="thin">
        <color theme="5" tint="0.39988402966399123"/>
      </right>
      <top style="medium">
        <color theme="5" tint="0.39982299264503923"/>
      </top>
      <bottom style="thin">
        <color theme="5" tint="0.39985351115451523"/>
      </bottom>
      <diagonal/>
    </border>
    <border>
      <left style="thin">
        <color theme="5" tint="0.39988402966399123"/>
      </left>
      <right style="thin">
        <color theme="5" tint="0.39988402966399123"/>
      </right>
      <top style="medium">
        <color theme="5" tint="0.39982299264503923"/>
      </top>
      <bottom style="thin">
        <color theme="5" tint="0.39985351115451523"/>
      </bottom>
      <diagonal/>
    </border>
    <border>
      <left style="thin">
        <color theme="5" tint="0.39988402966399123"/>
      </left>
      <right style="medium">
        <color theme="5" tint="0.39982299264503923"/>
      </right>
      <top style="medium">
        <color theme="5" tint="0.39982299264503923"/>
      </top>
      <bottom style="thin">
        <color theme="5" tint="0.39985351115451523"/>
      </bottom>
      <diagonal/>
    </border>
    <border>
      <left style="medium">
        <color theme="5" tint="0.39982299264503923"/>
      </left>
      <right style="thin">
        <color theme="5" tint="0.39988402966399123"/>
      </right>
      <top style="thin">
        <color theme="5" tint="0.39985351115451523"/>
      </top>
      <bottom/>
      <diagonal/>
    </border>
    <border>
      <left style="thin">
        <color theme="5" tint="0.39988402966399123"/>
      </left>
      <right style="medium">
        <color theme="5" tint="0.39982299264503923"/>
      </right>
      <top style="thin">
        <color theme="5" tint="0.39985351115451523"/>
      </top>
      <bottom/>
      <diagonal/>
    </border>
    <border>
      <left style="medium">
        <color theme="5" tint="0.39982299264503923"/>
      </left>
      <right style="thin">
        <color theme="5" tint="0.39982299264503923"/>
      </right>
      <top style="medium">
        <color theme="5" tint="0.39982299264503923"/>
      </top>
      <bottom style="thin">
        <color theme="5" tint="0.39982299264503923"/>
      </bottom>
      <diagonal/>
    </border>
    <border>
      <left style="thin">
        <color theme="5" tint="0.39982299264503923"/>
      </left>
      <right style="medium">
        <color theme="5" tint="0.39982299264503923"/>
      </right>
      <top style="medium">
        <color theme="5" tint="0.39982299264503923"/>
      </top>
      <bottom style="thin">
        <color theme="5" tint="0.39982299264503923"/>
      </bottom>
      <diagonal/>
    </border>
    <border>
      <left style="medium">
        <color theme="5" tint="0.39982299264503923"/>
      </left>
      <right style="thin">
        <color theme="5" tint="0.39982299264503923"/>
      </right>
      <top style="thin">
        <color theme="5" tint="0.39982299264503923"/>
      </top>
      <bottom style="thin">
        <color theme="5" tint="0.39982299264503923"/>
      </bottom>
      <diagonal/>
    </border>
    <border>
      <left style="thin">
        <color theme="5" tint="0.39982299264503923"/>
      </left>
      <right style="medium">
        <color theme="5" tint="0.39982299264503923"/>
      </right>
      <top style="thin">
        <color theme="5" tint="0.39982299264503923"/>
      </top>
      <bottom style="thin">
        <color theme="5" tint="0.39982299264503923"/>
      </bottom>
      <diagonal/>
    </border>
    <border>
      <left style="medium">
        <color theme="5" tint="0.39982299264503923"/>
      </left>
      <right style="thin">
        <color theme="5" tint="0.39982299264503923"/>
      </right>
      <top style="thin">
        <color theme="5" tint="0.39982299264503923"/>
      </top>
      <bottom style="medium">
        <color theme="5" tint="0.39982299264503923"/>
      </bottom>
      <diagonal/>
    </border>
    <border>
      <left style="thin">
        <color theme="5" tint="0.39982299264503923"/>
      </left>
      <right style="medium">
        <color theme="5" tint="0.39982299264503923"/>
      </right>
      <top style="thin">
        <color theme="5" tint="0.39982299264503923"/>
      </top>
      <bottom style="medium">
        <color theme="5" tint="0.39982299264503923"/>
      </bottom>
      <diagonal/>
    </border>
    <border>
      <left style="medium">
        <color theme="5" tint="0.39982299264503923"/>
      </left>
      <right style="thin">
        <color theme="5" tint="0.39988402966399123"/>
      </right>
      <top/>
      <bottom style="thin">
        <color theme="5" tint="0.39985351115451523"/>
      </bottom>
      <diagonal/>
    </border>
    <border>
      <left style="thin">
        <color theme="5" tint="0.39988402966399123"/>
      </left>
      <right style="medium">
        <color theme="5" tint="0.39982299264503923"/>
      </right>
      <top/>
      <bottom style="thin">
        <color theme="5" tint="0.39985351115451523"/>
      </bottom>
      <diagonal/>
    </border>
    <border>
      <left/>
      <right style="medium">
        <color theme="6" tint="0.39985351115451523"/>
      </right>
      <top style="medium">
        <color theme="6" tint="0.39985351115451523"/>
      </top>
      <bottom/>
      <diagonal/>
    </border>
    <border>
      <left/>
      <right style="medium">
        <color theme="6" tint="0.39985351115451523"/>
      </right>
      <top style="medium">
        <color theme="6" tint="0.39988402966399123"/>
      </top>
      <bottom style="thin">
        <color theme="6" tint="0.39991454817346722"/>
      </bottom>
      <diagonal/>
    </border>
    <border>
      <left/>
      <right style="medium">
        <color theme="6" tint="0.39985351115451523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medium">
        <color theme="6" tint="0.39985351115451523"/>
      </right>
      <top style="thin">
        <color theme="6" tint="0.39991454817346722"/>
      </top>
      <bottom/>
      <diagonal/>
    </border>
    <border>
      <left/>
      <right style="medium">
        <color theme="6" tint="0.39985351115451523"/>
      </right>
      <top style="medium">
        <color theme="6" tint="0.39985351115451523"/>
      </top>
      <bottom style="thin">
        <color theme="6" tint="0.39991454817346722"/>
      </bottom>
      <diagonal/>
    </border>
    <border>
      <left/>
      <right style="medium">
        <color theme="6" tint="0.39985351115451523"/>
      </right>
      <top style="medium">
        <color theme="6" tint="0.39994506668294322"/>
      </top>
      <bottom style="thin">
        <color theme="6" tint="0.39991454817346722"/>
      </bottom>
      <diagonal/>
    </border>
    <border>
      <left/>
      <right style="medium">
        <color theme="6" tint="0.39985351115451523"/>
      </right>
      <top style="medium">
        <color theme="6" tint="0.39979247413556324"/>
      </top>
      <bottom style="thin">
        <color theme="6" tint="0.39979247413556324"/>
      </bottom>
      <diagonal/>
    </border>
    <border>
      <left/>
      <right style="medium">
        <color theme="6" tint="0.39985351115451523"/>
      </right>
      <top style="thin">
        <color theme="6" tint="0.39979247413556324"/>
      </top>
      <bottom style="thin">
        <color theme="6" tint="0.39979247413556324"/>
      </bottom>
      <diagonal/>
    </border>
    <border>
      <left/>
      <right style="medium">
        <color theme="6" tint="0.39985351115451523"/>
      </right>
      <top style="thin">
        <color theme="6" tint="0.39979247413556324"/>
      </top>
      <bottom/>
      <diagonal/>
    </border>
    <border>
      <left/>
      <right style="medium">
        <color theme="6" tint="0.39985351115451523"/>
      </right>
      <top style="medium">
        <color theme="6" tint="0.39982299264503923"/>
      </top>
      <bottom style="thin">
        <color theme="6" tint="0.39982299264503923"/>
      </bottom>
      <diagonal/>
    </border>
    <border>
      <left/>
      <right style="medium">
        <color theme="6" tint="0.39985351115451523"/>
      </right>
      <top style="thin">
        <color theme="6" tint="0.39982299264503923"/>
      </top>
      <bottom style="thin">
        <color theme="6" tint="0.39982299264503923"/>
      </bottom>
      <diagonal/>
    </border>
    <border>
      <left/>
      <right style="medium">
        <color theme="6" tint="0.39985351115451523"/>
      </right>
      <top style="thin">
        <color theme="6" tint="0.39982299264503923"/>
      </top>
      <bottom style="medium">
        <color theme="6" tint="0.39982299264503923"/>
      </bottom>
      <diagonal/>
    </border>
    <border>
      <left/>
      <right style="medium">
        <color theme="6" tint="0.39985351115451523"/>
      </right>
      <top/>
      <bottom style="thin">
        <color theme="6" tint="0.39991454817346722"/>
      </bottom>
      <diagonal/>
    </border>
    <border>
      <left/>
      <right style="medium">
        <color theme="6" tint="0.39985351115451523"/>
      </right>
      <top style="thin">
        <color theme="6" tint="0.39982299264503923"/>
      </top>
      <bottom style="medium">
        <color theme="6" tint="0.39985351115451523"/>
      </bottom>
      <diagonal/>
    </border>
    <border>
      <left style="medium">
        <color theme="6" tint="0.39982299264503923"/>
      </left>
      <right style="thin">
        <color theme="6" tint="0.39991454817346722"/>
      </right>
      <top style="medium">
        <color theme="6" tint="0.39982299264503923"/>
      </top>
      <bottom/>
      <diagonal/>
    </border>
    <border>
      <left style="thin">
        <color theme="6" tint="0.39991454817346722"/>
      </left>
      <right style="thin">
        <color theme="6" tint="0.39991454817346722"/>
      </right>
      <top style="medium">
        <color theme="6" tint="0.39982299264503923"/>
      </top>
      <bottom/>
      <diagonal/>
    </border>
    <border>
      <left style="thin">
        <color theme="6" tint="0.39991454817346722"/>
      </left>
      <right style="medium">
        <color theme="6" tint="0.39982299264503923"/>
      </right>
      <top style="medium">
        <color theme="6" tint="0.39982299264503923"/>
      </top>
      <bottom/>
      <diagonal/>
    </border>
    <border>
      <left style="medium">
        <color theme="6" tint="0.39982299264503923"/>
      </left>
      <right style="thin">
        <color theme="6" tint="0.39991454817346722"/>
      </right>
      <top style="medium">
        <color theme="6" tint="0.39988402966399123"/>
      </top>
      <bottom style="thin">
        <color theme="6" tint="0.39991454817346722"/>
      </bottom>
      <diagonal/>
    </border>
    <border>
      <left style="thin">
        <color theme="6" tint="0.39991454817346722"/>
      </left>
      <right style="medium">
        <color theme="6" tint="0.39982299264503923"/>
      </right>
      <top style="medium">
        <color theme="6" tint="0.39988402966399123"/>
      </top>
      <bottom style="thin">
        <color theme="6" tint="0.39991454817346722"/>
      </bottom>
      <diagonal/>
    </border>
    <border>
      <left style="medium">
        <color theme="6" tint="0.39982299264503923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1454817346722"/>
      </left>
      <right style="medium">
        <color theme="6" tint="0.39982299264503923"/>
      </right>
      <top style="thin">
        <color theme="6" tint="0.39991454817346722"/>
      </top>
      <bottom style="thin">
        <color theme="6" tint="0.39991454817346722"/>
      </bottom>
      <diagonal/>
    </border>
    <border>
      <left style="medium">
        <color theme="6" tint="0.39982299264503923"/>
      </left>
      <right style="thin">
        <color theme="6" tint="0.39991454817346722"/>
      </right>
      <top style="thin">
        <color theme="6" tint="0.39991454817346722"/>
      </top>
      <bottom/>
      <diagonal/>
    </border>
    <border>
      <left style="thin">
        <color theme="6" tint="0.39991454817346722"/>
      </left>
      <right style="medium">
        <color theme="6" tint="0.39982299264503923"/>
      </right>
      <top style="thin">
        <color theme="6" tint="0.39991454817346722"/>
      </top>
      <bottom/>
      <diagonal/>
    </border>
    <border>
      <left style="medium">
        <color theme="6" tint="0.39982299264503923"/>
      </left>
      <right style="thin">
        <color theme="6" tint="0.39991454817346722"/>
      </right>
      <top style="medium">
        <color theme="6" tint="0.39985351115451523"/>
      </top>
      <bottom style="thin">
        <color theme="6" tint="0.39991454817346722"/>
      </bottom>
      <diagonal/>
    </border>
    <border>
      <left style="thin">
        <color theme="6" tint="0.39991454817346722"/>
      </left>
      <right style="medium">
        <color theme="6" tint="0.39982299264503923"/>
      </right>
      <top style="medium">
        <color theme="6" tint="0.39985351115451523"/>
      </top>
      <bottom style="thin">
        <color theme="6" tint="0.39991454817346722"/>
      </bottom>
      <diagonal/>
    </border>
    <border>
      <left style="medium">
        <color theme="6" tint="0.39982299264503923"/>
      </left>
      <right style="thin">
        <color theme="6" tint="0.39991454817346722"/>
      </right>
      <top style="medium">
        <color theme="6" tint="0.39994506668294322"/>
      </top>
      <bottom style="thin">
        <color theme="6" tint="0.39991454817346722"/>
      </bottom>
      <diagonal/>
    </border>
    <border>
      <left style="thin">
        <color theme="6" tint="0.39991454817346722"/>
      </left>
      <right style="medium">
        <color theme="6" tint="0.39982299264503923"/>
      </right>
      <top style="medium">
        <color theme="6" tint="0.39994506668294322"/>
      </top>
      <bottom style="thin">
        <color theme="6" tint="0.39991454817346722"/>
      </bottom>
      <diagonal/>
    </border>
    <border>
      <left style="medium">
        <color theme="6" tint="0.39982299264503923"/>
      </left>
      <right style="thin">
        <color theme="6" tint="0.39991454817346722"/>
      </right>
      <top style="medium">
        <color theme="6" tint="0.39979247413556324"/>
      </top>
      <bottom style="thin">
        <color theme="6" tint="0.39979247413556324"/>
      </bottom>
      <diagonal/>
    </border>
    <border>
      <left style="thin">
        <color theme="6" tint="0.39991454817346722"/>
      </left>
      <right style="medium">
        <color theme="6" tint="0.39982299264503923"/>
      </right>
      <top style="medium">
        <color theme="6" tint="0.39979247413556324"/>
      </top>
      <bottom style="thin">
        <color theme="6" tint="0.39979247413556324"/>
      </bottom>
      <diagonal/>
    </border>
    <border>
      <left style="medium">
        <color theme="6" tint="0.39982299264503923"/>
      </left>
      <right style="thin">
        <color theme="6" tint="0.39991454817346722"/>
      </right>
      <top style="thin">
        <color theme="6" tint="0.39979247413556324"/>
      </top>
      <bottom style="thin">
        <color theme="6" tint="0.39979247413556324"/>
      </bottom>
      <diagonal/>
    </border>
    <border>
      <left style="thin">
        <color theme="6" tint="0.39991454817346722"/>
      </left>
      <right style="medium">
        <color theme="6" tint="0.39982299264503923"/>
      </right>
      <top style="thin">
        <color theme="6" tint="0.39979247413556324"/>
      </top>
      <bottom style="thin">
        <color theme="6" tint="0.39979247413556324"/>
      </bottom>
      <diagonal/>
    </border>
    <border>
      <left style="medium">
        <color theme="6" tint="0.39982299264503923"/>
      </left>
      <right style="thin">
        <color theme="6" tint="0.39991454817346722"/>
      </right>
      <top style="thin">
        <color theme="6" tint="0.39979247413556324"/>
      </top>
      <bottom/>
      <diagonal/>
    </border>
    <border>
      <left style="thin">
        <color theme="6" tint="0.39991454817346722"/>
      </left>
      <right style="medium">
        <color theme="6" tint="0.39982299264503923"/>
      </right>
      <top style="thin">
        <color theme="6" tint="0.39979247413556324"/>
      </top>
      <bottom/>
      <diagonal/>
    </border>
    <border>
      <left style="medium">
        <color theme="6" tint="0.39982299264503923"/>
      </left>
      <right style="thin">
        <color theme="6" tint="0.39991454817346722"/>
      </right>
      <top style="medium">
        <color theme="6" tint="0.39982299264503923"/>
      </top>
      <bottom style="thin">
        <color theme="6" tint="0.39982299264503923"/>
      </bottom>
      <diagonal/>
    </border>
    <border>
      <left style="thin">
        <color theme="6" tint="0.39991454817346722"/>
      </left>
      <right style="medium">
        <color theme="6" tint="0.39982299264503923"/>
      </right>
      <top style="medium">
        <color theme="6" tint="0.39982299264503923"/>
      </top>
      <bottom style="thin">
        <color theme="6" tint="0.39982299264503923"/>
      </bottom>
      <diagonal/>
    </border>
    <border>
      <left style="medium">
        <color theme="6" tint="0.39982299264503923"/>
      </left>
      <right style="thin">
        <color theme="6" tint="0.39991454817346722"/>
      </right>
      <top style="thin">
        <color theme="6" tint="0.39982299264503923"/>
      </top>
      <bottom style="thin">
        <color theme="6" tint="0.39982299264503923"/>
      </bottom>
      <diagonal/>
    </border>
    <border>
      <left style="thin">
        <color theme="6" tint="0.39991454817346722"/>
      </left>
      <right style="medium">
        <color theme="6" tint="0.39982299264503923"/>
      </right>
      <top style="thin">
        <color theme="6" tint="0.39982299264503923"/>
      </top>
      <bottom style="thin">
        <color theme="6" tint="0.39982299264503923"/>
      </bottom>
      <diagonal/>
    </border>
    <border>
      <left style="medium">
        <color theme="6" tint="0.39982299264503923"/>
      </left>
      <right style="thin">
        <color theme="6" tint="0.39991454817346722"/>
      </right>
      <top style="thin">
        <color theme="6" tint="0.39982299264503923"/>
      </top>
      <bottom style="medium">
        <color theme="6" tint="0.39982299264503923"/>
      </bottom>
      <diagonal/>
    </border>
    <border>
      <left style="thin">
        <color theme="6" tint="0.39991454817346722"/>
      </left>
      <right style="medium">
        <color theme="6" tint="0.39982299264503923"/>
      </right>
      <top style="thin">
        <color theme="6" tint="0.39982299264503923"/>
      </top>
      <bottom style="medium">
        <color theme="6" tint="0.39982299264503923"/>
      </bottom>
      <diagonal/>
    </border>
    <border>
      <left style="medium">
        <color theme="6" tint="0.39982299264503923"/>
      </left>
      <right style="thin">
        <color theme="6" tint="0.39991454817346722"/>
      </right>
      <top/>
      <bottom style="thin">
        <color theme="6" tint="0.39991454817346722"/>
      </bottom>
      <diagonal/>
    </border>
    <border>
      <left style="thin">
        <color theme="6" tint="0.39991454817346722"/>
      </left>
      <right style="medium">
        <color theme="6" tint="0.39982299264503923"/>
      </right>
      <top/>
      <bottom style="thin">
        <color theme="6" tint="0.39991454817346722"/>
      </bottom>
      <diagonal/>
    </border>
    <border>
      <left style="medium">
        <color theme="6" tint="0.39982299264503923"/>
      </left>
      <right style="thin">
        <color theme="6" tint="0.39982299264503923"/>
      </right>
      <top style="medium">
        <color theme="6" tint="0.39982299264503923"/>
      </top>
      <bottom style="thin">
        <color theme="6" tint="0.39982299264503923"/>
      </bottom>
      <diagonal/>
    </border>
    <border>
      <left style="thin">
        <color theme="6" tint="0.39982299264503923"/>
      </left>
      <right style="medium">
        <color theme="6" tint="0.39982299264503923"/>
      </right>
      <top style="medium">
        <color theme="6" tint="0.39982299264503923"/>
      </top>
      <bottom style="thin">
        <color theme="6" tint="0.39982299264503923"/>
      </bottom>
      <diagonal/>
    </border>
    <border>
      <left style="medium">
        <color theme="6" tint="0.39982299264503923"/>
      </left>
      <right style="thin">
        <color theme="6" tint="0.39982299264503923"/>
      </right>
      <top style="thin">
        <color theme="6" tint="0.39982299264503923"/>
      </top>
      <bottom style="thin">
        <color theme="6" tint="0.39982299264503923"/>
      </bottom>
      <diagonal/>
    </border>
    <border>
      <left style="thin">
        <color theme="6" tint="0.39982299264503923"/>
      </left>
      <right style="medium">
        <color theme="6" tint="0.39982299264503923"/>
      </right>
      <top style="thin">
        <color theme="6" tint="0.39982299264503923"/>
      </top>
      <bottom style="thin">
        <color theme="6" tint="0.39982299264503923"/>
      </bottom>
      <diagonal/>
    </border>
    <border>
      <left style="medium">
        <color theme="6" tint="0.39982299264503923"/>
      </left>
      <right style="thin">
        <color theme="6" tint="0.39982299264503923"/>
      </right>
      <top style="thin">
        <color theme="6" tint="0.39982299264503923"/>
      </top>
      <bottom style="medium">
        <color theme="6" tint="0.39982299264503923"/>
      </bottom>
      <diagonal/>
    </border>
    <border>
      <left style="thin">
        <color theme="6" tint="0.39982299264503923"/>
      </left>
      <right style="medium">
        <color theme="6" tint="0.39982299264503923"/>
      </right>
      <top style="thin">
        <color theme="6" tint="0.39982299264503923"/>
      </top>
      <bottom style="medium">
        <color theme="6" tint="0.39982299264503923"/>
      </bottom>
      <diagonal/>
    </border>
    <border>
      <left/>
      <right style="medium">
        <color theme="8" tint="0.39988402966399123"/>
      </right>
      <top style="medium">
        <color theme="8" tint="0.39988402966399123"/>
      </top>
      <bottom/>
      <diagonal/>
    </border>
    <border>
      <left/>
      <right style="medium">
        <color theme="8" tint="0.39988402966399123"/>
      </right>
      <top style="thin">
        <color theme="8" tint="0.39994506668294322"/>
      </top>
      <bottom style="thin">
        <color theme="8" tint="0.39994506668294322"/>
      </bottom>
      <diagonal/>
    </border>
    <border>
      <left/>
      <right style="medium">
        <color theme="8" tint="0.39988402966399123"/>
      </right>
      <top style="thin">
        <color theme="8" tint="0.39994506668294322"/>
      </top>
      <bottom/>
      <diagonal/>
    </border>
    <border>
      <left/>
      <right style="medium">
        <color theme="8" tint="0.39988402966399123"/>
      </right>
      <top style="thin">
        <color theme="8" tint="0.39985351115451523"/>
      </top>
      <bottom style="thin">
        <color theme="8" tint="0.39985351115451523"/>
      </bottom>
      <diagonal/>
    </border>
    <border>
      <left/>
      <right style="medium">
        <color theme="8" tint="0.39988402966399123"/>
      </right>
      <top/>
      <bottom style="medium">
        <color theme="8" tint="0.39991454817346722"/>
      </bottom>
      <diagonal/>
    </border>
    <border>
      <left/>
      <right style="medium">
        <color theme="8" tint="0.39988402966399123"/>
      </right>
      <top style="thin">
        <color theme="8" tint="0.39994506668294322"/>
      </top>
      <bottom style="thin">
        <color theme="8" tint="0.39985351115451523"/>
      </bottom>
      <diagonal/>
    </border>
    <border>
      <left/>
      <right style="medium">
        <color theme="8" tint="0.39988402966399123"/>
      </right>
      <top style="thin">
        <color theme="8" tint="0.39985351115451523"/>
      </top>
      <bottom style="medium">
        <color theme="8" tint="0.39991454817346722"/>
      </bottom>
      <diagonal/>
    </border>
    <border>
      <left/>
      <right style="medium">
        <color theme="8" tint="0.39988402966399123"/>
      </right>
      <top style="medium">
        <color theme="8" tint="0.39988402966399123"/>
      </top>
      <bottom style="thin">
        <color theme="8" tint="0.39985351115451523"/>
      </bottom>
      <diagonal/>
    </border>
    <border>
      <left/>
      <right style="medium">
        <color theme="8" tint="0.39988402966399123"/>
      </right>
      <top/>
      <bottom style="thin">
        <color theme="8" tint="0.39994506668294322"/>
      </bottom>
      <diagonal/>
    </border>
    <border>
      <left/>
      <right style="medium">
        <color theme="8" tint="0.39988402966399123"/>
      </right>
      <top style="thin">
        <color theme="8" tint="0.39985351115451523"/>
      </top>
      <bottom style="medium">
        <color theme="8" tint="0.39988402966399123"/>
      </bottom>
      <diagonal/>
    </border>
    <border>
      <left/>
      <right style="medium">
        <color theme="8" tint="0.39988402966399123"/>
      </right>
      <top style="medium">
        <color theme="8" tint="0.39988402966399123"/>
      </top>
      <bottom style="thin">
        <color theme="8" tint="0.39994506668294322"/>
      </bottom>
      <diagonal/>
    </border>
    <border>
      <left/>
      <right style="medium">
        <color theme="8" tint="0.39988402966399123"/>
      </right>
      <top style="thin">
        <color theme="8" tint="0.39994506668294322"/>
      </top>
      <bottom style="medium">
        <color theme="8" tint="0.39988402966399123"/>
      </bottom>
      <diagonal/>
    </border>
    <border>
      <left/>
      <right style="medium">
        <color theme="8" tint="0.39988402966399123"/>
      </right>
      <top style="medium">
        <color theme="8" tint="0.39985351115451523"/>
      </top>
      <bottom style="thin">
        <color theme="8" tint="0.39985351115451523"/>
      </bottom>
      <diagonal/>
    </border>
    <border>
      <left style="medium">
        <color theme="8" tint="0.39988402966399123"/>
      </left>
      <right style="thin">
        <color theme="8" tint="0.39994506668294322"/>
      </right>
      <top/>
      <bottom/>
      <diagonal/>
    </border>
    <border>
      <left style="thin">
        <color theme="8" tint="0.39994506668294322"/>
      </left>
      <right style="thin">
        <color theme="8" tint="0.39994506668294322"/>
      </right>
      <top/>
      <bottom/>
      <diagonal/>
    </border>
    <border>
      <left style="medium">
        <color theme="8" tint="0.39985351115451523"/>
      </left>
      <right style="thin">
        <color theme="8" tint="0.39994506668294322"/>
      </right>
      <top style="medium">
        <color theme="8" tint="0.39985351115451523"/>
      </top>
      <bottom/>
      <diagonal/>
    </border>
    <border>
      <left style="thin">
        <color theme="8" tint="0.39994506668294322"/>
      </left>
      <right style="thin">
        <color theme="8" tint="0.39994506668294322"/>
      </right>
      <top style="medium">
        <color theme="8" tint="0.39985351115451523"/>
      </top>
      <bottom/>
      <diagonal/>
    </border>
    <border>
      <left style="thin">
        <color theme="8" tint="0.39994506668294322"/>
      </left>
      <right style="medium">
        <color theme="8" tint="0.39985351115451523"/>
      </right>
      <top style="medium">
        <color theme="8" tint="0.39985351115451523"/>
      </top>
      <bottom/>
      <diagonal/>
    </border>
    <border>
      <left style="medium">
        <color theme="8" tint="0.39985351115451523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8" tint="0.39994506668294322"/>
      </left>
      <right style="medium">
        <color theme="8" tint="0.39985351115451523"/>
      </right>
      <top style="thin">
        <color theme="8" tint="0.39994506668294322"/>
      </top>
      <bottom style="thin">
        <color theme="8" tint="0.39994506668294322"/>
      </bottom>
      <diagonal/>
    </border>
    <border>
      <left style="medium">
        <color theme="8" tint="0.39985351115451523"/>
      </left>
      <right style="thin">
        <color theme="8" tint="0.39994506668294322"/>
      </right>
      <top style="thin">
        <color theme="8" tint="0.39994506668294322"/>
      </top>
      <bottom/>
      <diagonal/>
    </border>
    <border>
      <left style="thin">
        <color theme="8" tint="0.39994506668294322"/>
      </left>
      <right style="medium">
        <color theme="8" tint="0.39985351115451523"/>
      </right>
      <top style="thin">
        <color theme="8" tint="0.39994506668294322"/>
      </top>
      <bottom/>
      <diagonal/>
    </border>
    <border>
      <left style="medium">
        <color theme="8" tint="0.39985351115451523"/>
      </left>
      <right style="thin">
        <color theme="8" tint="0.39994506668294322"/>
      </right>
      <top style="thin">
        <color theme="8" tint="0.39985351115451523"/>
      </top>
      <bottom style="thin">
        <color theme="8" tint="0.39985351115451523"/>
      </bottom>
      <diagonal/>
    </border>
    <border>
      <left style="thin">
        <color theme="8" tint="0.39994506668294322"/>
      </left>
      <right style="medium">
        <color theme="8" tint="0.39985351115451523"/>
      </right>
      <top style="thin">
        <color theme="8" tint="0.39985351115451523"/>
      </top>
      <bottom style="thin">
        <color theme="8" tint="0.39985351115451523"/>
      </bottom>
      <diagonal/>
    </border>
    <border>
      <left style="medium">
        <color theme="8" tint="0.39985351115451523"/>
      </left>
      <right style="thin">
        <color theme="8" tint="0.39994506668294322"/>
      </right>
      <top/>
      <bottom style="medium">
        <color theme="8" tint="0.39985351115451523"/>
      </bottom>
      <diagonal/>
    </border>
    <border>
      <left style="thin">
        <color theme="8" tint="0.39994506668294322"/>
      </left>
      <right style="thin">
        <color theme="8" tint="0.39994506668294322"/>
      </right>
      <top/>
      <bottom style="medium">
        <color theme="8" tint="0.39985351115451523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medium">
        <color theme="8" tint="0.39985351115451523"/>
      </bottom>
      <diagonal/>
    </border>
    <border>
      <left style="thin">
        <color theme="8" tint="0.39994506668294322"/>
      </left>
      <right style="medium">
        <color theme="8" tint="0.39985351115451523"/>
      </right>
      <top/>
      <bottom style="medium">
        <color theme="8" tint="0.39985351115451523"/>
      </bottom>
      <diagonal/>
    </border>
    <border>
      <left style="medium">
        <color theme="8" tint="0.39985351115451523"/>
      </left>
      <right style="thin">
        <color theme="8" tint="0.39994506668294322"/>
      </right>
      <top style="medium">
        <color theme="8" tint="0.39985351115451523"/>
      </top>
      <bottom style="thin">
        <color theme="8" tint="0.39994506668294322"/>
      </bottom>
      <diagonal/>
    </border>
    <border>
      <left style="thin">
        <color theme="8" tint="0.39994506668294322"/>
      </left>
      <right style="thin">
        <color theme="8" tint="0.39994506668294322"/>
      </right>
      <top style="medium">
        <color theme="8" tint="0.39985351115451523"/>
      </top>
      <bottom style="thin">
        <color theme="8" tint="0.39994506668294322"/>
      </bottom>
      <diagonal/>
    </border>
    <border>
      <left style="thin">
        <color theme="8" tint="0.39994506668294322"/>
      </left>
      <right style="medium">
        <color theme="8" tint="0.39985351115451523"/>
      </right>
      <top style="medium">
        <color theme="8" tint="0.39985351115451523"/>
      </top>
      <bottom style="thin">
        <color theme="8" tint="0.39994506668294322"/>
      </bottom>
      <diagonal/>
    </border>
    <border>
      <left style="medium">
        <color theme="8" tint="0.39985351115451523"/>
      </left>
      <right style="thin">
        <color theme="8" tint="0.39994506668294322"/>
      </right>
      <top style="thin">
        <color theme="8" tint="0.39994506668294322"/>
      </top>
      <bottom style="thin">
        <color theme="8" tint="0.39985351115451523"/>
      </bottom>
      <diagonal/>
    </border>
    <border>
      <left style="thin">
        <color theme="8" tint="0.39994506668294322"/>
      </left>
      <right style="medium">
        <color theme="8" tint="0.39985351115451523"/>
      </right>
      <top style="thin">
        <color theme="8" tint="0.39994506668294322"/>
      </top>
      <bottom style="thin">
        <color theme="8" tint="0.39985351115451523"/>
      </bottom>
      <diagonal/>
    </border>
    <border>
      <left style="medium">
        <color theme="8" tint="0.39985351115451523"/>
      </left>
      <right style="thin">
        <color theme="8" tint="0.39994506668294322"/>
      </right>
      <top style="thin">
        <color theme="8" tint="0.39985351115451523"/>
      </top>
      <bottom style="medium">
        <color theme="8" tint="0.39991454817346722"/>
      </bottom>
      <diagonal/>
    </border>
    <border>
      <left style="thin">
        <color theme="8" tint="0.39994506668294322"/>
      </left>
      <right style="medium">
        <color theme="8" tint="0.39985351115451523"/>
      </right>
      <top style="thin">
        <color theme="8" tint="0.39985351115451523"/>
      </top>
      <bottom style="medium">
        <color theme="8" tint="0.39991454817346722"/>
      </bottom>
      <diagonal/>
    </border>
    <border>
      <left style="medium">
        <color theme="8" tint="0.39985351115451523"/>
      </left>
      <right style="thin">
        <color theme="8" tint="0.39994506668294322"/>
      </right>
      <top/>
      <bottom style="medium">
        <color theme="8" tint="0.39991454817346722"/>
      </bottom>
      <diagonal/>
    </border>
    <border>
      <left style="thin">
        <color theme="8" tint="0.39994506668294322"/>
      </left>
      <right style="medium">
        <color theme="8" tint="0.39985351115451523"/>
      </right>
      <top/>
      <bottom style="medium">
        <color theme="8" tint="0.39991454817346722"/>
      </bottom>
      <diagonal/>
    </border>
    <border>
      <left style="medium">
        <color theme="8" tint="0.39985351115451523"/>
      </left>
      <right style="thin">
        <color theme="8" tint="0.39994506668294322"/>
      </right>
      <top style="medium">
        <color theme="8" tint="0.39988402966399123"/>
      </top>
      <bottom style="thin">
        <color theme="8" tint="0.39985351115451523"/>
      </bottom>
      <diagonal/>
    </border>
    <border>
      <left style="thin">
        <color theme="8" tint="0.39994506668294322"/>
      </left>
      <right style="medium">
        <color theme="8" tint="0.39985351115451523"/>
      </right>
      <top style="medium">
        <color theme="8" tint="0.39988402966399123"/>
      </top>
      <bottom style="thin">
        <color theme="8" tint="0.39985351115451523"/>
      </bottom>
      <diagonal/>
    </border>
    <border>
      <left style="medium">
        <color theme="8" tint="0.39985351115451523"/>
      </left>
      <right style="thin">
        <color theme="8" tint="0.39994506668294322"/>
      </right>
      <top/>
      <bottom style="thin">
        <color theme="8" tint="0.39994506668294322"/>
      </bottom>
      <diagonal/>
    </border>
    <border>
      <left style="thin">
        <color theme="8" tint="0.39994506668294322"/>
      </left>
      <right style="medium">
        <color theme="8" tint="0.39985351115451523"/>
      </right>
      <top/>
      <bottom style="thin">
        <color theme="8" tint="0.39994506668294322"/>
      </bottom>
      <diagonal/>
    </border>
    <border>
      <left style="medium">
        <color theme="8" tint="0.39985351115451523"/>
      </left>
      <right style="thin">
        <color theme="8" tint="0.39994506668294322"/>
      </right>
      <top style="thin">
        <color theme="8" tint="0.39985351115451523"/>
      </top>
      <bottom style="medium">
        <color theme="8" tint="0.39988402966399123"/>
      </bottom>
      <diagonal/>
    </border>
    <border>
      <left style="thin">
        <color theme="8" tint="0.39994506668294322"/>
      </left>
      <right style="medium">
        <color theme="8" tint="0.39985351115451523"/>
      </right>
      <top style="thin">
        <color theme="8" tint="0.39985351115451523"/>
      </top>
      <bottom style="medium">
        <color theme="8" tint="0.39988402966399123"/>
      </bottom>
      <diagonal/>
    </border>
    <border>
      <left style="medium">
        <color theme="8" tint="0.39985351115451523"/>
      </left>
      <right style="thin">
        <color theme="8" tint="0.39994506668294322"/>
      </right>
      <top style="medium">
        <color theme="8" tint="0.39988402966399123"/>
      </top>
      <bottom style="thin">
        <color theme="8" tint="0.39994506668294322"/>
      </bottom>
      <diagonal/>
    </border>
    <border>
      <left style="thin">
        <color theme="8" tint="0.39994506668294322"/>
      </left>
      <right style="medium">
        <color theme="8" tint="0.39985351115451523"/>
      </right>
      <top style="medium">
        <color theme="8" tint="0.39988402966399123"/>
      </top>
      <bottom style="thin">
        <color theme="8" tint="0.39994506668294322"/>
      </bottom>
      <diagonal/>
    </border>
    <border>
      <left style="medium">
        <color theme="8" tint="0.39985351115451523"/>
      </left>
      <right style="thin">
        <color theme="8" tint="0.39994506668294322"/>
      </right>
      <top style="thin">
        <color theme="8" tint="0.39994506668294322"/>
      </top>
      <bottom style="medium">
        <color theme="8" tint="0.39985351115451523"/>
      </bottom>
      <diagonal/>
    </border>
    <border>
      <left style="thin">
        <color theme="8" tint="0.39994506668294322"/>
      </left>
      <right style="medium">
        <color theme="8" tint="0.39985351115451523"/>
      </right>
      <top style="thin">
        <color theme="8" tint="0.39994506668294322"/>
      </top>
      <bottom style="medium">
        <color theme="8" tint="0.39985351115451523"/>
      </bottom>
      <diagonal/>
    </border>
    <border>
      <left style="medium">
        <color theme="8" tint="0.39985351115451523"/>
      </left>
      <right style="thin">
        <color theme="8" tint="0.39994506668294322"/>
      </right>
      <top style="medium">
        <color theme="8" tint="0.39985351115451523"/>
      </top>
      <bottom style="thin">
        <color theme="8" tint="0.39985351115451523"/>
      </bottom>
      <diagonal/>
    </border>
    <border>
      <left style="thin">
        <color theme="8" tint="0.39994506668294322"/>
      </left>
      <right style="medium">
        <color theme="8" tint="0.39985351115451523"/>
      </right>
      <top style="medium">
        <color theme="8" tint="0.39985351115451523"/>
      </top>
      <bottom style="thin">
        <color theme="8" tint="0.39985351115451523"/>
      </bottom>
      <diagonal/>
    </border>
    <border>
      <left style="medium">
        <color theme="8" tint="0.39985351115451523"/>
      </left>
      <right style="thin">
        <color theme="8" tint="0.39994506668294322"/>
      </right>
      <top style="thin">
        <color theme="8" tint="0.39994506668294322"/>
      </top>
      <bottom style="medium">
        <color theme="8" tint="0.39988402966399123"/>
      </bottom>
      <diagonal/>
    </border>
    <border>
      <left style="thin">
        <color theme="8" tint="0.39994506668294322"/>
      </left>
      <right style="medium">
        <color theme="8" tint="0.39985351115451523"/>
      </right>
      <top style="thin">
        <color theme="8" tint="0.39994506668294322"/>
      </top>
      <bottom style="medium">
        <color theme="8" tint="0.39988402966399123"/>
      </bottom>
      <diagonal/>
    </border>
    <border>
      <left style="medium">
        <color theme="8" tint="0.39985351115451523"/>
      </left>
      <right style="thin">
        <color theme="8" tint="0.39994506668294322"/>
      </right>
      <top style="medium">
        <color theme="8" tint="0.39988402966399123"/>
      </top>
      <bottom/>
      <diagonal/>
    </border>
    <border>
      <left style="thin">
        <color theme="8" tint="0.39994506668294322"/>
      </left>
      <right style="medium">
        <color theme="8" tint="0.39985351115451523"/>
      </right>
      <top style="medium">
        <color theme="8" tint="0.39988402966399123"/>
      </top>
      <bottom/>
      <diagonal/>
    </border>
    <border>
      <left/>
      <right style="medium">
        <color theme="2" tint="-0.499984740745262"/>
      </right>
      <top style="medium">
        <color theme="2" tint="-0.499984740745262"/>
      </top>
      <bottom/>
      <diagonal/>
    </border>
    <border>
      <left/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/>
      <right style="medium">
        <color theme="2" tint="-0.499984740745262"/>
      </right>
      <top/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/>
      <diagonal/>
    </border>
    <border>
      <left style="medium">
        <color theme="5" tint="0.39985351115451523"/>
      </left>
      <right style="thin">
        <color theme="5" tint="0.39988402966399123"/>
      </right>
      <top style="thin">
        <color theme="5" tint="0.39985351115451523"/>
      </top>
      <bottom style="thin">
        <color theme="5" tint="0.39982299264503923"/>
      </bottom>
      <diagonal/>
    </border>
    <border>
      <left style="thin">
        <color theme="5" tint="0.39988402966399123"/>
      </left>
      <right style="thin">
        <color theme="5" tint="0.39988402966399123"/>
      </right>
      <top style="thin">
        <color theme="5" tint="0.39985351115451523"/>
      </top>
      <bottom style="thin">
        <color theme="5" tint="0.39982299264503923"/>
      </bottom>
      <diagonal/>
    </border>
    <border>
      <left style="thin">
        <color theme="5" tint="0.39988402966399123"/>
      </left>
      <right/>
      <top style="thin">
        <color theme="5" tint="0.39985351115451523"/>
      </top>
      <bottom style="thin">
        <color theme="5" tint="0.39982299264503923"/>
      </bottom>
      <diagonal/>
    </border>
    <border>
      <left style="medium">
        <color theme="7" tint="0.39985351115451523"/>
      </left>
      <right style="thin">
        <color theme="7" tint="0.39994506668294322"/>
      </right>
      <top style="thin">
        <color theme="7" tint="0.39994506668294322"/>
      </top>
      <bottom style="thin">
        <color theme="7" tint="0.39982299264503923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4506668294322"/>
      </top>
      <bottom style="thin">
        <color theme="7" tint="0.39982299264503923"/>
      </bottom>
      <diagonal/>
    </border>
    <border>
      <left style="thin">
        <color theme="7" tint="0.39994506668294322"/>
      </left>
      <right style="medium">
        <color theme="7" tint="0.39985351115451523"/>
      </right>
      <top style="thin">
        <color theme="7" tint="0.39994506668294322"/>
      </top>
      <bottom style="thin">
        <color theme="7" tint="0.39982299264503923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14548173467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1454817346722"/>
      </bottom>
      <diagonal/>
    </border>
    <border>
      <left style="medium">
        <color theme="7" tint="0.39985351115451523"/>
      </left>
      <right style="thin">
        <color theme="7" tint="0.39994506668294322"/>
      </right>
      <top style="thin">
        <color theme="7" tint="0.39994506668294322"/>
      </top>
      <bottom style="thin">
        <color theme="7" tint="0.39991454817346722"/>
      </bottom>
      <diagonal/>
    </border>
    <border>
      <left style="thin">
        <color theme="7" tint="0.39994506668294322"/>
      </left>
      <right style="medium">
        <color theme="7" tint="0.39985351115451523"/>
      </right>
      <top style="thin">
        <color theme="7" tint="0.39994506668294322"/>
      </top>
      <bottom style="thin">
        <color theme="7" tint="0.39991454817346722"/>
      </bottom>
      <diagonal/>
    </border>
    <border>
      <left style="medium">
        <color theme="7" tint="0.39985351115451523"/>
      </left>
      <right style="thin">
        <color theme="7" tint="0.39994506668294322"/>
      </right>
      <top style="thin">
        <color theme="7" tint="0.39991454817346722"/>
      </top>
      <bottom style="thin">
        <color theme="7" tint="0.39991454817346722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1454817346722"/>
      </top>
      <bottom style="thin">
        <color theme="7" tint="0.39991454817346722"/>
      </bottom>
      <diagonal/>
    </border>
    <border>
      <left style="thin">
        <color theme="7" tint="0.39994506668294322"/>
      </left>
      <right style="medium">
        <color theme="7" tint="0.39985351115451523"/>
      </right>
      <top style="thin">
        <color theme="7" tint="0.39991454817346722"/>
      </top>
      <bottom style="thin">
        <color theme="7" tint="0.39991454817346722"/>
      </bottom>
      <diagonal/>
    </border>
    <border>
      <left style="medium">
        <color theme="7" tint="0.39991454817346722"/>
      </left>
      <right style="thin">
        <color theme="7" tint="0.39994506668294322"/>
      </right>
      <top style="thin">
        <color theme="7" tint="0.39991454817346722"/>
      </top>
      <bottom style="thin">
        <color theme="7" tint="0.39991454817346722"/>
      </bottom>
      <diagonal/>
    </border>
    <border>
      <left style="thin">
        <color theme="7" tint="0.39994506668294322"/>
      </left>
      <right style="medium">
        <color theme="7" tint="0.39991454817346722"/>
      </right>
      <top style="thin">
        <color theme="7" tint="0.39991454817346722"/>
      </top>
      <bottom style="thin">
        <color theme="7" tint="0.39991454817346722"/>
      </bottom>
      <diagonal/>
    </border>
    <border>
      <left/>
      <right style="medium">
        <color theme="7" tint="0.39985351115451523"/>
      </right>
      <top style="thin">
        <color theme="7" tint="0.39991454817346722"/>
      </top>
      <bottom style="thin">
        <color theme="7" tint="0.39991454817346722"/>
      </bottom>
      <diagonal/>
    </border>
    <border>
      <left style="medium">
        <color theme="7" tint="0.39985351115451523"/>
      </left>
      <right style="thin">
        <color theme="7" tint="0.39994506668294322"/>
      </right>
      <top style="thin">
        <color theme="7" tint="0.39991454817346722"/>
      </top>
      <bottom style="thin">
        <color theme="7" tint="0.39994506668294322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1454817346722"/>
      </top>
      <bottom style="thin">
        <color theme="7" tint="0.39994506668294322"/>
      </bottom>
      <diagonal/>
    </border>
    <border>
      <left style="thin">
        <color theme="7" tint="0.39994506668294322"/>
      </left>
      <right style="medium">
        <color theme="7" tint="0.39985351115451523"/>
      </right>
      <top style="thin">
        <color theme="7" tint="0.39991454817346722"/>
      </top>
      <bottom style="thin">
        <color theme="7" tint="0.39994506668294322"/>
      </bottom>
      <diagonal/>
    </border>
    <border>
      <left style="medium">
        <color theme="5" tint="0.39982299264503923"/>
      </left>
      <right style="thin">
        <color theme="5" tint="0.39988402966399123"/>
      </right>
      <top style="thin">
        <color theme="5" tint="0.39985351115451523"/>
      </top>
      <bottom style="medium">
        <color theme="5" tint="0.39979247413556324"/>
      </bottom>
      <diagonal/>
    </border>
    <border>
      <left style="thin">
        <color theme="5" tint="0.39988402966399123"/>
      </left>
      <right style="thin">
        <color theme="5" tint="0.39988402966399123"/>
      </right>
      <top style="thin">
        <color theme="5" tint="0.39985351115451523"/>
      </top>
      <bottom style="medium">
        <color theme="5" tint="0.39979247413556324"/>
      </bottom>
      <diagonal/>
    </border>
    <border>
      <left style="thin">
        <color theme="5" tint="0.39988402966399123"/>
      </left>
      <right style="medium">
        <color theme="5" tint="0.39982299264503923"/>
      </right>
      <top style="thin">
        <color theme="5" tint="0.39985351115451523"/>
      </top>
      <bottom style="medium">
        <color theme="5" tint="0.39979247413556324"/>
      </bottom>
      <diagonal/>
    </border>
    <border>
      <left/>
      <right/>
      <top style="thin">
        <color theme="5" tint="0.39985351115451523"/>
      </top>
      <bottom style="medium">
        <color theme="5" tint="0.39979247413556324"/>
      </bottom>
      <diagonal/>
    </border>
    <border>
      <left style="thin">
        <color theme="7" tint="0.39994506668294322"/>
      </left>
      <right/>
      <top style="thin">
        <color theme="7" tint="0.39991454817346722"/>
      </top>
      <bottom style="thin">
        <color theme="7" tint="0.39991454817346722"/>
      </bottom>
      <diagonal/>
    </border>
    <border>
      <left/>
      <right/>
      <top style="thin">
        <color theme="9" tint="0.39994506668294322"/>
      </top>
      <bottom/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7" tint="0.39991454817346722"/>
      </left>
      <right style="thin">
        <color theme="7" tint="0.39994506668294322"/>
      </right>
      <top style="thin">
        <color theme="7" tint="0.39991454817346722"/>
      </top>
      <bottom style="thin">
        <color theme="7" tint="0.39991454817346722"/>
      </bottom>
      <diagonal/>
    </border>
    <border>
      <left/>
      <right style="thin">
        <color theme="7" tint="0.39991454817346722"/>
      </right>
      <top style="thin">
        <color theme="7" tint="0.39991454817346722"/>
      </top>
      <bottom style="thin">
        <color theme="7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/>
      <right/>
      <top style="thin">
        <color theme="7" tint="0.39994506668294322"/>
      </top>
      <bottom/>
      <diagonal/>
    </border>
    <border>
      <left style="thin">
        <color theme="8" tint="0.39994506668294322"/>
      </left>
      <right/>
      <top style="thin">
        <color theme="8" tint="0.39994506668294322"/>
      </top>
      <bottom/>
      <diagonal/>
    </border>
    <border>
      <left/>
      <right style="thin">
        <color theme="8" tint="0.39994506668294322"/>
      </right>
      <top style="thin">
        <color theme="8" tint="0.39994506668294322"/>
      </top>
      <bottom/>
      <diagonal/>
    </border>
    <border>
      <left style="thin">
        <color theme="8" tint="0.39994506668294322"/>
      </left>
      <right/>
      <top/>
      <bottom style="thin">
        <color theme="8" tint="0.39994506668294322"/>
      </bottom>
      <diagonal/>
    </border>
    <border>
      <left/>
      <right style="thin">
        <color theme="8" tint="0.39994506668294322"/>
      </right>
      <top/>
      <bottom style="thin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39994506668294322"/>
      </top>
      <bottom style="thin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medium">
        <color theme="5" tint="0.39982299264503923"/>
      </left>
      <right style="thin">
        <color theme="5" tint="0.39988402966399123"/>
      </right>
      <top style="thin">
        <color theme="5" tint="0.39985351115451523"/>
      </top>
      <bottom style="thin">
        <color theme="5" tint="0.39979247413556324"/>
      </bottom>
      <diagonal/>
    </border>
    <border>
      <left style="thin">
        <color theme="5" tint="0.39988402966399123"/>
      </left>
      <right style="thin">
        <color theme="5" tint="0.39988402966399123"/>
      </right>
      <top style="thin">
        <color theme="5" tint="0.39985351115451523"/>
      </top>
      <bottom style="thin">
        <color theme="5" tint="0.39979247413556324"/>
      </bottom>
      <diagonal/>
    </border>
    <border>
      <left style="thin">
        <color theme="5" tint="0.39988402966399123"/>
      </left>
      <right style="medium">
        <color theme="5" tint="0.39982299264503923"/>
      </right>
      <top style="thin">
        <color theme="5" tint="0.39985351115451523"/>
      </top>
      <bottom style="thin">
        <color theme="5" tint="0.39979247413556324"/>
      </bottom>
      <diagonal/>
    </border>
    <border>
      <left/>
      <right/>
      <top style="thin">
        <color theme="5" tint="0.39985351115451523"/>
      </top>
      <bottom style="thin">
        <color theme="5" tint="0.39979247413556324"/>
      </bottom>
      <diagonal/>
    </border>
    <border>
      <left style="thin">
        <color theme="5" tint="0.39988402966399123"/>
      </left>
      <right/>
      <top style="medium">
        <color theme="5" tint="0.39985351115451523"/>
      </top>
      <bottom/>
      <diagonal/>
    </border>
    <border>
      <left style="medium">
        <color theme="5" tint="0.39982299264503923"/>
      </left>
      <right style="thin">
        <color theme="5" tint="0.39988402966399123"/>
      </right>
      <top style="thin">
        <color theme="5" tint="0.39979247413556324"/>
      </top>
      <bottom style="thin">
        <color theme="5" tint="0.39985351115451523"/>
      </bottom>
      <diagonal/>
    </border>
    <border>
      <left style="thin">
        <color theme="5" tint="0.39988402966399123"/>
      </left>
      <right style="thin">
        <color theme="5" tint="0.39988402966399123"/>
      </right>
      <top style="thin">
        <color theme="5" tint="0.39979247413556324"/>
      </top>
      <bottom style="thin">
        <color theme="5" tint="0.39985351115451523"/>
      </bottom>
      <diagonal/>
    </border>
    <border>
      <left style="thin">
        <color theme="5" tint="0.39988402966399123"/>
      </left>
      <right style="medium">
        <color theme="5" tint="0.39982299264503923"/>
      </right>
      <top style="thin">
        <color theme="5" tint="0.39979247413556324"/>
      </top>
      <bottom style="thin">
        <color theme="5" tint="0.39985351115451523"/>
      </bottom>
      <diagonal/>
    </border>
    <border>
      <left/>
      <right/>
      <top style="thin">
        <color theme="5" tint="0.39979247413556324"/>
      </top>
      <bottom style="thin">
        <color theme="5" tint="0.39985351115451523"/>
      </bottom>
      <diagonal/>
    </border>
    <border>
      <left style="thin">
        <color theme="7" tint="0.39991454817346722"/>
      </left>
      <right style="thin">
        <color theme="7" tint="0.39991454817346722"/>
      </right>
      <top style="thin">
        <color theme="7" tint="0.39991454817346722"/>
      </top>
      <bottom style="thin">
        <color theme="7" tint="0.39991454817346722"/>
      </bottom>
      <diagonal/>
    </border>
    <border>
      <left style="thin">
        <color theme="7" tint="0.39991454817346722"/>
      </left>
      <right/>
      <top style="thin">
        <color theme="7" tint="0.39991454817346722"/>
      </top>
      <bottom style="thin">
        <color theme="7" tint="0.39991454817346722"/>
      </bottom>
      <diagonal/>
    </border>
    <border>
      <left style="medium">
        <color theme="7" tint="0.39991454817346722"/>
      </left>
      <right style="thin">
        <color theme="7" tint="0.39994506668294322"/>
      </right>
      <top style="thin">
        <color theme="7" tint="0.39982299264503923"/>
      </top>
      <bottom style="thin">
        <color theme="7" tint="0.39988402966399123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82299264503923"/>
      </top>
      <bottom style="thin">
        <color theme="7" tint="0.39988402966399123"/>
      </bottom>
      <diagonal/>
    </border>
    <border>
      <left style="thin">
        <color theme="7" tint="0.39994506668294322"/>
      </left>
      <right style="medium">
        <color theme="7" tint="0.39991454817346722"/>
      </right>
      <top style="thin">
        <color theme="7" tint="0.39982299264503923"/>
      </top>
      <bottom style="thin">
        <color theme="7" tint="0.39988402966399123"/>
      </bottom>
      <diagonal/>
    </border>
    <border>
      <left/>
      <right style="medium">
        <color theme="7" tint="0.39985351115451523"/>
      </right>
      <top style="thin">
        <color theme="7" tint="0.39982299264503923"/>
      </top>
      <bottom style="thin">
        <color theme="7" tint="0.39988402966399123"/>
      </bottom>
      <diagonal/>
    </border>
    <border>
      <left style="thin">
        <color theme="7" tint="0.39991454817346722"/>
      </left>
      <right style="thin">
        <color theme="7" tint="0.39994506668294322"/>
      </right>
      <top style="thin">
        <color theme="7" tint="0.39991454817346722"/>
      </top>
      <bottom style="thin">
        <color theme="7" tint="0.39988402966399123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4506668294322"/>
      </top>
      <bottom style="thin">
        <color theme="7" tint="0.39988402966399123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1454817346722"/>
      </top>
      <bottom style="thin">
        <color theme="7" tint="0.39988402966399123"/>
      </bottom>
      <diagonal/>
    </border>
    <border>
      <left style="thin">
        <color theme="7" tint="0.39994506668294322"/>
      </left>
      <right/>
      <top style="thin">
        <color theme="7" tint="0.39991454817346722"/>
      </top>
      <bottom style="thin">
        <color theme="7" tint="0.39988402966399123"/>
      </bottom>
      <diagonal/>
    </border>
    <border>
      <left/>
      <right style="thin">
        <color theme="7" tint="0.39991454817346722"/>
      </right>
      <top style="thin">
        <color theme="7" tint="0.39991454817346722"/>
      </top>
      <bottom style="thin">
        <color theme="7" tint="0.39988402966399123"/>
      </bottom>
      <diagonal/>
    </border>
    <border>
      <left style="medium">
        <color theme="9" tint="0.39988402966399123"/>
      </left>
      <right/>
      <top/>
      <bottom style="thin">
        <color theme="9" tint="0.39988402966399123"/>
      </bottom>
      <diagonal/>
    </border>
    <border>
      <left style="thin">
        <color theme="9" tint="0.39988402966399123"/>
      </left>
      <right style="medium">
        <color theme="9" tint="0.39982299264503923"/>
      </right>
      <top/>
      <bottom/>
      <diagonal/>
    </border>
    <border>
      <left style="thin">
        <color indexed="64"/>
      </left>
      <right style="thin">
        <color theme="9" tint="-0.24994659260841701"/>
      </right>
      <top style="thin">
        <color indexed="64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indexed="64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indexed="64"/>
      </right>
      <top style="thin">
        <color indexed="64"/>
      </top>
      <bottom style="thin">
        <color theme="9" tint="-0.24994659260841701"/>
      </bottom>
      <diagonal/>
    </border>
    <border>
      <left style="thin">
        <color indexed="64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indexed="64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 style="thin">
        <color theme="9" tint="-0.24994659260841701"/>
      </right>
      <top style="thin">
        <color theme="9" tint="-0.24994659260841701"/>
      </top>
      <bottom style="thin">
        <color indexed="64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indexed="64"/>
      </bottom>
      <diagonal/>
    </border>
    <border>
      <left style="thin">
        <color theme="9" tint="-0.24994659260841701"/>
      </left>
      <right style="thin">
        <color indexed="64"/>
      </right>
      <top style="thin">
        <color theme="9" tint="-0.24994659260841701"/>
      </top>
      <bottom style="thin">
        <color indexed="64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indexed="64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theme="9" tint="-0.24994659260841701"/>
      </right>
      <top style="thin">
        <color theme="9" tint="-0.24994659260841701"/>
      </top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1323">
    <xf numFmtId="0" fontId="0" fillId="0" borderId="0" xfId="0"/>
    <xf numFmtId="0" fontId="15" fillId="0" borderId="0" xfId="0" applyFont="1"/>
    <xf numFmtId="17" fontId="15" fillId="0" borderId="0" xfId="0" applyNumberFormat="1" applyFont="1"/>
    <xf numFmtId="0" fontId="15" fillId="0" borderId="0" xfId="0" applyFont="1" applyAlignment="1">
      <alignment horizontal="left"/>
    </xf>
    <xf numFmtId="0" fontId="20" fillId="0" borderId="0" xfId="0" applyFont="1"/>
    <xf numFmtId="0" fontId="0" fillId="0" borderId="0" xfId="0" applyAlignment="1">
      <alignment horizontal="left" vertical="top" wrapText="1"/>
    </xf>
    <xf numFmtId="0" fontId="21" fillId="0" borderId="0" xfId="0" applyFont="1"/>
    <xf numFmtId="0" fontId="23" fillId="0" borderId="0" xfId="0" applyFont="1" applyAlignment="1">
      <alignment horizontal="centerContinuous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Continuous"/>
    </xf>
    <xf numFmtId="49" fontId="25" fillId="0" borderId="0" xfId="0" applyNumberFormat="1" applyFont="1" applyAlignment="1">
      <alignment horizontal="right"/>
    </xf>
    <xf numFmtId="0" fontId="24" fillId="0" borderId="0" xfId="0" applyFont="1"/>
    <xf numFmtId="0" fontId="26" fillId="0" borderId="0" xfId="0" applyFont="1" applyAlignment="1">
      <alignment horizontal="centerContinuous"/>
    </xf>
    <xf numFmtId="0" fontId="26" fillId="0" borderId="0" xfId="0" applyFont="1" applyAlignment="1">
      <alignment horizontal="left"/>
    </xf>
    <xf numFmtId="0" fontId="24" fillId="0" borderId="0" xfId="0" applyFont="1" applyAlignment="1">
      <alignment horizontal="left" wrapText="1"/>
    </xf>
    <xf numFmtId="14" fontId="26" fillId="0" borderId="0" xfId="0" applyNumberFormat="1" applyFont="1" applyAlignment="1">
      <alignment horizontal="left"/>
    </xf>
    <xf numFmtId="49" fontId="26" fillId="0" borderId="0" xfId="0" applyNumberFormat="1" applyFont="1" applyAlignment="1">
      <alignment horizontal="left"/>
    </xf>
    <xf numFmtId="2" fontId="26" fillId="0" borderId="0" xfId="0" applyNumberFormat="1" applyFont="1" applyAlignment="1">
      <alignment horizontal="left"/>
    </xf>
    <xf numFmtId="14" fontId="26" fillId="0" borderId="0" xfId="0" quotePrefix="1" applyNumberFormat="1" applyFont="1" applyAlignment="1">
      <alignment horizontal="left"/>
    </xf>
    <xf numFmtId="14" fontId="26" fillId="0" borderId="0" xfId="0" applyNumberFormat="1" applyFont="1"/>
    <xf numFmtId="0" fontId="15" fillId="0" borderId="0" xfId="0" applyFont="1" applyAlignment="1">
      <alignment horizontal="right"/>
    </xf>
    <xf numFmtId="0" fontId="28" fillId="0" borderId="0" xfId="0" applyFont="1"/>
    <xf numFmtId="0" fontId="27" fillId="0" borderId="0" xfId="0" applyFont="1"/>
    <xf numFmtId="0" fontId="28" fillId="0" borderId="0" xfId="0" applyFont="1" applyAlignment="1">
      <alignment horizontal="left"/>
    </xf>
    <xf numFmtId="0" fontId="29" fillId="0" borderId="0" xfId="0" applyFont="1"/>
    <xf numFmtId="14" fontId="15" fillId="0" borderId="0" xfId="0" applyNumberFormat="1" applyFont="1"/>
    <xf numFmtId="0" fontId="22" fillId="24" borderId="0" xfId="0" applyFont="1" applyFill="1" applyAlignment="1">
      <alignment vertical="top"/>
    </xf>
    <xf numFmtId="0" fontId="15" fillId="24" borderId="0" xfId="0" applyFont="1" applyFill="1" applyAlignment="1">
      <alignment vertical="top"/>
    </xf>
    <xf numFmtId="0" fontId="15" fillId="24" borderId="0" xfId="0" applyFont="1" applyFill="1" applyAlignment="1">
      <alignment horizontal="left" vertical="top"/>
    </xf>
    <xf numFmtId="0" fontId="15" fillId="24" borderId="0" xfId="0" applyFont="1" applyFill="1" applyAlignment="1">
      <alignment horizontal="right" vertical="top"/>
    </xf>
    <xf numFmtId="14" fontId="15" fillId="24" borderId="0" xfId="0" applyNumberFormat="1" applyFont="1" applyFill="1" applyAlignment="1">
      <alignment horizontal="center" vertical="top"/>
    </xf>
    <xf numFmtId="3" fontId="15" fillId="24" borderId="0" xfId="0" applyNumberFormat="1" applyFont="1" applyFill="1" applyAlignment="1">
      <alignment horizontal="right" vertical="top"/>
    </xf>
    <xf numFmtId="0" fontId="15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right" vertical="top"/>
    </xf>
    <xf numFmtId="14" fontId="15" fillId="0" borderId="0" xfId="0" applyNumberFormat="1" applyFont="1" applyAlignment="1">
      <alignment horizontal="center" vertical="top"/>
    </xf>
    <xf numFmtId="3" fontId="15" fillId="0" borderId="0" xfId="0" applyNumberFormat="1" applyFont="1" applyAlignment="1">
      <alignment horizontal="right" vertical="top"/>
    </xf>
    <xf numFmtId="0" fontId="15" fillId="25" borderId="10" xfId="0" applyFont="1" applyFill="1" applyBorder="1" applyAlignment="1">
      <alignment vertical="top"/>
    </xf>
    <xf numFmtId="0" fontId="15" fillId="25" borderId="10" xfId="0" applyFont="1" applyFill="1" applyBorder="1" applyAlignment="1">
      <alignment horizontal="left" vertical="top"/>
    </xf>
    <xf numFmtId="4" fontId="15" fillId="25" borderId="10" xfId="0" applyNumberFormat="1" applyFont="1" applyFill="1" applyBorder="1" applyAlignment="1">
      <alignment horizontal="right" vertical="top"/>
    </xf>
    <xf numFmtId="14" fontId="15" fillId="25" borderId="10" xfId="0" applyNumberFormat="1" applyFont="1" applyFill="1" applyBorder="1" applyAlignment="1">
      <alignment horizontal="center" vertical="top"/>
    </xf>
    <xf numFmtId="3" fontId="15" fillId="25" borderId="10" xfId="0" applyNumberFormat="1" applyFont="1" applyFill="1" applyBorder="1" applyAlignment="1">
      <alignment horizontal="right" vertical="top"/>
    </xf>
    <xf numFmtId="14" fontId="15" fillId="27" borderId="10" xfId="0" applyNumberFormat="1" applyFont="1" applyFill="1" applyBorder="1" applyAlignment="1">
      <alignment horizontal="center" vertical="top"/>
    </xf>
    <xf numFmtId="165" fontId="15" fillId="25" borderId="10" xfId="0" applyNumberFormat="1" applyFont="1" applyFill="1" applyBorder="1" applyAlignment="1">
      <alignment horizontal="right" vertical="top"/>
    </xf>
    <xf numFmtId="0" fontId="28" fillId="0" borderId="0" xfId="0" applyFont="1" applyAlignment="1">
      <alignment horizontal="right"/>
    </xf>
    <xf numFmtId="0" fontId="31" fillId="29" borderId="20" xfId="0" applyFont="1" applyFill="1" applyBorder="1" applyAlignment="1">
      <alignment vertical="top"/>
    </xf>
    <xf numFmtId="0" fontId="31" fillId="29" borderId="20" xfId="0" applyFont="1" applyFill="1" applyBorder="1" applyAlignment="1">
      <alignment horizontal="left" vertical="top"/>
    </xf>
    <xf numFmtId="0" fontId="31" fillId="29" borderId="20" xfId="0" applyFont="1" applyFill="1" applyBorder="1" applyAlignment="1">
      <alignment horizontal="right" vertical="top"/>
    </xf>
    <xf numFmtId="14" fontId="31" fillId="29" borderId="20" xfId="0" applyNumberFormat="1" applyFont="1" applyFill="1" applyBorder="1" applyAlignment="1">
      <alignment horizontal="center" vertical="top"/>
    </xf>
    <xf numFmtId="3" fontId="31" fillId="29" borderId="20" xfId="0" applyNumberFormat="1" applyFont="1" applyFill="1" applyBorder="1" applyAlignment="1">
      <alignment horizontal="right" vertical="top"/>
    </xf>
    <xf numFmtId="0" fontId="30" fillId="28" borderId="19" xfId="0" applyFont="1" applyFill="1" applyBorder="1"/>
    <xf numFmtId="0" fontId="30" fillId="28" borderId="19" xfId="0" applyFont="1" applyFill="1" applyBorder="1" applyAlignment="1">
      <alignment horizontal="right"/>
    </xf>
    <xf numFmtId="14" fontId="30" fillId="28" borderId="19" xfId="0" applyNumberFormat="1" applyFont="1" applyFill="1" applyBorder="1" applyAlignment="1">
      <alignment horizontal="left" vertical="top"/>
    </xf>
    <xf numFmtId="0" fontId="30" fillId="0" borderId="0" xfId="0" applyFont="1"/>
    <xf numFmtId="14" fontId="30" fillId="28" borderId="19" xfId="0" applyNumberFormat="1" applyFont="1" applyFill="1" applyBorder="1" applyAlignment="1">
      <alignment horizontal="right"/>
    </xf>
    <xf numFmtId="0" fontId="32" fillId="28" borderId="19" xfId="0" applyFont="1" applyFill="1" applyBorder="1" applyAlignment="1">
      <alignment vertical="center"/>
    </xf>
    <xf numFmtId="0" fontId="32" fillId="28" borderId="19" xfId="0" applyFont="1" applyFill="1" applyBorder="1" applyAlignment="1">
      <alignment horizontal="right" vertical="center"/>
    </xf>
    <xf numFmtId="0" fontId="30" fillId="0" borderId="0" xfId="0" applyFont="1" applyAlignment="1">
      <alignment vertical="center"/>
    </xf>
    <xf numFmtId="0" fontId="32" fillId="28" borderId="19" xfId="0" applyFont="1" applyFill="1" applyBorder="1"/>
    <xf numFmtId="0" fontId="32" fillId="28" borderId="19" xfId="0" applyFont="1" applyFill="1" applyBorder="1" applyAlignment="1">
      <alignment horizontal="right"/>
    </xf>
    <xf numFmtId="21" fontId="32" fillId="28" borderId="19" xfId="0" applyNumberFormat="1" applyFont="1" applyFill="1" applyBorder="1" applyAlignment="1">
      <alignment horizontal="right"/>
    </xf>
    <xf numFmtId="21" fontId="30" fillId="28" borderId="19" xfId="0" applyNumberFormat="1" applyFont="1" applyFill="1" applyBorder="1" applyAlignment="1">
      <alignment horizontal="right"/>
    </xf>
    <xf numFmtId="45" fontId="30" fillId="28" borderId="19" xfId="0" applyNumberFormat="1" applyFont="1" applyFill="1" applyBorder="1" applyAlignment="1">
      <alignment horizontal="right"/>
    </xf>
    <xf numFmtId="2" fontId="30" fillId="28" borderId="19" xfId="0" applyNumberFormat="1" applyFont="1" applyFill="1" applyBorder="1" applyAlignment="1">
      <alignment horizontal="right"/>
    </xf>
    <xf numFmtId="49" fontId="30" fillId="28" borderId="19" xfId="0" applyNumberFormat="1" applyFont="1" applyFill="1" applyBorder="1" applyAlignment="1">
      <alignment horizontal="right"/>
    </xf>
    <xf numFmtId="164" fontId="30" fillId="28" borderId="19" xfId="0" applyNumberFormat="1" applyFont="1" applyFill="1" applyBorder="1" applyAlignment="1">
      <alignment horizontal="right"/>
    </xf>
    <xf numFmtId="46" fontId="30" fillId="28" borderId="19" xfId="0" applyNumberFormat="1" applyFont="1" applyFill="1" applyBorder="1" applyAlignment="1">
      <alignment horizontal="right"/>
    </xf>
    <xf numFmtId="14" fontId="32" fillId="28" borderId="19" xfId="0" applyNumberFormat="1" applyFont="1" applyFill="1" applyBorder="1" applyAlignment="1">
      <alignment horizontal="center" vertical="center"/>
    </xf>
    <xf numFmtId="14" fontId="30" fillId="28" borderId="19" xfId="0" applyNumberFormat="1" applyFont="1" applyFill="1" applyBorder="1" applyAlignment="1">
      <alignment horizontal="center"/>
    </xf>
    <xf numFmtId="14" fontId="32" fillId="28" borderId="19" xfId="0" applyNumberFormat="1" applyFont="1" applyFill="1" applyBorder="1" applyAlignment="1">
      <alignment horizontal="center"/>
    </xf>
    <xf numFmtId="14" fontId="28" fillId="0" borderId="0" xfId="0" applyNumberFormat="1" applyFont="1" applyAlignment="1">
      <alignment horizontal="center"/>
    </xf>
    <xf numFmtId="0" fontId="15" fillId="25" borderId="21" xfId="0" applyFont="1" applyFill="1" applyBorder="1" applyAlignment="1">
      <alignment vertical="top"/>
    </xf>
    <xf numFmtId="0" fontId="15" fillId="25" borderId="21" xfId="0" applyFont="1" applyFill="1" applyBorder="1" applyAlignment="1">
      <alignment horizontal="left" vertical="top"/>
    </xf>
    <xf numFmtId="4" fontId="15" fillId="25" borderId="21" xfId="0" applyNumberFormat="1" applyFont="1" applyFill="1" applyBorder="1" applyAlignment="1">
      <alignment horizontal="right" vertical="top"/>
    </xf>
    <xf numFmtId="14" fontId="15" fillId="25" borderId="21" xfId="0" applyNumberFormat="1" applyFont="1" applyFill="1" applyBorder="1" applyAlignment="1">
      <alignment horizontal="center" vertical="top"/>
    </xf>
    <xf numFmtId="3" fontId="15" fillId="25" borderId="21" xfId="0" applyNumberFormat="1" applyFont="1" applyFill="1" applyBorder="1" applyAlignment="1">
      <alignment horizontal="right" vertical="top"/>
    </xf>
    <xf numFmtId="0" fontId="15" fillId="25" borderId="22" xfId="0" applyFont="1" applyFill="1" applyBorder="1" applyAlignment="1">
      <alignment vertical="top"/>
    </xf>
    <xf numFmtId="0" fontId="15" fillId="25" borderId="22" xfId="0" applyFont="1" applyFill="1" applyBorder="1" applyAlignment="1">
      <alignment horizontal="left" vertical="top"/>
    </xf>
    <xf numFmtId="4" fontId="15" fillId="25" borderId="22" xfId="0" applyNumberFormat="1" applyFont="1" applyFill="1" applyBorder="1" applyAlignment="1">
      <alignment horizontal="right" vertical="top"/>
    </xf>
    <xf numFmtId="14" fontId="15" fillId="25" borderId="22" xfId="0" applyNumberFormat="1" applyFont="1" applyFill="1" applyBorder="1" applyAlignment="1">
      <alignment horizontal="center" vertical="top"/>
    </xf>
    <xf numFmtId="0" fontId="15" fillId="25" borderId="23" xfId="0" applyFont="1" applyFill="1" applyBorder="1" applyAlignment="1">
      <alignment vertical="top"/>
    </xf>
    <xf numFmtId="14" fontId="15" fillId="28" borderId="24" xfId="0" applyNumberFormat="1" applyFont="1" applyFill="1" applyBorder="1" applyAlignment="1">
      <alignment horizontal="left" vertical="top"/>
    </xf>
    <xf numFmtId="0" fontId="15" fillId="25" borderId="25" xfId="0" applyFont="1" applyFill="1" applyBorder="1" applyAlignment="1">
      <alignment vertical="top"/>
    </xf>
    <xf numFmtId="0" fontId="15" fillId="25" borderId="25" xfId="0" applyFont="1" applyFill="1" applyBorder="1" applyAlignment="1">
      <alignment horizontal="left" vertical="top"/>
    </xf>
    <xf numFmtId="4" fontId="15" fillId="25" borderId="25" xfId="0" applyNumberFormat="1" applyFont="1" applyFill="1" applyBorder="1" applyAlignment="1">
      <alignment horizontal="right" vertical="top"/>
    </xf>
    <xf numFmtId="14" fontId="15" fillId="25" borderId="25" xfId="0" applyNumberFormat="1" applyFont="1" applyFill="1" applyBorder="1" applyAlignment="1">
      <alignment horizontal="center" vertical="top"/>
    </xf>
    <xf numFmtId="0" fontId="15" fillId="25" borderId="20" xfId="0" applyFont="1" applyFill="1" applyBorder="1" applyAlignment="1">
      <alignment vertical="top"/>
    </xf>
    <xf numFmtId="0" fontId="15" fillId="25" borderId="20" xfId="0" applyFont="1" applyFill="1" applyBorder="1" applyAlignment="1">
      <alignment horizontal="left" vertical="top"/>
    </xf>
    <xf numFmtId="4" fontId="15" fillId="25" borderId="20" xfId="0" applyNumberFormat="1" applyFont="1" applyFill="1" applyBorder="1" applyAlignment="1">
      <alignment horizontal="right" vertical="top"/>
    </xf>
    <xf numFmtId="14" fontId="15" fillId="25" borderId="20" xfId="0" applyNumberFormat="1" applyFont="1" applyFill="1" applyBorder="1" applyAlignment="1">
      <alignment horizontal="center" vertical="top"/>
    </xf>
    <xf numFmtId="3" fontId="15" fillId="25" borderId="20" xfId="0" applyNumberFormat="1" applyFont="1" applyFill="1" applyBorder="1" applyAlignment="1">
      <alignment horizontal="right" vertical="top"/>
    </xf>
    <xf numFmtId="165" fontId="15" fillId="25" borderId="25" xfId="0" applyNumberFormat="1" applyFont="1" applyFill="1" applyBorder="1" applyAlignment="1">
      <alignment horizontal="right" vertical="top"/>
    </xf>
    <xf numFmtId="4" fontId="15" fillId="30" borderId="22" xfId="0" applyNumberFormat="1" applyFont="1" applyFill="1" applyBorder="1" applyAlignment="1">
      <alignment horizontal="center" vertical="top"/>
    </xf>
    <xf numFmtId="14" fontId="15" fillId="30" borderId="22" xfId="0" applyNumberFormat="1" applyFont="1" applyFill="1" applyBorder="1" applyAlignment="1">
      <alignment horizontal="center" vertical="top"/>
    </xf>
    <xf numFmtId="4" fontId="15" fillId="30" borderId="10" xfId="0" applyNumberFormat="1" applyFont="1" applyFill="1" applyBorder="1" applyAlignment="1">
      <alignment horizontal="center" vertical="top"/>
    </xf>
    <xf numFmtId="14" fontId="15" fillId="30" borderId="10" xfId="0" applyNumberFormat="1" applyFont="1" applyFill="1" applyBorder="1" applyAlignment="1">
      <alignment horizontal="center" vertical="top"/>
    </xf>
    <xf numFmtId="3" fontId="15" fillId="30" borderId="10" xfId="0" applyNumberFormat="1" applyFont="1" applyFill="1" applyBorder="1" applyAlignment="1">
      <alignment horizontal="center" vertical="top"/>
    </xf>
    <xf numFmtId="0" fontId="15" fillId="26" borderId="22" xfId="0" applyFont="1" applyFill="1" applyBorder="1" applyAlignment="1">
      <alignment vertical="top"/>
    </xf>
    <xf numFmtId="0" fontId="15" fillId="26" borderId="10" xfId="0" applyFont="1" applyFill="1" applyBorder="1" applyAlignment="1">
      <alignment vertical="top"/>
    </xf>
    <xf numFmtId="0" fontId="15" fillId="26" borderId="25" xfId="0" applyFont="1" applyFill="1" applyBorder="1" applyAlignment="1">
      <alignment vertical="top"/>
    </xf>
    <xf numFmtId="0" fontId="15" fillId="25" borderId="26" xfId="0" applyFont="1" applyFill="1" applyBorder="1" applyAlignment="1">
      <alignment vertical="top"/>
    </xf>
    <xf numFmtId="0" fontId="15" fillId="25" borderId="26" xfId="0" applyFont="1" applyFill="1" applyBorder="1" applyAlignment="1">
      <alignment horizontal="left" vertical="top"/>
    </xf>
    <xf numFmtId="4" fontId="15" fillId="25" borderId="26" xfId="0" applyNumberFormat="1" applyFont="1" applyFill="1" applyBorder="1" applyAlignment="1">
      <alignment horizontal="right" vertical="top"/>
    </xf>
    <xf numFmtId="14" fontId="15" fillId="25" borderId="26" xfId="0" applyNumberFormat="1" applyFont="1" applyFill="1" applyBorder="1" applyAlignment="1">
      <alignment horizontal="center" vertical="top"/>
    </xf>
    <xf numFmtId="0" fontId="15" fillId="25" borderId="27" xfId="0" applyFont="1" applyFill="1" applyBorder="1" applyAlignment="1">
      <alignment vertical="top"/>
    </xf>
    <xf numFmtId="0" fontId="15" fillId="25" borderId="27" xfId="0" applyFont="1" applyFill="1" applyBorder="1" applyAlignment="1">
      <alignment horizontal="left" vertical="top"/>
    </xf>
    <xf numFmtId="4" fontId="15" fillId="30" borderId="20" xfId="0" applyNumberFormat="1" applyFont="1" applyFill="1" applyBorder="1" applyAlignment="1">
      <alignment horizontal="center" vertical="top"/>
    </xf>
    <xf numFmtId="14" fontId="15" fillId="30" borderId="20" xfId="0" applyNumberFormat="1" applyFont="1" applyFill="1" applyBorder="1" applyAlignment="1">
      <alignment horizontal="center" vertical="top"/>
    </xf>
    <xf numFmtId="3" fontId="15" fillId="30" borderId="20" xfId="0" applyNumberFormat="1" applyFont="1" applyFill="1" applyBorder="1" applyAlignment="1">
      <alignment horizontal="center" vertical="top"/>
    </xf>
    <xf numFmtId="0" fontId="15" fillId="26" borderId="20" xfId="0" applyFont="1" applyFill="1" applyBorder="1" applyAlignment="1">
      <alignment vertical="top"/>
    </xf>
    <xf numFmtId="0" fontId="15" fillId="26" borderId="26" xfId="0" applyFont="1" applyFill="1" applyBorder="1" applyAlignment="1">
      <alignment vertical="top"/>
    </xf>
    <xf numFmtId="0" fontId="0" fillId="24" borderId="0" xfId="0" applyFill="1" applyAlignment="1">
      <alignment vertical="center"/>
    </xf>
    <xf numFmtId="0" fontId="0" fillId="0" borderId="0" xfId="0" applyAlignment="1">
      <alignment vertical="center"/>
    </xf>
    <xf numFmtId="0" fontId="0" fillId="24" borderId="11" xfId="0" applyFill="1" applyBorder="1" applyAlignment="1">
      <alignment vertical="center"/>
    </xf>
    <xf numFmtId="0" fontId="0" fillId="24" borderId="12" xfId="0" applyFill="1" applyBorder="1" applyAlignment="1">
      <alignment vertical="center"/>
    </xf>
    <xf numFmtId="0" fontId="0" fillId="24" borderId="13" xfId="0" applyFill="1" applyBorder="1" applyAlignment="1">
      <alignment vertical="center"/>
    </xf>
    <xf numFmtId="0" fontId="0" fillId="24" borderId="14" xfId="0" applyFill="1" applyBorder="1" applyAlignment="1">
      <alignment vertical="center"/>
    </xf>
    <xf numFmtId="0" fontId="0" fillId="24" borderId="15" xfId="0" applyFill="1" applyBorder="1" applyAlignment="1">
      <alignment vertical="center"/>
    </xf>
    <xf numFmtId="0" fontId="35" fillId="24" borderId="0" xfId="0" applyFont="1" applyFill="1" applyAlignment="1">
      <alignment vertical="center"/>
    </xf>
    <xf numFmtId="0" fontId="36" fillId="24" borderId="0" xfId="0" applyFont="1" applyFill="1" applyAlignment="1">
      <alignment vertical="center"/>
    </xf>
    <xf numFmtId="0" fontId="20" fillId="24" borderId="0" xfId="0" applyFont="1" applyFill="1" applyAlignment="1">
      <alignment vertical="center" wrapText="1"/>
    </xf>
    <xf numFmtId="0" fontId="20" fillId="24" borderId="14" xfId="0" applyFont="1" applyFill="1" applyBorder="1" applyAlignment="1">
      <alignment vertical="center" wrapText="1"/>
    </xf>
    <xf numFmtId="0" fontId="20" fillId="24" borderId="15" xfId="0" applyFont="1" applyFill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0" fillId="24" borderId="16" xfId="0" applyFill="1" applyBorder="1" applyAlignment="1">
      <alignment vertical="center"/>
    </xf>
    <xf numFmtId="0" fontId="0" fillId="24" borderId="17" xfId="0" applyFill="1" applyBorder="1" applyAlignment="1">
      <alignment vertical="center"/>
    </xf>
    <xf numFmtId="0" fontId="0" fillId="24" borderId="18" xfId="0" applyFill="1" applyBorder="1" applyAlignment="1">
      <alignment vertical="center"/>
    </xf>
    <xf numFmtId="0" fontId="38" fillId="24" borderId="0" xfId="0" applyFont="1" applyFill="1" applyAlignment="1">
      <alignment vertical="center"/>
    </xf>
    <xf numFmtId="0" fontId="0" fillId="25" borderId="0" xfId="0" applyFill="1" applyAlignment="1">
      <alignment vertical="center"/>
    </xf>
    <xf numFmtId="0" fontId="15" fillId="25" borderId="10" xfId="0" applyFont="1" applyFill="1" applyBorder="1" applyAlignment="1">
      <alignment vertical="center" wrapText="1"/>
    </xf>
    <xf numFmtId="0" fontId="41" fillId="24" borderId="0" xfId="0" applyFont="1" applyFill="1" applyAlignment="1">
      <alignment vertical="center"/>
    </xf>
    <xf numFmtId="0" fontId="0" fillId="33" borderId="35" xfId="0" applyFill="1" applyBorder="1" applyAlignment="1">
      <alignment horizontal="left" vertical="center"/>
    </xf>
    <xf numFmtId="0" fontId="0" fillId="33" borderId="0" xfId="0" applyFill="1" applyAlignment="1">
      <alignment vertical="center"/>
    </xf>
    <xf numFmtId="0" fontId="0" fillId="25" borderId="0" xfId="0" applyFill="1" applyAlignment="1">
      <alignment vertical="center" wrapText="1"/>
    </xf>
    <xf numFmtId="0" fontId="0" fillId="33" borderId="0" xfId="0" applyFill="1" applyAlignment="1">
      <alignment vertical="center" wrapText="1"/>
    </xf>
    <xf numFmtId="0" fontId="40" fillId="25" borderId="0" xfId="0" applyFont="1" applyFill="1" applyAlignment="1">
      <alignment vertical="top" wrapText="1"/>
    </xf>
    <xf numFmtId="0" fontId="0" fillId="24" borderId="0" xfId="0" applyFill="1"/>
    <xf numFmtId="0" fontId="0" fillId="24" borderId="14" xfId="0" applyFill="1" applyBorder="1"/>
    <xf numFmtId="0" fontId="0" fillId="24" borderId="15" xfId="0" applyFill="1" applyBorder="1"/>
    <xf numFmtId="0" fontId="45" fillId="24" borderId="0" xfId="0" applyFont="1" applyFill="1" applyAlignment="1">
      <alignment vertical="center"/>
    </xf>
    <xf numFmtId="0" fontId="45" fillId="24" borderId="14" xfId="0" applyFont="1" applyFill="1" applyBorder="1" applyAlignment="1">
      <alignment vertical="center"/>
    </xf>
    <xf numFmtId="0" fontId="45" fillId="24" borderId="15" xfId="0" applyFont="1" applyFill="1" applyBorder="1" applyAlignment="1">
      <alignment vertical="center"/>
    </xf>
    <xf numFmtId="0" fontId="45" fillId="0" borderId="0" xfId="0" applyFont="1" applyAlignment="1">
      <alignment vertical="center"/>
    </xf>
    <xf numFmtId="0" fontId="46" fillId="24" borderId="15" xfId="0" applyFont="1" applyFill="1" applyBorder="1" applyAlignment="1">
      <alignment vertical="center"/>
    </xf>
    <xf numFmtId="0" fontId="46" fillId="24" borderId="0" xfId="0" applyFont="1" applyFill="1" applyAlignment="1">
      <alignment vertical="center"/>
    </xf>
    <xf numFmtId="0" fontId="15" fillId="25" borderId="10" xfId="0" applyFont="1" applyFill="1" applyBorder="1" applyAlignment="1">
      <alignment vertical="center"/>
    </xf>
    <xf numFmtId="0" fontId="15" fillId="33" borderId="28" xfId="0" applyFont="1" applyFill="1" applyBorder="1" applyAlignment="1">
      <alignment vertical="center" wrapText="1"/>
    </xf>
    <xf numFmtId="0" fontId="15" fillId="33" borderId="28" xfId="0" applyFont="1" applyFill="1" applyBorder="1" applyAlignment="1">
      <alignment vertical="center"/>
    </xf>
    <xf numFmtId="0" fontId="20" fillId="33" borderId="28" xfId="0" applyFont="1" applyFill="1" applyBorder="1" applyAlignment="1">
      <alignment vertical="center"/>
    </xf>
    <xf numFmtId="4" fontId="15" fillId="30" borderId="21" xfId="0" applyNumberFormat="1" applyFont="1" applyFill="1" applyBorder="1" applyAlignment="1">
      <alignment horizontal="center" vertical="top"/>
    </xf>
    <xf numFmtId="14" fontId="15" fillId="30" borderId="21" xfId="0" applyNumberFormat="1" applyFont="1" applyFill="1" applyBorder="1" applyAlignment="1">
      <alignment horizontal="center" vertical="top"/>
    </xf>
    <xf numFmtId="3" fontId="15" fillId="30" borderId="21" xfId="0" applyNumberFormat="1" applyFont="1" applyFill="1" applyBorder="1" applyAlignment="1">
      <alignment horizontal="center" vertical="top"/>
    </xf>
    <xf numFmtId="4" fontId="15" fillId="30" borderId="26" xfId="0" applyNumberFormat="1" applyFont="1" applyFill="1" applyBorder="1" applyAlignment="1">
      <alignment horizontal="center" vertical="top"/>
    </xf>
    <xf numFmtId="14" fontId="15" fillId="30" borderId="26" xfId="0" applyNumberFormat="1" applyFont="1" applyFill="1" applyBorder="1" applyAlignment="1">
      <alignment horizontal="center" vertical="top"/>
    </xf>
    <xf numFmtId="4" fontId="15" fillId="30" borderId="27" xfId="0" applyNumberFormat="1" applyFont="1" applyFill="1" applyBorder="1" applyAlignment="1">
      <alignment horizontal="center" vertical="top"/>
    </xf>
    <xf numFmtId="14" fontId="15" fillId="30" borderId="27" xfId="0" applyNumberFormat="1" applyFont="1" applyFill="1" applyBorder="1" applyAlignment="1">
      <alignment horizontal="center" vertical="top"/>
    </xf>
    <xf numFmtId="0" fontId="41" fillId="24" borderId="0" xfId="0" applyFont="1" applyFill="1"/>
    <xf numFmtId="0" fontId="15" fillId="33" borderId="41" xfId="0" applyFont="1" applyFill="1" applyBorder="1" applyAlignment="1">
      <alignment vertical="top"/>
    </xf>
    <xf numFmtId="0" fontId="15" fillId="33" borderId="41" xfId="0" applyFont="1" applyFill="1" applyBorder="1" applyAlignment="1">
      <alignment horizontal="left" vertical="top"/>
    </xf>
    <xf numFmtId="4" fontId="15" fillId="33" borderId="41" xfId="0" applyNumberFormat="1" applyFont="1" applyFill="1" applyBorder="1" applyAlignment="1">
      <alignment horizontal="right" vertical="top"/>
    </xf>
    <xf numFmtId="14" fontId="15" fillId="33" borderId="41" xfId="0" applyNumberFormat="1" applyFont="1" applyFill="1" applyBorder="1" applyAlignment="1">
      <alignment horizontal="center" vertical="top"/>
    </xf>
    <xf numFmtId="3" fontId="15" fillId="33" borderId="41" xfId="0" applyNumberFormat="1" applyFont="1" applyFill="1" applyBorder="1" applyAlignment="1">
      <alignment horizontal="right" vertical="top"/>
    </xf>
    <xf numFmtId="0" fontId="15" fillId="25" borderId="41" xfId="0" applyFont="1" applyFill="1" applyBorder="1" applyAlignment="1">
      <alignment vertical="top"/>
    </xf>
    <xf numFmtId="4" fontId="15" fillId="30" borderId="41" xfId="0" applyNumberFormat="1" applyFont="1" applyFill="1" applyBorder="1" applyAlignment="1">
      <alignment horizontal="center" vertical="top"/>
    </xf>
    <xf numFmtId="14" fontId="15" fillId="30" borderId="41" xfId="0" applyNumberFormat="1" applyFont="1" applyFill="1" applyBorder="1" applyAlignment="1">
      <alignment horizontal="center" vertical="top"/>
    </xf>
    <xf numFmtId="3" fontId="15" fillId="30" borderId="41" xfId="0" applyNumberFormat="1" applyFont="1" applyFill="1" applyBorder="1" applyAlignment="1">
      <alignment horizontal="center" vertical="top"/>
    </xf>
    <xf numFmtId="165" fontId="15" fillId="33" borderId="41" xfId="0" applyNumberFormat="1" applyFont="1" applyFill="1" applyBorder="1" applyAlignment="1">
      <alignment horizontal="right" vertical="top"/>
    </xf>
    <xf numFmtId="0" fontId="15" fillId="32" borderId="41" xfId="0" applyFont="1" applyFill="1" applyBorder="1" applyAlignment="1">
      <alignment vertical="top"/>
    </xf>
    <xf numFmtId="0" fontId="15" fillId="33" borderId="42" xfId="0" applyFont="1" applyFill="1" applyBorder="1" applyAlignment="1">
      <alignment vertical="top"/>
    </xf>
    <xf numFmtId="0" fontId="15" fillId="33" borderId="42" xfId="0" applyFont="1" applyFill="1" applyBorder="1" applyAlignment="1">
      <alignment horizontal="left" vertical="top"/>
    </xf>
    <xf numFmtId="4" fontId="15" fillId="33" borderId="42" xfId="0" applyNumberFormat="1" applyFont="1" applyFill="1" applyBorder="1" applyAlignment="1">
      <alignment horizontal="right" vertical="top"/>
    </xf>
    <xf numFmtId="14" fontId="15" fillId="33" borderId="42" xfId="0" applyNumberFormat="1" applyFont="1" applyFill="1" applyBorder="1" applyAlignment="1">
      <alignment horizontal="center" vertical="top"/>
    </xf>
    <xf numFmtId="0" fontId="15" fillId="33" borderId="43" xfId="0" applyFont="1" applyFill="1" applyBorder="1" applyAlignment="1">
      <alignment vertical="top"/>
    </xf>
    <xf numFmtId="0" fontId="15" fillId="33" borderId="43" xfId="0" applyFont="1" applyFill="1" applyBorder="1" applyAlignment="1">
      <alignment horizontal="left" vertical="top"/>
    </xf>
    <xf numFmtId="4" fontId="15" fillId="33" borderId="43" xfId="0" applyNumberFormat="1" applyFont="1" applyFill="1" applyBorder="1" applyAlignment="1">
      <alignment horizontal="right" vertical="top"/>
    </xf>
    <xf numFmtId="14" fontId="15" fillId="33" borderId="43" xfId="0" applyNumberFormat="1" applyFont="1" applyFill="1" applyBorder="1" applyAlignment="1">
      <alignment horizontal="center" vertical="top"/>
    </xf>
    <xf numFmtId="3" fontId="15" fillId="33" borderId="43" xfId="0" applyNumberFormat="1" applyFont="1" applyFill="1" applyBorder="1" applyAlignment="1">
      <alignment horizontal="right" vertical="top"/>
    </xf>
    <xf numFmtId="0" fontId="15" fillId="33" borderId="44" xfId="0" applyFont="1" applyFill="1" applyBorder="1" applyAlignment="1">
      <alignment vertical="top"/>
    </xf>
    <xf numFmtId="0" fontId="15" fillId="33" borderId="44" xfId="0" applyFont="1" applyFill="1" applyBorder="1" applyAlignment="1">
      <alignment horizontal="left" vertical="top"/>
    </xf>
    <xf numFmtId="4" fontId="15" fillId="33" borderId="44" xfId="0" applyNumberFormat="1" applyFont="1" applyFill="1" applyBorder="1" applyAlignment="1">
      <alignment horizontal="right" vertical="top"/>
    </xf>
    <xf numFmtId="14" fontId="15" fillId="33" borderId="44" xfId="0" applyNumberFormat="1" applyFont="1" applyFill="1" applyBorder="1" applyAlignment="1">
      <alignment horizontal="center" vertical="top"/>
    </xf>
    <xf numFmtId="0" fontId="15" fillId="33" borderId="45" xfId="0" applyFont="1" applyFill="1" applyBorder="1" applyAlignment="1">
      <alignment vertical="top"/>
    </xf>
    <xf numFmtId="0" fontId="15" fillId="33" borderId="45" xfId="0" applyFont="1" applyFill="1" applyBorder="1" applyAlignment="1">
      <alignment horizontal="left" vertical="top"/>
    </xf>
    <xf numFmtId="0" fontId="15" fillId="25" borderId="45" xfId="0" applyFont="1" applyFill="1" applyBorder="1" applyAlignment="1">
      <alignment vertical="top"/>
    </xf>
    <xf numFmtId="4" fontId="15" fillId="30" borderId="45" xfId="0" applyNumberFormat="1" applyFont="1" applyFill="1" applyBorder="1" applyAlignment="1">
      <alignment horizontal="center" vertical="top"/>
    </xf>
    <xf numFmtId="14" fontId="15" fillId="30" borderId="45" xfId="0" applyNumberFormat="1" applyFont="1" applyFill="1" applyBorder="1" applyAlignment="1">
      <alignment horizontal="center" vertical="top"/>
    </xf>
    <xf numFmtId="14" fontId="15" fillId="33" borderId="45" xfId="0" applyNumberFormat="1" applyFont="1" applyFill="1" applyBorder="1" applyAlignment="1">
      <alignment horizontal="center" vertical="top"/>
    </xf>
    <xf numFmtId="4" fontId="15" fillId="33" borderId="45" xfId="0" applyNumberFormat="1" applyFont="1" applyFill="1" applyBorder="1" applyAlignment="1">
      <alignment horizontal="right" vertical="top"/>
    </xf>
    <xf numFmtId="3" fontId="15" fillId="33" borderId="45" xfId="0" applyNumberFormat="1" applyFont="1" applyFill="1" applyBorder="1" applyAlignment="1">
      <alignment horizontal="right" vertical="top"/>
    </xf>
    <xf numFmtId="165" fontId="15" fillId="33" borderId="44" xfId="0" applyNumberFormat="1" applyFont="1" applyFill="1" applyBorder="1" applyAlignment="1">
      <alignment horizontal="right" vertical="top"/>
    </xf>
    <xf numFmtId="165" fontId="15" fillId="33" borderId="45" xfId="0" applyNumberFormat="1" applyFont="1" applyFill="1" applyBorder="1" applyAlignment="1">
      <alignment horizontal="right" vertical="top"/>
    </xf>
    <xf numFmtId="0" fontId="15" fillId="25" borderId="44" xfId="0" applyFont="1" applyFill="1" applyBorder="1" applyAlignment="1">
      <alignment vertical="top"/>
    </xf>
    <xf numFmtId="4" fontId="15" fillId="30" borderId="44" xfId="0" applyNumberFormat="1" applyFont="1" applyFill="1" applyBorder="1" applyAlignment="1">
      <alignment horizontal="center" vertical="top"/>
    </xf>
    <xf numFmtId="14" fontId="15" fillId="30" borderId="44" xfId="0" applyNumberFormat="1" applyFont="1" applyFill="1" applyBorder="1" applyAlignment="1">
      <alignment horizontal="center" vertical="top"/>
    </xf>
    <xf numFmtId="0" fontId="15" fillId="32" borderId="44" xfId="0" applyFont="1" applyFill="1" applyBorder="1" applyAlignment="1">
      <alignment vertical="top"/>
    </xf>
    <xf numFmtId="0" fontId="15" fillId="32" borderId="45" xfId="0" applyFont="1" applyFill="1" applyBorder="1" applyAlignment="1">
      <alignment vertical="top"/>
    </xf>
    <xf numFmtId="0" fontId="15" fillId="39" borderId="46" xfId="0" applyFont="1" applyFill="1" applyBorder="1" applyAlignment="1">
      <alignment vertical="top"/>
    </xf>
    <xf numFmtId="0" fontId="15" fillId="39" borderId="46" xfId="0" applyFont="1" applyFill="1" applyBorder="1" applyAlignment="1">
      <alignment horizontal="left" vertical="top"/>
    </xf>
    <xf numFmtId="4" fontId="15" fillId="39" borderId="46" xfId="0" applyNumberFormat="1" applyFont="1" applyFill="1" applyBorder="1" applyAlignment="1">
      <alignment horizontal="right" vertical="top"/>
    </xf>
    <xf numFmtId="14" fontId="15" fillId="39" borderId="46" xfId="0" applyNumberFormat="1" applyFont="1" applyFill="1" applyBorder="1" applyAlignment="1">
      <alignment horizontal="center" vertical="top"/>
    </xf>
    <xf numFmtId="0" fontId="15" fillId="39" borderId="48" xfId="0" applyFont="1" applyFill="1" applyBorder="1" applyAlignment="1">
      <alignment vertical="top"/>
    </xf>
    <xf numFmtId="0" fontId="15" fillId="39" borderId="48" xfId="0" applyFont="1" applyFill="1" applyBorder="1" applyAlignment="1">
      <alignment horizontal="left" vertical="top"/>
    </xf>
    <xf numFmtId="4" fontId="15" fillId="39" borderId="48" xfId="0" applyNumberFormat="1" applyFont="1" applyFill="1" applyBorder="1" applyAlignment="1">
      <alignment horizontal="right" vertical="top"/>
    </xf>
    <xf numFmtId="14" fontId="15" fillId="39" borderId="48" xfId="0" applyNumberFormat="1" applyFont="1" applyFill="1" applyBorder="1" applyAlignment="1">
      <alignment horizontal="center" vertical="top"/>
    </xf>
    <xf numFmtId="0" fontId="15" fillId="39" borderId="47" xfId="0" applyFont="1" applyFill="1" applyBorder="1" applyAlignment="1">
      <alignment vertical="top"/>
    </xf>
    <xf numFmtId="0" fontId="15" fillId="39" borderId="47" xfId="0" applyFont="1" applyFill="1" applyBorder="1" applyAlignment="1">
      <alignment horizontal="left" vertical="top"/>
    </xf>
    <xf numFmtId="4" fontId="15" fillId="39" borderId="47" xfId="0" applyNumberFormat="1" applyFont="1" applyFill="1" applyBorder="1" applyAlignment="1">
      <alignment horizontal="right" vertical="top"/>
    </xf>
    <xf numFmtId="14" fontId="15" fillId="39" borderId="47" xfId="0" applyNumberFormat="1" applyFont="1" applyFill="1" applyBorder="1" applyAlignment="1">
      <alignment horizontal="center" vertical="top"/>
    </xf>
    <xf numFmtId="0" fontId="15" fillId="40" borderId="51" xfId="0" applyFont="1" applyFill="1" applyBorder="1" applyAlignment="1">
      <alignment vertical="top"/>
    </xf>
    <xf numFmtId="0" fontId="15" fillId="40" borderId="51" xfId="0" applyFont="1" applyFill="1" applyBorder="1" applyAlignment="1">
      <alignment horizontal="left" vertical="top"/>
    </xf>
    <xf numFmtId="0" fontId="15" fillId="40" borderId="52" xfId="0" applyFont="1" applyFill="1" applyBorder="1" applyAlignment="1">
      <alignment vertical="top"/>
    </xf>
    <xf numFmtId="14" fontId="15" fillId="40" borderId="54" xfId="0" applyNumberFormat="1" applyFont="1" applyFill="1" applyBorder="1" applyAlignment="1">
      <alignment horizontal="center" vertical="top"/>
    </xf>
    <xf numFmtId="0" fontId="15" fillId="40" borderId="46" xfId="0" applyFont="1" applyFill="1" applyBorder="1" applyAlignment="1">
      <alignment vertical="top"/>
    </xf>
    <xf numFmtId="0" fontId="15" fillId="40" borderId="46" xfId="0" applyFont="1" applyFill="1" applyBorder="1" applyAlignment="1">
      <alignment horizontal="left" vertical="top"/>
    </xf>
    <xf numFmtId="165" fontId="15" fillId="40" borderId="50" xfId="0" applyNumberFormat="1" applyFont="1" applyFill="1" applyBorder="1" applyAlignment="1">
      <alignment horizontal="right" vertical="top"/>
    </xf>
    <xf numFmtId="14" fontId="15" fillId="40" borderId="46" xfId="0" applyNumberFormat="1" applyFont="1" applyFill="1" applyBorder="1" applyAlignment="1">
      <alignment horizontal="center" vertical="top"/>
    </xf>
    <xf numFmtId="0" fontId="15" fillId="40" borderId="47" xfId="0" applyFont="1" applyFill="1" applyBorder="1" applyAlignment="1">
      <alignment vertical="top"/>
    </xf>
    <xf numFmtId="0" fontId="15" fillId="40" borderId="47" xfId="0" applyFont="1" applyFill="1" applyBorder="1" applyAlignment="1">
      <alignment horizontal="left" vertical="top"/>
    </xf>
    <xf numFmtId="14" fontId="15" fillId="40" borderId="47" xfId="0" applyNumberFormat="1" applyFont="1" applyFill="1" applyBorder="1" applyAlignment="1">
      <alignment horizontal="center" vertical="top"/>
    </xf>
    <xf numFmtId="0" fontId="15" fillId="40" borderId="56" xfId="0" applyFont="1" applyFill="1" applyBorder="1" applyAlignment="1">
      <alignment vertical="top"/>
    </xf>
    <xf numFmtId="0" fontId="15" fillId="40" borderId="56" xfId="0" applyFont="1" applyFill="1" applyBorder="1" applyAlignment="1">
      <alignment horizontal="left" vertical="top"/>
    </xf>
    <xf numFmtId="14" fontId="15" fillId="40" borderId="56" xfId="0" applyNumberFormat="1" applyFont="1" applyFill="1" applyBorder="1" applyAlignment="1">
      <alignment horizontal="center" vertical="top"/>
    </xf>
    <xf numFmtId="0" fontId="15" fillId="40" borderId="57" xfId="0" applyFont="1" applyFill="1" applyBorder="1" applyAlignment="1">
      <alignment vertical="top"/>
    </xf>
    <xf numFmtId="0" fontId="15" fillId="40" borderId="57" xfId="0" applyFont="1" applyFill="1" applyBorder="1" applyAlignment="1">
      <alignment horizontal="left" vertical="top"/>
    </xf>
    <xf numFmtId="14" fontId="15" fillId="40" borderId="57" xfId="0" applyNumberFormat="1" applyFont="1" applyFill="1" applyBorder="1" applyAlignment="1">
      <alignment horizontal="center" vertical="top"/>
    </xf>
    <xf numFmtId="0" fontId="48" fillId="33" borderId="0" xfId="0" applyFont="1" applyFill="1" applyAlignment="1">
      <alignment vertical="top" wrapText="1"/>
    </xf>
    <xf numFmtId="0" fontId="48" fillId="25" borderId="0" xfId="0" applyFont="1" applyFill="1" applyAlignment="1">
      <alignment vertical="top" wrapText="1"/>
    </xf>
    <xf numFmtId="0" fontId="15" fillId="42" borderId="58" xfId="0" applyFont="1" applyFill="1" applyBorder="1" applyAlignment="1">
      <alignment vertical="top"/>
    </xf>
    <xf numFmtId="0" fontId="15" fillId="42" borderId="58" xfId="0" applyFont="1" applyFill="1" applyBorder="1" applyAlignment="1">
      <alignment horizontal="left" vertical="top"/>
    </xf>
    <xf numFmtId="4" fontId="15" fillId="42" borderId="58" xfId="0" applyNumberFormat="1" applyFont="1" applyFill="1" applyBorder="1" applyAlignment="1">
      <alignment horizontal="right" vertical="top"/>
    </xf>
    <xf numFmtId="14" fontId="15" fillId="42" borderId="58" xfId="0" applyNumberFormat="1" applyFont="1" applyFill="1" applyBorder="1" applyAlignment="1">
      <alignment horizontal="center" vertical="top"/>
    </xf>
    <xf numFmtId="3" fontId="15" fillId="42" borderId="58" xfId="0" applyNumberFormat="1" applyFont="1" applyFill="1" applyBorder="1" applyAlignment="1">
      <alignment horizontal="right" vertical="top"/>
    </xf>
    <xf numFmtId="0" fontId="15" fillId="42" borderId="58" xfId="0" applyFont="1" applyFill="1" applyBorder="1" applyAlignment="1">
      <alignment horizontal="center" vertical="top"/>
    </xf>
    <xf numFmtId="0" fontId="15" fillId="42" borderId="59" xfId="0" applyFont="1" applyFill="1" applyBorder="1" applyAlignment="1">
      <alignment horizontal="center" vertical="top"/>
    </xf>
    <xf numFmtId="0" fontId="15" fillId="42" borderId="59" xfId="0" applyFont="1" applyFill="1" applyBorder="1" applyAlignment="1">
      <alignment vertical="top"/>
    </xf>
    <xf numFmtId="0" fontId="15" fillId="42" borderId="59" xfId="0" applyFont="1" applyFill="1" applyBorder="1" applyAlignment="1">
      <alignment horizontal="left" vertical="top"/>
    </xf>
    <xf numFmtId="4" fontId="15" fillId="42" borderId="59" xfId="0" applyNumberFormat="1" applyFont="1" applyFill="1" applyBorder="1" applyAlignment="1">
      <alignment horizontal="right" vertical="top"/>
    </xf>
    <xf numFmtId="14" fontId="15" fillId="42" borderId="59" xfId="0" applyNumberFormat="1" applyFont="1" applyFill="1" applyBorder="1" applyAlignment="1">
      <alignment horizontal="center" vertical="top"/>
    </xf>
    <xf numFmtId="0" fontId="15" fillId="42" borderId="60" xfId="0" applyFont="1" applyFill="1" applyBorder="1" applyAlignment="1">
      <alignment horizontal="center" vertical="top"/>
    </xf>
    <xf numFmtId="0" fontId="15" fillId="42" borderId="60" xfId="0" applyFont="1" applyFill="1" applyBorder="1" applyAlignment="1">
      <alignment vertical="top"/>
    </xf>
    <xf numFmtId="0" fontId="15" fillId="42" borderId="60" xfId="0" applyFont="1" applyFill="1" applyBorder="1" applyAlignment="1">
      <alignment horizontal="left" vertical="top"/>
    </xf>
    <xf numFmtId="14" fontId="15" fillId="42" borderId="60" xfId="0" applyNumberFormat="1" applyFont="1" applyFill="1" applyBorder="1" applyAlignment="1">
      <alignment horizontal="center" vertical="top"/>
    </xf>
    <xf numFmtId="165" fontId="15" fillId="42" borderId="50" xfId="0" applyNumberFormat="1" applyFont="1" applyFill="1" applyBorder="1" applyAlignment="1">
      <alignment horizontal="right" vertical="top"/>
    </xf>
    <xf numFmtId="0" fontId="15" fillId="42" borderId="61" xfId="0" applyFont="1" applyFill="1" applyBorder="1" applyAlignment="1">
      <alignment horizontal="center" vertical="top"/>
    </xf>
    <xf numFmtId="0" fontId="15" fillId="42" borderId="61" xfId="0" applyFont="1" applyFill="1" applyBorder="1" applyAlignment="1">
      <alignment vertical="top"/>
    </xf>
    <xf numFmtId="0" fontId="15" fillId="42" borderId="61" xfId="0" applyFont="1" applyFill="1" applyBorder="1" applyAlignment="1">
      <alignment horizontal="left" vertical="top"/>
    </xf>
    <xf numFmtId="14" fontId="15" fillId="42" borderId="61" xfId="0" applyNumberFormat="1" applyFont="1" applyFill="1" applyBorder="1" applyAlignment="1">
      <alignment horizontal="center" vertical="top"/>
    </xf>
    <xf numFmtId="0" fontId="15" fillId="42" borderId="62" xfId="0" applyFont="1" applyFill="1" applyBorder="1" applyAlignment="1">
      <alignment horizontal="center" vertical="top"/>
    </xf>
    <xf numFmtId="0" fontId="15" fillId="42" borderId="62" xfId="0" applyFont="1" applyFill="1" applyBorder="1" applyAlignment="1">
      <alignment vertical="top"/>
    </xf>
    <xf numFmtId="0" fontId="15" fillId="42" borderId="62" xfId="0" applyFont="1" applyFill="1" applyBorder="1" applyAlignment="1">
      <alignment horizontal="left" vertical="top"/>
    </xf>
    <xf numFmtId="14" fontId="15" fillId="42" borderId="62" xfId="0" applyNumberFormat="1" applyFont="1" applyFill="1" applyBorder="1" applyAlignment="1">
      <alignment horizontal="center" vertical="top"/>
    </xf>
    <xf numFmtId="4" fontId="15" fillId="42" borderId="61" xfId="0" applyNumberFormat="1" applyFont="1" applyFill="1" applyBorder="1" applyAlignment="1">
      <alignment horizontal="right" vertical="top"/>
    </xf>
    <xf numFmtId="4" fontId="15" fillId="42" borderId="62" xfId="0" applyNumberFormat="1" applyFont="1" applyFill="1" applyBorder="1" applyAlignment="1">
      <alignment horizontal="right" vertical="top"/>
    </xf>
    <xf numFmtId="0" fontId="15" fillId="43" borderId="60" xfId="0" applyFont="1" applyFill="1" applyBorder="1" applyAlignment="1">
      <alignment vertical="top"/>
    </xf>
    <xf numFmtId="0" fontId="15" fillId="43" borderId="58" xfId="0" applyFont="1" applyFill="1" applyBorder="1" applyAlignment="1">
      <alignment vertical="top"/>
    </xf>
    <xf numFmtId="0" fontId="15" fillId="43" borderId="61" xfId="0" applyFont="1" applyFill="1" applyBorder="1" applyAlignment="1">
      <alignment vertical="top"/>
    </xf>
    <xf numFmtId="0" fontId="15" fillId="43" borderId="62" xfId="0" applyFont="1" applyFill="1" applyBorder="1" applyAlignment="1">
      <alignment vertical="top"/>
    </xf>
    <xf numFmtId="0" fontId="15" fillId="45" borderId="63" xfId="0" applyFont="1" applyFill="1" applyBorder="1" applyAlignment="1">
      <alignment vertical="top"/>
    </xf>
    <xf numFmtId="0" fontId="15" fillId="45" borderId="63" xfId="0" applyFont="1" applyFill="1" applyBorder="1" applyAlignment="1">
      <alignment horizontal="left" vertical="top"/>
    </xf>
    <xf numFmtId="14" fontId="15" fillId="45" borderId="63" xfId="0" applyNumberFormat="1" applyFont="1" applyFill="1" applyBorder="1" applyAlignment="1">
      <alignment horizontal="center" vertical="top"/>
    </xf>
    <xf numFmtId="0" fontId="15" fillId="45" borderId="64" xfId="0" applyFont="1" applyFill="1" applyBorder="1"/>
    <xf numFmtId="0" fontId="15" fillId="45" borderId="64" xfId="0" applyFont="1" applyFill="1" applyBorder="1" applyAlignment="1">
      <alignment vertical="top"/>
    </xf>
    <xf numFmtId="14" fontId="15" fillId="45" borderId="64" xfId="0" applyNumberFormat="1" applyFont="1" applyFill="1" applyBorder="1" applyAlignment="1">
      <alignment horizontal="center" vertical="top"/>
    </xf>
    <xf numFmtId="0" fontId="15" fillId="45" borderId="65" xfId="0" applyFont="1" applyFill="1" applyBorder="1"/>
    <xf numFmtId="0" fontId="15" fillId="45" borderId="65" xfId="0" applyFont="1" applyFill="1" applyBorder="1" applyAlignment="1">
      <alignment vertical="top"/>
    </xf>
    <xf numFmtId="14" fontId="15" fillId="45" borderId="65" xfId="0" applyNumberFormat="1" applyFont="1" applyFill="1" applyBorder="1" applyAlignment="1">
      <alignment horizontal="center" vertical="top"/>
    </xf>
    <xf numFmtId="4" fontId="15" fillId="45" borderId="63" xfId="0" applyNumberFormat="1" applyFont="1" applyFill="1" applyBorder="1" applyAlignment="1">
      <alignment horizontal="right" vertical="top"/>
    </xf>
    <xf numFmtId="4" fontId="15" fillId="45" borderId="64" xfId="0" applyNumberFormat="1" applyFont="1" applyFill="1" applyBorder="1" applyAlignment="1">
      <alignment horizontal="right" vertical="top"/>
    </xf>
    <xf numFmtId="4" fontId="15" fillId="45" borderId="65" xfId="0" applyNumberFormat="1" applyFont="1" applyFill="1" applyBorder="1" applyAlignment="1">
      <alignment horizontal="right" vertical="top"/>
    </xf>
    <xf numFmtId="3" fontId="15" fillId="45" borderId="63" xfId="0" applyNumberFormat="1" applyFont="1" applyFill="1" applyBorder="1" applyAlignment="1">
      <alignment horizontal="right" vertical="top"/>
    </xf>
    <xf numFmtId="3" fontId="15" fillId="45" borderId="64" xfId="0" applyNumberFormat="1" applyFont="1" applyFill="1" applyBorder="1" applyAlignment="1">
      <alignment horizontal="right" vertical="top"/>
    </xf>
    <xf numFmtId="0" fontId="15" fillId="45" borderId="66" xfId="0" applyFont="1" applyFill="1" applyBorder="1"/>
    <xf numFmtId="0" fontId="15" fillId="45" borderId="66" xfId="0" applyFont="1" applyFill="1" applyBorder="1" applyAlignment="1">
      <alignment vertical="top"/>
    </xf>
    <xf numFmtId="4" fontId="15" fillId="45" borderId="66" xfId="0" applyNumberFormat="1" applyFont="1" applyFill="1" applyBorder="1" applyAlignment="1">
      <alignment horizontal="right" vertical="top"/>
    </xf>
    <xf numFmtId="14" fontId="15" fillId="45" borderId="66" xfId="0" applyNumberFormat="1" applyFont="1" applyFill="1" applyBorder="1" applyAlignment="1">
      <alignment horizontal="center" vertical="top"/>
    </xf>
    <xf numFmtId="3" fontId="15" fillId="45" borderId="66" xfId="0" applyNumberFormat="1" applyFont="1" applyFill="1" applyBorder="1" applyAlignment="1">
      <alignment horizontal="right" vertical="top"/>
    </xf>
    <xf numFmtId="0" fontId="15" fillId="45" borderId="67" xfId="0" applyFont="1" applyFill="1" applyBorder="1" applyAlignment="1">
      <alignment vertical="top"/>
    </xf>
    <xf numFmtId="0" fontId="15" fillId="45" borderId="67" xfId="0" applyFont="1" applyFill="1" applyBorder="1" applyAlignment="1">
      <alignment horizontal="left" vertical="top"/>
    </xf>
    <xf numFmtId="4" fontId="15" fillId="45" borderId="67" xfId="0" applyNumberFormat="1" applyFont="1" applyFill="1" applyBorder="1" applyAlignment="1">
      <alignment horizontal="right" vertical="top"/>
    </xf>
    <xf numFmtId="14" fontId="15" fillId="45" borderId="67" xfId="0" applyNumberFormat="1" applyFont="1" applyFill="1" applyBorder="1" applyAlignment="1">
      <alignment horizontal="center" vertical="top"/>
    </xf>
    <xf numFmtId="3" fontId="15" fillId="45" borderId="67" xfId="0" applyNumberFormat="1" applyFont="1" applyFill="1" applyBorder="1" applyAlignment="1">
      <alignment horizontal="right" vertical="top"/>
    </xf>
    <xf numFmtId="0" fontId="15" fillId="45" borderId="68" xfId="0" applyFont="1" applyFill="1" applyBorder="1" applyAlignment="1">
      <alignment vertical="top"/>
    </xf>
    <xf numFmtId="0" fontId="15" fillId="45" borderId="68" xfId="0" applyFont="1" applyFill="1" applyBorder="1" applyAlignment="1">
      <alignment horizontal="left" vertical="top"/>
    </xf>
    <xf numFmtId="14" fontId="15" fillId="45" borderId="68" xfId="0" applyNumberFormat="1" applyFont="1" applyFill="1" applyBorder="1" applyAlignment="1">
      <alignment horizontal="center" vertical="top"/>
    </xf>
    <xf numFmtId="0" fontId="15" fillId="45" borderId="69" xfId="0" applyFont="1" applyFill="1" applyBorder="1"/>
    <xf numFmtId="0" fontId="15" fillId="45" borderId="69" xfId="0" applyFont="1" applyFill="1" applyBorder="1" applyAlignment="1">
      <alignment vertical="top"/>
    </xf>
    <xf numFmtId="165" fontId="15" fillId="45" borderId="69" xfId="0" applyNumberFormat="1" applyFont="1" applyFill="1" applyBorder="1" applyAlignment="1">
      <alignment horizontal="right" vertical="top"/>
    </xf>
    <xf numFmtId="14" fontId="15" fillId="45" borderId="69" xfId="0" applyNumberFormat="1" applyFont="1" applyFill="1" applyBorder="1" applyAlignment="1">
      <alignment horizontal="center" vertical="top"/>
    </xf>
    <xf numFmtId="3" fontId="15" fillId="45" borderId="69" xfId="0" applyNumberFormat="1" applyFont="1" applyFill="1" applyBorder="1" applyAlignment="1">
      <alignment horizontal="right" vertical="top"/>
    </xf>
    <xf numFmtId="4" fontId="15" fillId="45" borderId="69" xfId="0" applyNumberFormat="1" applyFont="1" applyFill="1" applyBorder="1" applyAlignment="1">
      <alignment horizontal="right" vertical="top"/>
    </xf>
    <xf numFmtId="0" fontId="15" fillId="45" borderId="70" xfId="0" applyFont="1" applyFill="1" applyBorder="1"/>
    <xf numFmtId="0" fontId="15" fillId="45" borderId="70" xfId="0" applyFont="1" applyFill="1" applyBorder="1" applyAlignment="1">
      <alignment vertical="top"/>
    </xf>
    <xf numFmtId="4" fontId="15" fillId="45" borderId="70" xfId="0" applyNumberFormat="1" applyFont="1" applyFill="1" applyBorder="1" applyAlignment="1">
      <alignment horizontal="right" vertical="top"/>
    </xf>
    <xf numFmtId="14" fontId="15" fillId="45" borderId="70" xfId="0" applyNumberFormat="1" applyFont="1" applyFill="1" applyBorder="1" applyAlignment="1">
      <alignment horizontal="center" vertical="top"/>
    </xf>
    <xf numFmtId="0" fontId="15" fillId="46" borderId="63" xfId="0" applyFont="1" applyFill="1" applyBorder="1" applyAlignment="1">
      <alignment vertical="top"/>
    </xf>
    <xf numFmtId="0" fontId="15" fillId="46" borderId="64" xfId="0" applyFont="1" applyFill="1" applyBorder="1"/>
    <xf numFmtId="0" fontId="15" fillId="46" borderId="65" xfId="0" applyFont="1" applyFill="1" applyBorder="1"/>
    <xf numFmtId="0" fontId="15" fillId="46" borderId="66" xfId="0" applyFont="1" applyFill="1" applyBorder="1"/>
    <xf numFmtId="0" fontId="15" fillId="46" borderId="67" xfId="0" applyFont="1" applyFill="1" applyBorder="1" applyAlignment="1">
      <alignment vertical="top"/>
    </xf>
    <xf numFmtId="0" fontId="15" fillId="46" borderId="68" xfId="0" applyFont="1" applyFill="1" applyBorder="1" applyAlignment="1">
      <alignment vertical="top"/>
    </xf>
    <xf numFmtId="4" fontId="15" fillId="45" borderId="68" xfId="0" applyNumberFormat="1" applyFont="1" applyFill="1" applyBorder="1" applyAlignment="1">
      <alignment horizontal="right" vertical="top"/>
    </xf>
    <xf numFmtId="0" fontId="15" fillId="46" borderId="69" xfId="0" applyFont="1" applyFill="1" applyBorder="1"/>
    <xf numFmtId="0" fontId="15" fillId="46" borderId="70" xfId="0" applyFont="1" applyFill="1" applyBorder="1"/>
    <xf numFmtId="0" fontId="15" fillId="48" borderId="75" xfId="0" applyFont="1" applyFill="1" applyBorder="1" applyAlignment="1">
      <alignment horizontal="centerContinuous"/>
    </xf>
    <xf numFmtId="0" fontId="15" fillId="48" borderId="75" xfId="0" applyFont="1" applyFill="1" applyBorder="1" applyAlignment="1">
      <alignment horizontal="left"/>
    </xf>
    <xf numFmtId="0" fontId="15" fillId="48" borderId="75" xfId="0" applyFont="1" applyFill="1" applyBorder="1"/>
    <xf numFmtId="0" fontId="15" fillId="48" borderId="78" xfId="0" applyFont="1" applyFill="1" applyBorder="1" applyAlignment="1">
      <alignment horizontal="centerContinuous"/>
    </xf>
    <xf numFmtId="0" fontId="15" fillId="48" borderId="78" xfId="0" applyFont="1" applyFill="1" applyBorder="1" applyAlignment="1">
      <alignment horizontal="left"/>
    </xf>
    <xf numFmtId="0" fontId="15" fillId="48" borderId="78" xfId="0" applyFont="1" applyFill="1" applyBorder="1"/>
    <xf numFmtId="0" fontId="15" fillId="48" borderId="74" xfId="0" applyFont="1" applyFill="1" applyBorder="1" applyAlignment="1">
      <alignment horizontal="left"/>
    </xf>
    <xf numFmtId="0" fontId="15" fillId="48" borderId="75" xfId="0" applyFont="1" applyFill="1" applyBorder="1" applyAlignment="1">
      <alignment vertical="top"/>
    </xf>
    <xf numFmtId="4" fontId="15" fillId="48" borderId="75" xfId="0" applyNumberFormat="1" applyFont="1" applyFill="1" applyBorder="1" applyAlignment="1">
      <alignment horizontal="right" vertical="top"/>
    </xf>
    <xf numFmtId="14" fontId="15" fillId="48" borderId="75" xfId="0" applyNumberFormat="1" applyFont="1" applyFill="1" applyBorder="1" applyAlignment="1">
      <alignment horizontal="center" vertical="top"/>
    </xf>
    <xf numFmtId="0" fontId="15" fillId="48" borderId="77" xfId="0" applyFont="1" applyFill="1" applyBorder="1" applyAlignment="1">
      <alignment horizontal="left"/>
    </xf>
    <xf numFmtId="0" fontId="15" fillId="48" borderId="78" xfId="0" applyFont="1" applyFill="1" applyBorder="1" applyAlignment="1">
      <alignment vertical="top"/>
    </xf>
    <xf numFmtId="4" fontId="15" fillId="48" borderId="78" xfId="0" applyNumberFormat="1" applyFont="1" applyFill="1" applyBorder="1" applyAlignment="1">
      <alignment horizontal="right" vertical="top"/>
    </xf>
    <xf numFmtId="14" fontId="15" fillId="48" borderId="78" xfId="0" applyNumberFormat="1" applyFont="1" applyFill="1" applyBorder="1" applyAlignment="1">
      <alignment horizontal="center" vertical="top"/>
    </xf>
    <xf numFmtId="0" fontId="20" fillId="47" borderId="81" xfId="0" applyFont="1" applyFill="1" applyBorder="1" applyAlignment="1">
      <alignment vertical="top"/>
    </xf>
    <xf numFmtId="0" fontId="20" fillId="47" borderId="81" xfId="0" applyFont="1" applyFill="1" applyBorder="1" applyAlignment="1">
      <alignment horizontal="left" vertical="top"/>
    </xf>
    <xf numFmtId="0" fontId="20" fillId="47" borderId="81" xfId="0" applyFont="1" applyFill="1" applyBorder="1" applyAlignment="1">
      <alignment horizontal="right" vertical="top"/>
    </xf>
    <xf numFmtId="14" fontId="20" fillId="47" borderId="81" xfId="0" applyNumberFormat="1" applyFont="1" applyFill="1" applyBorder="1" applyAlignment="1">
      <alignment horizontal="center" vertical="top"/>
    </xf>
    <xf numFmtId="0" fontId="15" fillId="48" borderId="83" xfId="0" applyFont="1" applyFill="1" applyBorder="1" applyAlignment="1">
      <alignment horizontal="left"/>
    </xf>
    <xf numFmtId="0" fontId="15" fillId="48" borderId="84" xfId="0" applyFont="1" applyFill="1" applyBorder="1" applyAlignment="1">
      <alignment horizontal="centerContinuous"/>
    </xf>
    <xf numFmtId="0" fontId="15" fillId="48" borderId="84" xfId="0" applyFont="1" applyFill="1" applyBorder="1" applyAlignment="1">
      <alignment horizontal="left"/>
    </xf>
    <xf numFmtId="0" fontId="15" fillId="48" borderId="84" xfId="0" applyFont="1" applyFill="1" applyBorder="1" applyAlignment="1">
      <alignment horizontal="left" vertical="top"/>
    </xf>
    <xf numFmtId="0" fontId="15" fillId="48" borderId="84" xfId="0" applyFont="1" applyFill="1" applyBorder="1" applyAlignment="1">
      <alignment vertical="top"/>
    </xf>
    <xf numFmtId="4" fontId="15" fillId="48" borderId="84" xfId="0" applyNumberFormat="1" applyFont="1" applyFill="1" applyBorder="1" applyAlignment="1">
      <alignment horizontal="right" vertical="top"/>
    </xf>
    <xf numFmtId="14" fontId="15" fillId="48" borderId="84" xfId="0" applyNumberFormat="1" applyFont="1" applyFill="1" applyBorder="1" applyAlignment="1">
      <alignment horizontal="center" vertical="top"/>
    </xf>
    <xf numFmtId="0" fontId="15" fillId="48" borderId="71" xfId="0" applyFont="1" applyFill="1" applyBorder="1" applyAlignment="1">
      <alignment horizontal="left"/>
    </xf>
    <xf numFmtId="0" fontId="15" fillId="48" borderId="72" xfId="0" applyFont="1" applyFill="1" applyBorder="1" applyAlignment="1">
      <alignment horizontal="centerContinuous"/>
    </xf>
    <xf numFmtId="0" fontId="15" fillId="48" borderId="72" xfId="0" applyFont="1" applyFill="1" applyBorder="1" applyAlignment="1">
      <alignment horizontal="left"/>
    </xf>
    <xf numFmtId="0" fontId="15" fillId="48" borderId="72" xfId="0" applyFont="1" applyFill="1" applyBorder="1" applyAlignment="1">
      <alignment horizontal="left" vertical="top"/>
    </xf>
    <xf numFmtId="0" fontId="15" fillId="48" borderId="72" xfId="0" applyFont="1" applyFill="1" applyBorder="1" applyAlignment="1">
      <alignment vertical="top"/>
    </xf>
    <xf numFmtId="4" fontId="15" fillId="48" borderId="72" xfId="0" applyNumberFormat="1" applyFont="1" applyFill="1" applyBorder="1" applyAlignment="1">
      <alignment horizontal="right" vertical="top"/>
    </xf>
    <xf numFmtId="14" fontId="15" fillId="48" borderId="72" xfId="0" applyNumberFormat="1" applyFont="1" applyFill="1" applyBorder="1" applyAlignment="1">
      <alignment horizontal="center" vertical="top"/>
    </xf>
    <xf numFmtId="0" fontId="15" fillId="48" borderId="86" xfId="0" applyFont="1" applyFill="1" applyBorder="1" applyAlignment="1">
      <alignment horizontal="left"/>
    </xf>
    <xf numFmtId="0" fontId="15" fillId="48" borderId="87" xfId="0" applyFont="1" applyFill="1" applyBorder="1" applyAlignment="1">
      <alignment horizontal="centerContinuous"/>
    </xf>
    <xf numFmtId="0" fontId="15" fillId="48" borderId="87" xfId="0" applyFont="1" applyFill="1" applyBorder="1" applyAlignment="1">
      <alignment horizontal="left"/>
    </xf>
    <xf numFmtId="0" fontId="15" fillId="48" borderId="87" xfId="0" applyFont="1" applyFill="1" applyBorder="1"/>
    <xf numFmtId="4" fontId="15" fillId="48" borderId="87" xfId="0" applyNumberFormat="1" applyFont="1" applyFill="1" applyBorder="1" applyAlignment="1">
      <alignment horizontal="right" vertical="top"/>
    </xf>
    <xf numFmtId="14" fontId="15" fillId="48" borderId="87" xfId="0" applyNumberFormat="1" applyFont="1" applyFill="1" applyBorder="1" applyAlignment="1">
      <alignment horizontal="center" vertical="top"/>
    </xf>
    <xf numFmtId="0" fontId="15" fillId="30" borderId="72" xfId="0" applyFont="1" applyFill="1" applyBorder="1" applyAlignment="1">
      <alignment horizontal="left"/>
    </xf>
    <xf numFmtId="0" fontId="15" fillId="30" borderId="75" xfId="0" applyFont="1" applyFill="1" applyBorder="1" applyAlignment="1">
      <alignment horizontal="left"/>
    </xf>
    <xf numFmtId="0" fontId="15" fillId="30" borderId="78" xfId="0" applyFont="1" applyFill="1" applyBorder="1" applyAlignment="1">
      <alignment horizontal="left"/>
    </xf>
    <xf numFmtId="0" fontId="15" fillId="30" borderId="84" xfId="0" applyFont="1" applyFill="1" applyBorder="1" applyAlignment="1">
      <alignment horizontal="left"/>
    </xf>
    <xf numFmtId="0" fontId="15" fillId="30" borderId="87" xfId="0" applyFont="1" applyFill="1" applyBorder="1" applyAlignment="1">
      <alignment horizontal="left"/>
    </xf>
    <xf numFmtId="0" fontId="0" fillId="0" borderId="0" xfId="0" applyAlignment="1">
      <alignment horizontal="left" vertical="top"/>
    </xf>
    <xf numFmtId="0" fontId="0" fillId="24" borderId="0" xfId="0" applyFill="1" applyAlignment="1">
      <alignment horizontal="left" vertical="top"/>
    </xf>
    <xf numFmtId="0" fontId="0" fillId="24" borderId="11" xfId="0" applyFill="1" applyBorder="1" applyAlignment="1">
      <alignment horizontal="left" vertical="top"/>
    </xf>
    <xf numFmtId="0" fontId="0" fillId="24" borderId="12" xfId="0" applyFill="1" applyBorder="1" applyAlignment="1">
      <alignment horizontal="left" vertical="top"/>
    </xf>
    <xf numFmtId="0" fontId="0" fillId="24" borderId="13" xfId="0" applyFill="1" applyBorder="1" applyAlignment="1">
      <alignment horizontal="left" vertical="top"/>
    </xf>
    <xf numFmtId="0" fontId="0" fillId="24" borderId="14" xfId="0" applyFill="1" applyBorder="1" applyAlignment="1">
      <alignment horizontal="left" vertical="top"/>
    </xf>
    <xf numFmtId="0" fontId="22" fillId="24" borderId="0" xfId="0" applyFont="1" applyFill="1" applyAlignment="1">
      <alignment horizontal="left" vertical="top"/>
    </xf>
    <xf numFmtId="0" fontId="0" fillId="24" borderId="15" xfId="0" applyFill="1" applyBorder="1" applyAlignment="1">
      <alignment horizontal="left" vertical="top"/>
    </xf>
    <xf numFmtId="0" fontId="41" fillId="24" borderId="0" xfId="0" applyFont="1" applyFill="1" applyAlignment="1">
      <alignment horizontal="left" vertical="top"/>
    </xf>
    <xf numFmtId="14" fontId="49" fillId="24" borderId="0" xfId="0" applyNumberFormat="1" applyFont="1" applyFill="1" applyAlignment="1">
      <alignment horizontal="left" vertical="top"/>
    </xf>
    <xf numFmtId="14" fontId="49" fillId="24" borderId="15" xfId="0" applyNumberFormat="1" applyFont="1" applyFill="1" applyBorder="1" applyAlignment="1">
      <alignment horizontal="left" vertical="top"/>
    </xf>
    <xf numFmtId="0" fontId="41" fillId="24" borderId="15" xfId="0" applyFont="1" applyFill="1" applyBorder="1" applyAlignment="1">
      <alignment horizontal="left" vertical="top"/>
    </xf>
    <xf numFmtId="0" fontId="41" fillId="24" borderId="15" xfId="0" applyFont="1" applyFill="1" applyBorder="1" applyAlignment="1">
      <alignment horizontal="left" vertical="top" wrapText="1"/>
    </xf>
    <xf numFmtId="0" fontId="0" fillId="24" borderId="16" xfId="0" applyFill="1" applyBorder="1" applyAlignment="1">
      <alignment horizontal="left" vertical="top"/>
    </xf>
    <xf numFmtId="0" fontId="41" fillId="24" borderId="18" xfId="0" applyFont="1" applyFill="1" applyBorder="1" applyAlignment="1">
      <alignment horizontal="left" vertical="top" wrapText="1"/>
    </xf>
    <xf numFmtId="0" fontId="0" fillId="24" borderId="0" xfId="0" applyFill="1" applyAlignment="1">
      <alignment horizontal="center" vertical="center"/>
    </xf>
    <xf numFmtId="0" fontId="0" fillId="24" borderId="12" xfId="0" applyFill="1" applyBorder="1" applyAlignment="1">
      <alignment horizontal="center" vertical="center"/>
    </xf>
    <xf numFmtId="0" fontId="0" fillId="24" borderId="17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25" borderId="10" xfId="0" applyNumberFormat="1" applyFill="1" applyBorder="1" applyAlignment="1">
      <alignment horizontal="center" vertical="center"/>
    </xf>
    <xf numFmtId="14" fontId="0" fillId="33" borderId="28" xfId="0" applyNumberFormat="1" applyFill="1" applyBorder="1" applyAlignment="1">
      <alignment horizontal="center" vertical="center"/>
    </xf>
    <xf numFmtId="14" fontId="20" fillId="47" borderId="89" xfId="0" applyNumberFormat="1" applyFont="1" applyFill="1" applyBorder="1" applyAlignment="1">
      <alignment horizontal="center" vertical="top"/>
    </xf>
    <xf numFmtId="0" fontId="15" fillId="28" borderId="90" xfId="0" applyFont="1" applyFill="1" applyBorder="1"/>
    <xf numFmtId="0" fontId="15" fillId="28" borderId="91" xfId="0" applyFont="1" applyFill="1" applyBorder="1"/>
    <xf numFmtId="0" fontId="15" fillId="28" borderId="92" xfId="0" applyFont="1" applyFill="1" applyBorder="1"/>
    <xf numFmtId="0" fontId="15" fillId="28" borderId="93" xfId="0" applyFont="1" applyFill="1" applyBorder="1"/>
    <xf numFmtId="0" fontId="15" fillId="28" borderId="94" xfId="0" applyFont="1" applyFill="1" applyBorder="1"/>
    <xf numFmtId="0" fontId="15" fillId="45" borderId="95" xfId="0" applyFont="1" applyFill="1" applyBorder="1" applyAlignment="1">
      <alignment vertical="top"/>
    </xf>
    <xf numFmtId="0" fontId="15" fillId="45" borderId="96" xfId="0" applyFont="1" applyFill="1" applyBorder="1" applyAlignment="1">
      <alignment vertical="top"/>
    </xf>
    <xf numFmtId="0" fontId="15" fillId="45" borderId="97" xfId="0" applyFont="1" applyFill="1" applyBorder="1" applyAlignment="1">
      <alignment vertical="top"/>
    </xf>
    <xf numFmtId="0" fontId="15" fillId="45" borderId="98" xfId="0" applyFont="1" applyFill="1" applyBorder="1" applyAlignment="1">
      <alignment vertical="top"/>
    </xf>
    <xf numFmtId="0" fontId="15" fillId="45" borderId="99" xfId="0" applyFont="1" applyFill="1" applyBorder="1" applyAlignment="1">
      <alignment vertical="top"/>
    </xf>
    <xf numFmtId="14" fontId="15" fillId="45" borderId="100" xfId="0" applyNumberFormat="1" applyFont="1" applyFill="1" applyBorder="1" applyAlignment="1">
      <alignment horizontal="center" vertical="top"/>
    </xf>
    <xf numFmtId="14" fontId="15" fillId="45" borderId="101" xfId="0" applyNumberFormat="1" applyFont="1" applyFill="1" applyBorder="1" applyAlignment="1">
      <alignment horizontal="center" vertical="top"/>
    </xf>
    <xf numFmtId="14" fontId="15" fillId="45" borderId="102" xfId="0" applyNumberFormat="1" applyFont="1" applyFill="1" applyBorder="1" applyAlignment="1">
      <alignment horizontal="center" vertical="top"/>
    </xf>
    <xf numFmtId="14" fontId="15" fillId="45" borderId="103" xfId="0" applyNumberFormat="1" applyFont="1" applyFill="1" applyBorder="1" applyAlignment="1">
      <alignment horizontal="center" vertical="top"/>
    </xf>
    <xf numFmtId="14" fontId="15" fillId="28" borderId="104" xfId="0" applyNumberFormat="1" applyFont="1" applyFill="1" applyBorder="1" applyAlignment="1">
      <alignment horizontal="left" vertical="top"/>
    </xf>
    <xf numFmtId="0" fontId="15" fillId="28" borderId="105" xfId="0" applyFont="1" applyFill="1" applyBorder="1"/>
    <xf numFmtId="14" fontId="15" fillId="28" borderId="106" xfId="0" applyNumberFormat="1" applyFont="1" applyFill="1" applyBorder="1" applyAlignment="1">
      <alignment horizontal="left" vertical="top"/>
    </xf>
    <xf numFmtId="165" fontId="15" fillId="25" borderId="10" xfId="0" quotePrefix="1" applyNumberFormat="1" applyFont="1" applyFill="1" applyBorder="1" applyAlignment="1">
      <alignment horizontal="right" vertical="top"/>
    </xf>
    <xf numFmtId="165" fontId="15" fillId="45" borderId="68" xfId="0" quotePrefix="1" applyNumberFormat="1" applyFont="1" applyFill="1" applyBorder="1" applyAlignment="1">
      <alignment horizontal="right" vertical="top"/>
    </xf>
    <xf numFmtId="165" fontId="15" fillId="45" borderId="69" xfId="0" quotePrefix="1" applyNumberFormat="1" applyFont="1" applyFill="1" applyBorder="1" applyAlignment="1">
      <alignment horizontal="right" vertical="top"/>
    </xf>
    <xf numFmtId="165" fontId="15" fillId="45" borderId="50" xfId="0" quotePrefix="1" applyNumberFormat="1" applyFont="1" applyFill="1" applyBorder="1" applyAlignment="1">
      <alignment horizontal="right" vertical="top"/>
    </xf>
    <xf numFmtId="0" fontId="50" fillId="24" borderId="0" xfId="0" applyFont="1" applyFill="1" applyAlignment="1">
      <alignment vertical="top"/>
    </xf>
    <xf numFmtId="0" fontId="50" fillId="0" borderId="0" xfId="0" applyFont="1" applyAlignment="1">
      <alignment vertical="top"/>
    </xf>
    <xf numFmtId="0" fontId="50" fillId="24" borderId="0" xfId="0" applyFont="1" applyFill="1" applyAlignment="1">
      <alignment horizontal="left" vertical="top"/>
    </xf>
    <xf numFmtId="0" fontId="50" fillId="24" borderId="0" xfId="0" applyFont="1" applyFill="1" applyAlignment="1">
      <alignment horizontal="right" vertical="top"/>
    </xf>
    <xf numFmtId="0" fontId="50" fillId="0" borderId="0" xfId="0" applyFont="1" applyAlignment="1">
      <alignment horizontal="right" vertical="top"/>
    </xf>
    <xf numFmtId="0" fontId="52" fillId="49" borderId="109" xfId="0" applyFont="1" applyFill="1" applyBorder="1" applyAlignment="1">
      <alignment vertical="top" wrapText="1"/>
    </xf>
    <xf numFmtId="0" fontId="52" fillId="49" borderId="110" xfId="0" applyFont="1" applyFill="1" applyBorder="1" applyAlignment="1">
      <alignment vertical="top"/>
    </xf>
    <xf numFmtId="0" fontId="52" fillId="49" borderId="111" xfId="0" applyFont="1" applyFill="1" applyBorder="1" applyAlignment="1">
      <alignment vertical="top"/>
    </xf>
    <xf numFmtId="0" fontId="50" fillId="24" borderId="0" xfId="0" quotePrefix="1" applyFont="1" applyFill="1" applyAlignment="1">
      <alignment vertical="top"/>
    </xf>
    <xf numFmtId="0" fontId="50" fillId="24" borderId="11" xfId="0" applyFont="1" applyFill="1" applyBorder="1" applyAlignment="1">
      <alignment vertical="top"/>
    </xf>
    <xf numFmtId="0" fontId="50" fillId="24" borderId="12" xfId="0" applyFont="1" applyFill="1" applyBorder="1" applyAlignment="1">
      <alignment vertical="top"/>
    </xf>
    <xf numFmtId="0" fontId="50" fillId="24" borderId="12" xfId="0" applyFont="1" applyFill="1" applyBorder="1" applyAlignment="1">
      <alignment horizontal="right" vertical="top"/>
    </xf>
    <xf numFmtId="0" fontId="50" fillId="24" borderId="13" xfId="0" applyFont="1" applyFill="1" applyBorder="1" applyAlignment="1">
      <alignment vertical="top"/>
    </xf>
    <xf numFmtId="0" fontId="50" fillId="24" borderId="14" xfId="0" applyFont="1" applyFill="1" applyBorder="1" applyAlignment="1">
      <alignment vertical="top"/>
    </xf>
    <xf numFmtId="0" fontId="50" fillId="24" borderId="15" xfId="0" applyFont="1" applyFill="1" applyBorder="1" applyAlignment="1">
      <alignment vertical="top"/>
    </xf>
    <xf numFmtId="0" fontId="50" fillId="0" borderId="15" xfId="0" applyFont="1" applyBorder="1" applyAlignment="1">
      <alignment vertical="top"/>
    </xf>
    <xf numFmtId="0" fontId="50" fillId="24" borderId="16" xfId="0" applyFont="1" applyFill="1" applyBorder="1" applyAlignment="1">
      <alignment vertical="top"/>
    </xf>
    <xf numFmtId="0" fontId="50" fillId="24" borderId="17" xfId="0" applyFont="1" applyFill="1" applyBorder="1" applyAlignment="1">
      <alignment vertical="top"/>
    </xf>
    <xf numFmtId="0" fontId="50" fillId="24" borderId="17" xfId="0" applyFont="1" applyFill="1" applyBorder="1" applyAlignment="1">
      <alignment horizontal="right" vertical="top"/>
    </xf>
    <xf numFmtId="0" fontId="50" fillId="24" borderId="17" xfId="0" applyFont="1" applyFill="1" applyBorder="1" applyAlignment="1">
      <alignment horizontal="left" vertical="top"/>
    </xf>
    <xf numFmtId="0" fontId="50" fillId="24" borderId="18" xfId="0" applyFont="1" applyFill="1" applyBorder="1" applyAlignment="1">
      <alignment horizontal="left" vertical="top"/>
    </xf>
    <xf numFmtId="0" fontId="53" fillId="24" borderId="0" xfId="0" applyFont="1" applyFill="1" applyAlignment="1">
      <alignment vertical="top"/>
    </xf>
    <xf numFmtId="0" fontId="52" fillId="49" borderId="110" xfId="0" applyFont="1" applyFill="1" applyBorder="1" applyAlignment="1">
      <alignment horizontal="center" vertical="top" wrapText="1"/>
    </xf>
    <xf numFmtId="0" fontId="50" fillId="28" borderId="0" xfId="0" applyFont="1" applyFill="1" applyAlignment="1">
      <alignment horizontal="left" vertical="top"/>
    </xf>
    <xf numFmtId="0" fontId="23" fillId="24" borderId="0" xfId="0" applyFont="1" applyFill="1" applyAlignment="1">
      <alignment vertical="top"/>
    </xf>
    <xf numFmtId="165" fontId="15" fillId="25" borderId="22" xfId="0" quotePrefix="1" applyNumberFormat="1" applyFont="1" applyFill="1" applyBorder="1" applyAlignment="1">
      <alignment horizontal="right" vertical="top"/>
    </xf>
    <xf numFmtId="165" fontId="15" fillId="33" borderId="44" xfId="0" quotePrefix="1" applyNumberFormat="1" applyFont="1" applyFill="1" applyBorder="1" applyAlignment="1">
      <alignment horizontal="right" vertical="top"/>
    </xf>
    <xf numFmtId="165" fontId="15" fillId="33" borderId="41" xfId="0" quotePrefix="1" applyNumberFormat="1" applyFont="1" applyFill="1" applyBorder="1" applyAlignment="1">
      <alignment horizontal="right" vertical="top"/>
    </xf>
    <xf numFmtId="165" fontId="15" fillId="40" borderId="53" xfId="0" quotePrefix="1" applyNumberFormat="1" applyFont="1" applyFill="1" applyBorder="1" applyAlignment="1">
      <alignment horizontal="right" vertical="top"/>
    </xf>
    <xf numFmtId="165" fontId="15" fillId="40" borderId="50" xfId="0" quotePrefix="1" applyNumberFormat="1" applyFont="1" applyFill="1" applyBorder="1" applyAlignment="1">
      <alignment horizontal="right" vertical="top"/>
    </xf>
    <xf numFmtId="165" fontId="15" fillId="39" borderId="50" xfId="0" quotePrefix="1" applyNumberFormat="1" applyFont="1" applyFill="1" applyBorder="1" applyAlignment="1">
      <alignment horizontal="right" vertical="top"/>
    </xf>
    <xf numFmtId="14" fontId="15" fillId="28" borderId="115" xfId="0" applyNumberFormat="1" applyFont="1" applyFill="1" applyBorder="1" applyAlignment="1">
      <alignment horizontal="left" vertical="top"/>
    </xf>
    <xf numFmtId="14" fontId="15" fillId="28" borderId="116" xfId="0" applyNumberFormat="1" applyFont="1" applyFill="1" applyBorder="1" applyAlignment="1">
      <alignment horizontal="left" vertical="top"/>
    </xf>
    <xf numFmtId="14" fontId="15" fillId="28" borderId="117" xfId="0" applyNumberFormat="1" applyFont="1" applyFill="1" applyBorder="1" applyAlignment="1">
      <alignment horizontal="left" vertical="top"/>
    </xf>
    <xf numFmtId="165" fontId="15" fillId="40" borderId="55" xfId="0" quotePrefix="1" applyNumberFormat="1" applyFont="1" applyFill="1" applyBorder="1" applyAlignment="1">
      <alignment horizontal="right" vertical="top"/>
    </xf>
    <xf numFmtId="0" fontId="15" fillId="39" borderId="118" xfId="0" applyFont="1" applyFill="1" applyBorder="1" applyAlignment="1">
      <alignment vertical="top"/>
    </xf>
    <xf numFmtId="0" fontId="15" fillId="39" borderId="118" xfId="0" applyFont="1" applyFill="1" applyBorder="1" applyAlignment="1">
      <alignment horizontal="left" vertical="top"/>
    </xf>
    <xf numFmtId="165" fontId="15" fillId="39" borderId="118" xfId="0" quotePrefix="1" applyNumberFormat="1" applyFont="1" applyFill="1" applyBorder="1" applyAlignment="1">
      <alignment horizontal="right" vertical="top"/>
    </xf>
    <xf numFmtId="14" fontId="15" fillId="39" borderId="118" xfId="0" applyNumberFormat="1" applyFont="1" applyFill="1" applyBorder="1" applyAlignment="1">
      <alignment horizontal="center" vertical="top"/>
    </xf>
    <xf numFmtId="14" fontId="15" fillId="28" borderId="119" xfId="0" applyNumberFormat="1" applyFont="1" applyFill="1" applyBorder="1" applyAlignment="1">
      <alignment horizontal="left" vertical="top"/>
    </xf>
    <xf numFmtId="14" fontId="15" fillId="28" borderId="120" xfId="0" applyNumberFormat="1" applyFont="1" applyFill="1" applyBorder="1" applyAlignment="1">
      <alignment horizontal="left" vertical="top"/>
    </xf>
    <xf numFmtId="165" fontId="15" fillId="39" borderId="55" xfId="0" quotePrefix="1" applyNumberFormat="1" applyFont="1" applyFill="1" applyBorder="1" applyAlignment="1">
      <alignment horizontal="right" vertical="top"/>
    </xf>
    <xf numFmtId="0" fontId="15" fillId="39" borderId="49" xfId="0" applyFont="1" applyFill="1" applyBorder="1" applyAlignment="1">
      <alignment vertical="top"/>
    </xf>
    <xf numFmtId="0" fontId="15" fillId="39" borderId="49" xfId="0" applyFont="1" applyFill="1" applyBorder="1" applyAlignment="1">
      <alignment horizontal="left" vertical="top"/>
    </xf>
    <xf numFmtId="14" fontId="15" fillId="39" borderId="49" xfId="0" applyNumberFormat="1" applyFont="1" applyFill="1" applyBorder="1" applyAlignment="1">
      <alignment horizontal="center" vertical="top"/>
    </xf>
    <xf numFmtId="14" fontId="20" fillId="28" borderId="121" xfId="0" applyNumberFormat="1" applyFont="1" applyFill="1" applyBorder="1" applyAlignment="1">
      <alignment horizontal="center" vertical="top"/>
    </xf>
    <xf numFmtId="14" fontId="15" fillId="28" borderId="122" xfId="0" applyNumberFormat="1" applyFont="1" applyFill="1" applyBorder="1" applyAlignment="1">
      <alignment horizontal="left" vertical="top"/>
    </xf>
    <xf numFmtId="14" fontId="15" fillId="28" borderId="123" xfId="0" applyNumberFormat="1" applyFont="1" applyFill="1" applyBorder="1" applyAlignment="1">
      <alignment horizontal="left" vertical="top"/>
    </xf>
    <xf numFmtId="14" fontId="15" fillId="28" borderId="124" xfId="0" applyNumberFormat="1" applyFont="1" applyFill="1" applyBorder="1" applyAlignment="1">
      <alignment horizontal="left" vertical="top"/>
    </xf>
    <xf numFmtId="14" fontId="15" fillId="28" borderId="125" xfId="0" applyNumberFormat="1" applyFont="1" applyFill="1" applyBorder="1" applyAlignment="1">
      <alignment horizontal="left" vertical="top"/>
    </xf>
    <xf numFmtId="14" fontId="15" fillId="28" borderId="126" xfId="0" applyNumberFormat="1" applyFont="1" applyFill="1" applyBorder="1" applyAlignment="1">
      <alignment horizontal="left" vertical="top"/>
    </xf>
    <xf numFmtId="14" fontId="15" fillId="28" borderId="127" xfId="0" applyNumberFormat="1" applyFont="1" applyFill="1" applyBorder="1" applyAlignment="1">
      <alignment horizontal="left" vertical="top"/>
    </xf>
    <xf numFmtId="14" fontId="15" fillId="28" borderId="128" xfId="0" applyNumberFormat="1" applyFont="1" applyFill="1" applyBorder="1" applyAlignment="1">
      <alignment horizontal="left" vertical="top"/>
    </xf>
    <xf numFmtId="14" fontId="15" fillId="28" borderId="129" xfId="0" applyNumberFormat="1" applyFont="1" applyFill="1" applyBorder="1" applyAlignment="1">
      <alignment horizontal="left" vertical="top"/>
    </xf>
    <xf numFmtId="14" fontId="15" fillId="28" borderId="130" xfId="0" applyNumberFormat="1" applyFont="1" applyFill="1" applyBorder="1" applyAlignment="1">
      <alignment horizontal="left" vertical="top"/>
    </xf>
    <xf numFmtId="14" fontId="15" fillId="25" borderId="131" xfId="0" applyNumberFormat="1" applyFont="1" applyFill="1" applyBorder="1" applyAlignment="1">
      <alignment horizontal="center" vertical="top"/>
    </xf>
    <xf numFmtId="0" fontId="15" fillId="25" borderId="132" xfId="0" applyFont="1" applyFill="1" applyBorder="1" applyAlignment="1">
      <alignment vertical="top"/>
    </xf>
    <xf numFmtId="14" fontId="15" fillId="25" borderId="133" xfId="0" applyNumberFormat="1" applyFont="1" applyFill="1" applyBorder="1" applyAlignment="1">
      <alignment horizontal="center" vertical="top"/>
    </xf>
    <xf numFmtId="14" fontId="15" fillId="25" borderId="134" xfId="0" applyNumberFormat="1" applyFont="1" applyFill="1" applyBorder="1" applyAlignment="1">
      <alignment horizontal="center" vertical="top"/>
    </xf>
    <xf numFmtId="0" fontId="15" fillId="25" borderId="135" xfId="0" applyFont="1" applyFill="1" applyBorder="1" applyAlignment="1">
      <alignment vertical="top"/>
    </xf>
    <xf numFmtId="14" fontId="15" fillId="25" borderId="136" xfId="0" applyNumberFormat="1" applyFont="1" applyFill="1" applyBorder="1" applyAlignment="1">
      <alignment horizontal="center" vertical="top"/>
    </xf>
    <xf numFmtId="0" fontId="15" fillId="25" borderId="137" xfId="0" applyFont="1" applyFill="1" applyBorder="1" applyAlignment="1">
      <alignment vertical="top"/>
    </xf>
    <xf numFmtId="14" fontId="15" fillId="25" borderId="138" xfId="0" applyNumberFormat="1" applyFont="1" applyFill="1" applyBorder="1" applyAlignment="1">
      <alignment horizontal="center" vertical="top"/>
    </xf>
    <xf numFmtId="0" fontId="15" fillId="25" borderId="139" xfId="0" applyFont="1" applyFill="1" applyBorder="1" applyAlignment="1">
      <alignment vertical="top"/>
    </xf>
    <xf numFmtId="14" fontId="15" fillId="25" borderId="140" xfId="0" applyNumberFormat="1" applyFont="1" applyFill="1" applyBorder="1" applyAlignment="1">
      <alignment horizontal="center" vertical="top"/>
    </xf>
    <xf numFmtId="0" fontId="15" fillId="25" borderId="141" xfId="0" applyFont="1" applyFill="1" applyBorder="1" applyAlignment="1">
      <alignment vertical="top"/>
    </xf>
    <xf numFmtId="14" fontId="15" fillId="25" borderId="142" xfId="0" applyNumberFormat="1" applyFont="1" applyFill="1" applyBorder="1" applyAlignment="1">
      <alignment horizontal="center" vertical="top"/>
    </xf>
    <xf numFmtId="0" fontId="15" fillId="25" borderId="143" xfId="0" applyFont="1" applyFill="1" applyBorder="1" applyAlignment="1">
      <alignment vertical="top"/>
    </xf>
    <xf numFmtId="14" fontId="15" fillId="25" borderId="144" xfId="0" applyNumberFormat="1" applyFont="1" applyFill="1" applyBorder="1" applyAlignment="1">
      <alignment horizontal="center" vertical="top"/>
    </xf>
    <xf numFmtId="0" fontId="15" fillId="25" borderId="145" xfId="0" applyFont="1" applyFill="1" applyBorder="1" applyAlignment="1">
      <alignment vertical="top"/>
    </xf>
    <xf numFmtId="14" fontId="15" fillId="25" borderId="146" xfId="0" applyNumberFormat="1" applyFont="1" applyFill="1" applyBorder="1" applyAlignment="1">
      <alignment horizontal="center" vertical="top"/>
    </xf>
    <xf numFmtId="14" fontId="20" fillId="28" borderId="147" xfId="0" applyNumberFormat="1" applyFont="1" applyFill="1" applyBorder="1" applyAlignment="1">
      <alignment horizontal="center" vertical="top"/>
    </xf>
    <xf numFmtId="14" fontId="15" fillId="28" borderId="148" xfId="0" applyNumberFormat="1" applyFont="1" applyFill="1" applyBorder="1" applyAlignment="1">
      <alignment horizontal="left" vertical="top"/>
    </xf>
    <xf numFmtId="14" fontId="15" fillId="28" borderId="149" xfId="0" applyNumberFormat="1" applyFont="1" applyFill="1" applyBorder="1" applyAlignment="1">
      <alignment horizontal="left" vertical="top"/>
    </xf>
    <xf numFmtId="14" fontId="15" fillId="28" borderId="150" xfId="0" applyNumberFormat="1" applyFont="1" applyFill="1" applyBorder="1" applyAlignment="1">
      <alignment horizontal="left" vertical="top"/>
    </xf>
    <xf numFmtId="14" fontId="15" fillId="28" borderId="151" xfId="0" applyNumberFormat="1" applyFont="1" applyFill="1" applyBorder="1" applyAlignment="1">
      <alignment horizontal="left" vertical="top"/>
    </xf>
    <xf numFmtId="14" fontId="15" fillId="28" borderId="152" xfId="0" applyNumberFormat="1" applyFont="1" applyFill="1" applyBorder="1" applyAlignment="1">
      <alignment horizontal="left" vertical="top"/>
    </xf>
    <xf numFmtId="14" fontId="15" fillId="28" borderId="153" xfId="0" applyNumberFormat="1" applyFont="1" applyFill="1" applyBorder="1" applyAlignment="1">
      <alignment horizontal="left" vertical="top"/>
    </xf>
    <xf numFmtId="0" fontId="15" fillId="33" borderId="154" xfId="0" applyFont="1" applyFill="1" applyBorder="1" applyAlignment="1">
      <alignment vertical="top"/>
    </xf>
    <xf numFmtId="14" fontId="15" fillId="33" borderId="155" xfId="0" applyNumberFormat="1" applyFont="1" applyFill="1" applyBorder="1" applyAlignment="1">
      <alignment horizontal="center" vertical="top"/>
    </xf>
    <xf numFmtId="0" fontId="15" fillId="33" borderId="156" xfId="0" applyFont="1" applyFill="1" applyBorder="1" applyAlignment="1">
      <alignment vertical="top"/>
    </xf>
    <xf numFmtId="14" fontId="15" fillId="33" borderId="157" xfId="0" applyNumberFormat="1" applyFont="1" applyFill="1" applyBorder="1" applyAlignment="1">
      <alignment horizontal="center" vertical="top"/>
    </xf>
    <xf numFmtId="0" fontId="15" fillId="33" borderId="158" xfId="0" applyFont="1" applyFill="1" applyBorder="1" applyAlignment="1">
      <alignment vertical="top"/>
    </xf>
    <xf numFmtId="14" fontId="15" fillId="33" borderId="159" xfId="0" applyNumberFormat="1" applyFont="1" applyFill="1" applyBorder="1" applyAlignment="1">
      <alignment horizontal="center" vertical="top"/>
    </xf>
    <xf numFmtId="0" fontId="15" fillId="33" borderId="160" xfId="0" applyFont="1" applyFill="1" applyBorder="1" applyAlignment="1">
      <alignment vertical="top"/>
    </xf>
    <xf numFmtId="14" fontId="15" fillId="33" borderId="161" xfId="0" applyNumberFormat="1" applyFont="1" applyFill="1" applyBorder="1" applyAlignment="1">
      <alignment horizontal="center" vertical="top"/>
    </xf>
    <xf numFmtId="0" fontId="15" fillId="40" borderId="162" xfId="0" applyFont="1" applyFill="1" applyBorder="1" applyAlignment="1">
      <alignment vertical="top"/>
    </xf>
    <xf numFmtId="0" fontId="15" fillId="40" borderId="162" xfId="0" applyFont="1" applyFill="1" applyBorder="1" applyAlignment="1">
      <alignment horizontal="left" vertical="top"/>
    </xf>
    <xf numFmtId="165" fontId="15" fillId="40" borderId="162" xfId="0" quotePrefix="1" applyNumberFormat="1" applyFont="1" applyFill="1" applyBorder="1" applyAlignment="1">
      <alignment horizontal="right" vertical="top"/>
    </xf>
    <xf numFmtId="14" fontId="15" fillId="40" borderId="162" xfId="0" applyNumberFormat="1" applyFont="1" applyFill="1" applyBorder="1" applyAlignment="1">
      <alignment horizontal="center" vertical="top"/>
    </xf>
    <xf numFmtId="0" fontId="15" fillId="40" borderId="163" xfId="0" applyFont="1" applyFill="1" applyBorder="1" applyAlignment="1">
      <alignment vertical="top"/>
    </xf>
    <xf numFmtId="0" fontId="15" fillId="40" borderId="163" xfId="0" applyFont="1" applyFill="1" applyBorder="1" applyAlignment="1">
      <alignment horizontal="left" vertical="top"/>
    </xf>
    <xf numFmtId="165" fontId="15" fillId="40" borderId="163" xfId="0" quotePrefix="1" applyNumberFormat="1" applyFont="1" applyFill="1" applyBorder="1" applyAlignment="1">
      <alignment horizontal="right" vertical="top"/>
    </xf>
    <xf numFmtId="14" fontId="15" fillId="40" borderId="163" xfId="0" applyNumberFormat="1" applyFont="1" applyFill="1" applyBorder="1" applyAlignment="1">
      <alignment horizontal="center" vertical="top"/>
    </xf>
    <xf numFmtId="0" fontId="15" fillId="40" borderId="164" xfId="0" applyFont="1" applyFill="1" applyBorder="1" applyAlignment="1">
      <alignment vertical="top"/>
    </xf>
    <xf numFmtId="0" fontId="15" fillId="40" borderId="164" xfId="0" applyFont="1" applyFill="1" applyBorder="1" applyAlignment="1">
      <alignment horizontal="left" vertical="top"/>
    </xf>
    <xf numFmtId="165" fontId="15" fillId="40" borderId="164" xfId="0" quotePrefix="1" applyNumberFormat="1" applyFont="1" applyFill="1" applyBorder="1" applyAlignment="1">
      <alignment horizontal="right" vertical="top"/>
    </xf>
    <xf numFmtId="14" fontId="15" fillId="40" borderId="164" xfId="0" applyNumberFormat="1" applyFont="1" applyFill="1" applyBorder="1" applyAlignment="1">
      <alignment horizontal="center" vertical="top"/>
    </xf>
    <xf numFmtId="0" fontId="15" fillId="39" borderId="56" xfId="0" applyFont="1" applyFill="1" applyBorder="1" applyAlignment="1">
      <alignment vertical="top"/>
    </xf>
    <xf numFmtId="0" fontId="15" fillId="39" borderId="56" xfId="0" applyFont="1" applyFill="1" applyBorder="1" applyAlignment="1">
      <alignment horizontal="left" vertical="top"/>
    </xf>
    <xf numFmtId="165" fontId="15" fillId="39" borderId="56" xfId="0" quotePrefix="1" applyNumberFormat="1" applyFont="1" applyFill="1" applyBorder="1" applyAlignment="1">
      <alignment horizontal="right" vertical="top"/>
    </xf>
    <xf numFmtId="14" fontId="15" fillId="39" borderId="56" xfId="0" applyNumberFormat="1" applyFont="1" applyFill="1" applyBorder="1" applyAlignment="1">
      <alignment horizontal="center" vertical="top"/>
    </xf>
    <xf numFmtId="0" fontId="15" fillId="39" borderId="57" xfId="0" applyFont="1" applyFill="1" applyBorder="1" applyAlignment="1">
      <alignment vertical="top"/>
    </xf>
    <xf numFmtId="0" fontId="15" fillId="39" borderId="57" xfId="0" applyFont="1" applyFill="1" applyBorder="1" applyAlignment="1">
      <alignment horizontal="left" vertical="top"/>
    </xf>
    <xf numFmtId="165" fontId="15" fillId="39" borderId="57" xfId="0" quotePrefix="1" applyNumberFormat="1" applyFont="1" applyFill="1" applyBorder="1" applyAlignment="1">
      <alignment horizontal="right" vertical="top"/>
    </xf>
    <xf numFmtId="14" fontId="15" fillId="39" borderId="57" xfId="0" applyNumberFormat="1" applyFont="1" applyFill="1" applyBorder="1" applyAlignment="1">
      <alignment horizontal="center" vertical="top"/>
    </xf>
    <xf numFmtId="0" fontId="15" fillId="39" borderId="165" xfId="0" applyFont="1" applyFill="1" applyBorder="1" applyAlignment="1">
      <alignment vertical="top"/>
    </xf>
    <xf numFmtId="0" fontId="15" fillId="39" borderId="165" xfId="0" applyFont="1" applyFill="1" applyBorder="1" applyAlignment="1">
      <alignment horizontal="left" vertical="top"/>
    </xf>
    <xf numFmtId="165" fontId="15" fillId="39" borderId="165" xfId="0" quotePrefix="1" applyNumberFormat="1" applyFont="1" applyFill="1" applyBorder="1" applyAlignment="1">
      <alignment horizontal="right" vertical="top"/>
    </xf>
    <xf numFmtId="14" fontId="15" fillId="39" borderId="165" xfId="0" applyNumberFormat="1" applyFont="1" applyFill="1" applyBorder="1" applyAlignment="1">
      <alignment horizontal="center" vertical="top"/>
    </xf>
    <xf numFmtId="165" fontId="15" fillId="40" borderId="56" xfId="0" quotePrefix="1" applyNumberFormat="1" applyFont="1" applyFill="1" applyBorder="1" applyAlignment="1">
      <alignment horizontal="right" vertical="top"/>
    </xf>
    <xf numFmtId="165" fontId="15" fillId="40" borderId="57" xfId="0" quotePrefix="1" applyNumberFormat="1" applyFont="1" applyFill="1" applyBorder="1" applyAlignment="1">
      <alignment horizontal="right" vertical="top"/>
    </xf>
    <xf numFmtId="0" fontId="15" fillId="40" borderId="165" xfId="0" applyFont="1" applyFill="1" applyBorder="1" applyAlignment="1">
      <alignment vertical="top"/>
    </xf>
    <xf numFmtId="0" fontId="15" fillId="40" borderId="165" xfId="0" applyFont="1" applyFill="1" applyBorder="1" applyAlignment="1">
      <alignment horizontal="left" vertical="top"/>
    </xf>
    <xf numFmtId="165" fontId="15" fillId="40" borderId="165" xfId="0" quotePrefix="1" applyNumberFormat="1" applyFont="1" applyFill="1" applyBorder="1" applyAlignment="1">
      <alignment horizontal="right" vertical="top"/>
    </xf>
    <xf numFmtId="14" fontId="15" fillId="40" borderId="165" xfId="0" applyNumberFormat="1" applyFont="1" applyFill="1" applyBorder="1" applyAlignment="1">
      <alignment horizontal="center" vertical="top"/>
    </xf>
    <xf numFmtId="4" fontId="15" fillId="39" borderId="49" xfId="0" applyNumberFormat="1" applyFont="1" applyFill="1" applyBorder="1" applyAlignment="1">
      <alignment horizontal="right" vertical="top"/>
    </xf>
    <xf numFmtId="0" fontId="15" fillId="39" borderId="166" xfId="0" applyFont="1" applyFill="1" applyBorder="1" applyAlignment="1">
      <alignment vertical="top"/>
    </xf>
    <xf numFmtId="0" fontId="15" fillId="39" borderId="166" xfId="0" applyFont="1" applyFill="1" applyBorder="1" applyAlignment="1">
      <alignment horizontal="left" vertical="top"/>
    </xf>
    <xf numFmtId="165" fontId="15" fillId="39" borderId="166" xfId="0" quotePrefix="1" applyNumberFormat="1" applyFont="1" applyFill="1" applyBorder="1" applyAlignment="1">
      <alignment horizontal="right" vertical="top"/>
    </xf>
    <xf numFmtId="14" fontId="15" fillId="39" borderId="166" xfId="0" applyNumberFormat="1" applyFont="1" applyFill="1" applyBorder="1" applyAlignment="1">
      <alignment horizontal="center" vertical="top"/>
    </xf>
    <xf numFmtId="0" fontId="15" fillId="39" borderId="167" xfId="0" applyFont="1" applyFill="1" applyBorder="1" applyAlignment="1">
      <alignment vertical="top"/>
    </xf>
    <xf numFmtId="0" fontId="15" fillId="39" borderId="167" xfId="0" applyFont="1" applyFill="1" applyBorder="1" applyAlignment="1">
      <alignment horizontal="left" vertical="top"/>
    </xf>
    <xf numFmtId="165" fontId="15" fillId="39" borderId="167" xfId="0" quotePrefix="1" applyNumberFormat="1" applyFont="1" applyFill="1" applyBorder="1" applyAlignment="1">
      <alignment horizontal="right" vertical="top"/>
    </xf>
    <xf numFmtId="14" fontId="15" fillId="39" borderId="167" xfId="0" applyNumberFormat="1" applyFont="1" applyFill="1" applyBorder="1" applyAlignment="1">
      <alignment horizontal="center" vertical="top"/>
    </xf>
    <xf numFmtId="0" fontId="15" fillId="39" borderId="168" xfId="0" applyFont="1" applyFill="1" applyBorder="1" applyAlignment="1">
      <alignment vertical="top"/>
    </xf>
    <xf numFmtId="0" fontId="15" fillId="39" borderId="168" xfId="0" applyFont="1" applyFill="1" applyBorder="1" applyAlignment="1">
      <alignment horizontal="left" vertical="top"/>
    </xf>
    <xf numFmtId="165" fontId="15" fillId="39" borderId="168" xfId="0" quotePrefix="1" applyNumberFormat="1" applyFont="1" applyFill="1" applyBorder="1" applyAlignment="1">
      <alignment horizontal="right" vertical="top"/>
    </xf>
    <xf numFmtId="14" fontId="15" fillId="39" borderId="168" xfId="0" applyNumberFormat="1" applyFont="1" applyFill="1" applyBorder="1" applyAlignment="1">
      <alignment horizontal="center" vertical="top"/>
    </xf>
    <xf numFmtId="14" fontId="15" fillId="28" borderId="169" xfId="0" applyNumberFormat="1" applyFont="1" applyFill="1" applyBorder="1" applyAlignment="1">
      <alignment horizontal="left" vertical="top"/>
    </xf>
    <xf numFmtId="14" fontId="15" fillId="28" borderId="170" xfId="0" applyNumberFormat="1" applyFont="1" applyFill="1" applyBorder="1" applyAlignment="1">
      <alignment horizontal="left" vertical="top"/>
    </xf>
    <xf numFmtId="14" fontId="15" fillId="28" borderId="171" xfId="0" applyNumberFormat="1" applyFont="1" applyFill="1" applyBorder="1" applyAlignment="1">
      <alignment horizontal="left" vertical="top"/>
    </xf>
    <xf numFmtId="14" fontId="20" fillId="28" borderId="172" xfId="0" applyNumberFormat="1" applyFont="1" applyFill="1" applyBorder="1" applyAlignment="1">
      <alignment horizontal="center" vertical="top"/>
    </xf>
    <xf numFmtId="14" fontId="15" fillId="28" borderId="173" xfId="0" applyNumberFormat="1" applyFont="1" applyFill="1" applyBorder="1" applyAlignment="1">
      <alignment horizontal="left" vertical="top"/>
    </xf>
    <xf numFmtId="165" fontId="15" fillId="42" borderId="50" xfId="0" quotePrefix="1" applyNumberFormat="1" applyFont="1" applyFill="1" applyBorder="1" applyAlignment="1">
      <alignment horizontal="right" vertical="top"/>
    </xf>
    <xf numFmtId="165" fontId="15" fillId="42" borderId="55" xfId="0" quotePrefix="1" applyNumberFormat="1" applyFont="1" applyFill="1" applyBorder="1" applyAlignment="1">
      <alignment horizontal="right" vertical="top"/>
    </xf>
    <xf numFmtId="14" fontId="20" fillId="28" borderId="174" xfId="0" applyNumberFormat="1" applyFont="1" applyFill="1" applyBorder="1" applyAlignment="1">
      <alignment horizontal="center" vertical="top"/>
    </xf>
    <xf numFmtId="14" fontId="15" fillId="28" borderId="175" xfId="0" applyNumberFormat="1" applyFont="1" applyFill="1" applyBorder="1" applyAlignment="1">
      <alignment horizontal="left" vertical="top"/>
    </xf>
    <xf numFmtId="14" fontId="15" fillId="28" borderId="176" xfId="0" applyNumberFormat="1" applyFont="1" applyFill="1" applyBorder="1" applyAlignment="1">
      <alignment horizontal="left" vertical="top"/>
    </xf>
    <xf numFmtId="14" fontId="15" fillId="28" borderId="177" xfId="0" applyNumberFormat="1" applyFont="1" applyFill="1" applyBorder="1" applyAlignment="1">
      <alignment horizontal="left" vertical="top"/>
    </xf>
    <xf numFmtId="14" fontId="15" fillId="28" borderId="178" xfId="0" applyNumberFormat="1" applyFont="1" applyFill="1" applyBorder="1" applyAlignment="1">
      <alignment horizontal="left" vertical="top"/>
    </xf>
    <xf numFmtId="14" fontId="15" fillId="28" borderId="179" xfId="0" applyNumberFormat="1" applyFont="1" applyFill="1" applyBorder="1" applyAlignment="1">
      <alignment horizontal="left" vertical="top"/>
    </xf>
    <xf numFmtId="14" fontId="15" fillId="28" borderId="180" xfId="0" applyNumberFormat="1" applyFont="1" applyFill="1" applyBorder="1" applyAlignment="1">
      <alignment horizontal="left" vertical="top"/>
    </xf>
    <xf numFmtId="0" fontId="15" fillId="42" borderId="183" xfId="0" applyFont="1" applyFill="1" applyBorder="1" applyAlignment="1">
      <alignment vertical="top"/>
    </xf>
    <xf numFmtId="14" fontId="15" fillId="42" borderId="184" xfId="0" applyNumberFormat="1" applyFont="1" applyFill="1" applyBorder="1" applyAlignment="1">
      <alignment horizontal="center" vertical="top"/>
    </xf>
    <xf numFmtId="0" fontId="50" fillId="0" borderId="112" xfId="0" applyFont="1" applyBorder="1" applyAlignment="1" applyProtection="1">
      <alignment vertical="top"/>
      <protection locked="0"/>
    </xf>
    <xf numFmtId="0" fontId="50" fillId="0" borderId="113" xfId="0" applyFont="1" applyBorder="1" applyAlignment="1" applyProtection="1">
      <alignment vertical="top"/>
      <protection locked="0"/>
    </xf>
    <xf numFmtId="0" fontId="50" fillId="0" borderId="113" xfId="0" applyFont="1" applyBorder="1" applyAlignment="1" applyProtection="1">
      <alignment horizontal="center" vertical="top"/>
      <protection locked="0"/>
    </xf>
    <xf numFmtId="0" fontId="50" fillId="0" borderId="114" xfId="0" applyFont="1" applyBorder="1" applyAlignment="1" applyProtection="1">
      <alignment vertical="top"/>
      <protection locked="0"/>
    </xf>
    <xf numFmtId="0" fontId="51" fillId="31" borderId="107" xfId="0" applyFont="1" applyFill="1" applyBorder="1" applyAlignment="1">
      <alignment vertical="top" wrapText="1"/>
    </xf>
    <xf numFmtId="0" fontId="51" fillId="31" borderId="108" xfId="0" applyFont="1" applyFill="1" applyBorder="1" applyAlignment="1">
      <alignment vertical="top" wrapText="1"/>
    </xf>
    <xf numFmtId="4" fontId="15" fillId="42" borderId="60" xfId="0" applyNumberFormat="1" applyFont="1" applyFill="1" applyBorder="1" applyAlignment="1">
      <alignment horizontal="right" vertical="top"/>
    </xf>
    <xf numFmtId="0" fontId="15" fillId="42" borderId="181" xfId="0" applyFont="1" applyFill="1" applyBorder="1" applyAlignment="1">
      <alignment horizontal="center" vertical="top"/>
    </xf>
    <xf numFmtId="0" fontId="15" fillId="43" borderId="181" xfId="0" applyFont="1" applyFill="1" applyBorder="1" applyAlignment="1">
      <alignment vertical="top"/>
    </xf>
    <xf numFmtId="0" fontId="15" fillId="42" borderId="181" xfId="0" applyFont="1" applyFill="1" applyBorder="1" applyAlignment="1">
      <alignment vertical="top"/>
    </xf>
    <xf numFmtId="0" fontId="15" fillId="42" borderId="181" xfId="0" applyFont="1" applyFill="1" applyBorder="1" applyAlignment="1">
      <alignment horizontal="left" vertical="top"/>
    </xf>
    <xf numFmtId="14" fontId="15" fillId="42" borderId="181" xfId="0" applyNumberFormat="1" applyFont="1" applyFill="1" applyBorder="1" applyAlignment="1">
      <alignment horizontal="center" vertical="top"/>
    </xf>
    <xf numFmtId="14" fontId="15" fillId="42" borderId="182" xfId="0" applyNumberFormat="1" applyFont="1" applyFill="1" applyBorder="1" applyAlignment="1">
      <alignment horizontal="center" vertical="top"/>
    </xf>
    <xf numFmtId="0" fontId="15" fillId="42" borderId="185" xfId="0" applyFont="1" applyFill="1" applyBorder="1" applyAlignment="1">
      <alignment horizontal="center" vertical="top"/>
    </xf>
    <xf numFmtId="0" fontId="15" fillId="43" borderId="185" xfId="0" applyFont="1" applyFill="1" applyBorder="1" applyAlignment="1">
      <alignment vertical="top"/>
    </xf>
    <xf numFmtId="0" fontId="15" fillId="42" borderId="185" xfId="0" applyFont="1" applyFill="1" applyBorder="1" applyAlignment="1">
      <alignment vertical="top"/>
    </xf>
    <xf numFmtId="0" fontId="15" fillId="42" borderId="185" xfId="0" applyFont="1" applyFill="1" applyBorder="1" applyAlignment="1">
      <alignment horizontal="left" vertical="top"/>
    </xf>
    <xf numFmtId="4" fontId="15" fillId="42" borderId="185" xfId="0" applyNumberFormat="1" applyFont="1" applyFill="1" applyBorder="1" applyAlignment="1">
      <alignment horizontal="right" vertical="top"/>
    </xf>
    <xf numFmtId="14" fontId="15" fillId="42" borderId="185" xfId="0" applyNumberFormat="1" applyFont="1" applyFill="1" applyBorder="1" applyAlignment="1">
      <alignment horizontal="center" vertical="top"/>
    </xf>
    <xf numFmtId="165" fontId="15" fillId="42" borderId="55" xfId="0" applyNumberFormat="1" applyFont="1" applyFill="1" applyBorder="1" applyAlignment="1">
      <alignment horizontal="right" vertical="top"/>
    </xf>
    <xf numFmtId="165" fontId="15" fillId="42" borderId="49" xfId="0" applyNumberFormat="1" applyFont="1" applyFill="1" applyBorder="1" applyAlignment="1">
      <alignment horizontal="right" vertical="top"/>
    </xf>
    <xf numFmtId="165" fontId="15" fillId="42" borderId="186" xfId="0" applyNumberFormat="1" applyFont="1" applyFill="1" applyBorder="1" applyAlignment="1">
      <alignment horizontal="right" vertical="top"/>
    </xf>
    <xf numFmtId="165" fontId="15" fillId="42" borderId="49" xfId="0" quotePrefix="1" applyNumberFormat="1" applyFont="1" applyFill="1" applyBorder="1" applyAlignment="1">
      <alignment horizontal="right" vertical="top"/>
    </xf>
    <xf numFmtId="0" fontId="15" fillId="42" borderId="187" xfId="0" applyFont="1" applyFill="1" applyBorder="1" applyAlignment="1">
      <alignment horizontal="center" vertical="top"/>
    </xf>
    <xf numFmtId="0" fontId="15" fillId="43" borderId="187" xfId="0" applyFont="1" applyFill="1" applyBorder="1" applyAlignment="1">
      <alignment vertical="top"/>
    </xf>
    <xf numFmtId="0" fontId="15" fillId="42" borderId="187" xfId="0" applyFont="1" applyFill="1" applyBorder="1" applyAlignment="1">
      <alignment vertical="top"/>
    </xf>
    <xf numFmtId="0" fontId="15" fillId="42" borderId="187" xfId="0" applyFont="1" applyFill="1" applyBorder="1" applyAlignment="1">
      <alignment horizontal="left" vertical="top"/>
    </xf>
    <xf numFmtId="165" fontId="15" fillId="42" borderId="188" xfId="0" quotePrefix="1" applyNumberFormat="1" applyFont="1" applyFill="1" applyBorder="1" applyAlignment="1">
      <alignment horizontal="right" vertical="top"/>
    </xf>
    <xf numFmtId="14" fontId="15" fillId="42" borderId="187" xfId="0" applyNumberFormat="1" applyFont="1" applyFill="1" applyBorder="1" applyAlignment="1">
      <alignment horizontal="center" vertical="top"/>
    </xf>
    <xf numFmtId="0" fontId="15" fillId="43" borderId="59" xfId="0" applyFont="1" applyFill="1" applyBorder="1" applyAlignment="1">
      <alignment vertical="top"/>
    </xf>
    <xf numFmtId="0" fontId="15" fillId="42" borderId="189" xfId="0" applyFont="1" applyFill="1" applyBorder="1" applyAlignment="1">
      <alignment horizontal="center" vertical="top"/>
    </xf>
    <xf numFmtId="0" fontId="15" fillId="43" borderId="189" xfId="0" applyFont="1" applyFill="1" applyBorder="1" applyAlignment="1">
      <alignment vertical="top"/>
    </xf>
    <xf numFmtId="0" fontId="15" fillId="42" borderId="189" xfId="0" applyFont="1" applyFill="1" applyBorder="1" applyAlignment="1">
      <alignment vertical="top"/>
    </xf>
    <xf numFmtId="0" fontId="15" fillId="42" borderId="189" xfId="0" applyFont="1" applyFill="1" applyBorder="1" applyAlignment="1">
      <alignment horizontal="left" vertical="top"/>
    </xf>
    <xf numFmtId="165" fontId="15" fillId="42" borderId="190" xfId="0" quotePrefix="1" applyNumberFormat="1" applyFont="1" applyFill="1" applyBorder="1" applyAlignment="1">
      <alignment horizontal="right" vertical="top"/>
    </xf>
    <xf numFmtId="14" fontId="15" fillId="42" borderId="189" xfId="0" applyNumberFormat="1" applyFont="1" applyFill="1" applyBorder="1" applyAlignment="1">
      <alignment horizontal="center" vertical="top"/>
    </xf>
    <xf numFmtId="0" fontId="15" fillId="42" borderId="191" xfId="0" applyFont="1" applyFill="1" applyBorder="1" applyAlignment="1">
      <alignment horizontal="center" vertical="top"/>
    </xf>
    <xf numFmtId="0" fontId="15" fillId="42" borderId="191" xfId="0" applyFont="1" applyFill="1" applyBorder="1" applyAlignment="1">
      <alignment vertical="top"/>
    </xf>
    <xf numFmtId="0" fontId="15" fillId="42" borderId="191" xfId="0" applyFont="1" applyFill="1" applyBorder="1" applyAlignment="1">
      <alignment horizontal="left" vertical="top"/>
    </xf>
    <xf numFmtId="4" fontId="15" fillId="42" borderId="191" xfId="0" applyNumberFormat="1" applyFont="1" applyFill="1" applyBorder="1" applyAlignment="1">
      <alignment horizontal="right" vertical="top"/>
    </xf>
    <xf numFmtId="14" fontId="15" fillId="42" borderId="191" xfId="0" applyNumberFormat="1" applyFont="1" applyFill="1" applyBorder="1" applyAlignment="1">
      <alignment horizontal="center" vertical="top"/>
    </xf>
    <xf numFmtId="0" fontId="15" fillId="42" borderId="192" xfId="0" applyFont="1" applyFill="1" applyBorder="1" applyAlignment="1">
      <alignment horizontal="center" vertical="top"/>
    </xf>
    <xf numFmtId="0" fontId="15" fillId="42" borderId="192" xfId="0" applyFont="1" applyFill="1" applyBorder="1" applyAlignment="1">
      <alignment vertical="top"/>
    </xf>
    <xf numFmtId="0" fontId="15" fillId="42" borderId="192" xfId="0" applyFont="1" applyFill="1" applyBorder="1" applyAlignment="1">
      <alignment horizontal="left" vertical="top"/>
    </xf>
    <xf numFmtId="4" fontId="15" fillId="42" borderId="192" xfId="0" applyNumberFormat="1" applyFont="1" applyFill="1" applyBorder="1" applyAlignment="1">
      <alignment horizontal="right" vertical="top"/>
    </xf>
    <xf numFmtId="14" fontId="15" fillId="42" borderId="192" xfId="0" applyNumberFormat="1" applyFont="1" applyFill="1" applyBorder="1" applyAlignment="1">
      <alignment horizontal="center" vertical="top"/>
    </xf>
    <xf numFmtId="0" fontId="15" fillId="42" borderId="193" xfId="0" applyFont="1" applyFill="1" applyBorder="1" applyAlignment="1">
      <alignment horizontal="center" vertical="top"/>
    </xf>
    <xf numFmtId="0" fontId="15" fillId="42" borderId="193" xfId="0" applyFont="1" applyFill="1" applyBorder="1" applyAlignment="1">
      <alignment vertical="top"/>
    </xf>
    <xf numFmtId="0" fontId="15" fillId="42" borderId="193" xfId="0" applyFont="1" applyFill="1" applyBorder="1" applyAlignment="1">
      <alignment horizontal="left" vertical="top"/>
    </xf>
    <xf numFmtId="4" fontId="15" fillId="42" borderId="193" xfId="0" applyNumberFormat="1" applyFont="1" applyFill="1" applyBorder="1" applyAlignment="1">
      <alignment horizontal="right" vertical="top"/>
    </xf>
    <xf numFmtId="14" fontId="15" fillId="42" borderId="193" xfId="0" applyNumberFormat="1" applyFont="1" applyFill="1" applyBorder="1" applyAlignment="1">
      <alignment horizontal="center" vertical="top"/>
    </xf>
    <xf numFmtId="0" fontId="15" fillId="42" borderId="194" xfId="0" applyFont="1" applyFill="1" applyBorder="1" applyAlignment="1">
      <alignment horizontal="center" vertical="top"/>
    </xf>
    <xf numFmtId="0" fontId="15" fillId="42" borderId="194" xfId="0" applyFont="1" applyFill="1" applyBorder="1" applyAlignment="1">
      <alignment vertical="top"/>
    </xf>
    <xf numFmtId="0" fontId="15" fillId="42" borderId="194" xfId="0" applyFont="1" applyFill="1" applyBorder="1" applyAlignment="1">
      <alignment horizontal="left" vertical="top"/>
    </xf>
    <xf numFmtId="165" fontId="15" fillId="42" borderId="195" xfId="0" quotePrefix="1" applyNumberFormat="1" applyFont="1" applyFill="1" applyBorder="1" applyAlignment="1">
      <alignment horizontal="right" vertical="top"/>
    </xf>
    <xf numFmtId="14" fontId="15" fillId="42" borderId="194" xfId="0" applyNumberFormat="1" applyFont="1" applyFill="1" applyBorder="1" applyAlignment="1">
      <alignment horizontal="center" vertical="top"/>
    </xf>
    <xf numFmtId="4" fontId="15" fillId="42" borderId="194" xfId="0" applyNumberFormat="1" applyFont="1" applyFill="1" applyBorder="1" applyAlignment="1">
      <alignment horizontal="right" vertical="top"/>
    </xf>
    <xf numFmtId="0" fontId="15" fillId="25" borderId="10" xfId="0" applyFont="1" applyFill="1" applyBorder="1" applyAlignment="1">
      <alignment horizontal="center" vertical="center"/>
    </xf>
    <xf numFmtId="0" fontId="15" fillId="33" borderId="196" xfId="0" applyFont="1" applyFill="1" applyBorder="1" applyAlignment="1">
      <alignment vertical="top"/>
    </xf>
    <xf numFmtId="0" fontId="15" fillId="33" borderId="197" xfId="0" applyFont="1" applyFill="1" applyBorder="1" applyAlignment="1">
      <alignment vertical="top"/>
    </xf>
    <xf numFmtId="0" fontId="15" fillId="33" borderId="197" xfId="0" applyFont="1" applyFill="1" applyBorder="1" applyAlignment="1">
      <alignment horizontal="left" vertical="top"/>
    </xf>
    <xf numFmtId="4" fontId="15" fillId="33" borderId="197" xfId="0" applyNumberFormat="1" applyFont="1" applyFill="1" applyBorder="1" applyAlignment="1">
      <alignment horizontal="right" vertical="top"/>
    </xf>
    <xf numFmtId="14" fontId="15" fillId="33" borderId="197" xfId="0" applyNumberFormat="1" applyFont="1" applyFill="1" applyBorder="1" applyAlignment="1">
      <alignment horizontal="center" vertical="top"/>
    </xf>
    <xf numFmtId="3" fontId="15" fillId="33" borderId="197" xfId="0" applyNumberFormat="1" applyFont="1" applyFill="1" applyBorder="1" applyAlignment="1">
      <alignment horizontal="right" vertical="top"/>
    </xf>
    <xf numFmtId="0" fontId="15" fillId="33" borderId="198" xfId="0" applyFont="1" applyFill="1" applyBorder="1" applyAlignment="1">
      <alignment vertical="top"/>
    </xf>
    <xf numFmtId="0" fontId="15" fillId="33" borderId="199" xfId="0" applyFont="1" applyFill="1" applyBorder="1" applyAlignment="1">
      <alignment vertical="top"/>
    </xf>
    <xf numFmtId="0" fontId="15" fillId="33" borderId="199" xfId="0" applyFont="1" applyFill="1" applyBorder="1" applyAlignment="1">
      <alignment horizontal="left" vertical="top"/>
    </xf>
    <xf numFmtId="4" fontId="15" fillId="33" borderId="199" xfId="0" applyNumberFormat="1" applyFont="1" applyFill="1" applyBorder="1" applyAlignment="1">
      <alignment horizontal="right" vertical="top"/>
    </xf>
    <xf numFmtId="14" fontId="15" fillId="33" borderId="199" xfId="0" applyNumberFormat="1" applyFont="1" applyFill="1" applyBorder="1" applyAlignment="1">
      <alignment horizontal="center" vertical="top"/>
    </xf>
    <xf numFmtId="3" fontId="15" fillId="33" borderId="199" xfId="0" applyNumberFormat="1" applyFont="1" applyFill="1" applyBorder="1" applyAlignment="1">
      <alignment horizontal="right" vertical="top"/>
    </xf>
    <xf numFmtId="14" fontId="15" fillId="33" borderId="200" xfId="0" applyNumberFormat="1" applyFont="1" applyFill="1" applyBorder="1" applyAlignment="1">
      <alignment horizontal="center" vertical="top"/>
    </xf>
    <xf numFmtId="0" fontId="15" fillId="33" borderId="201" xfId="0" applyFont="1" applyFill="1" applyBorder="1" applyAlignment="1">
      <alignment vertical="top"/>
    </xf>
    <xf numFmtId="0" fontId="15" fillId="33" borderId="201" xfId="0" applyFont="1" applyFill="1" applyBorder="1" applyAlignment="1">
      <alignment horizontal="left" vertical="top"/>
    </xf>
    <xf numFmtId="4" fontId="15" fillId="33" borderId="201" xfId="0" applyNumberFormat="1" applyFont="1" applyFill="1" applyBorder="1" applyAlignment="1">
      <alignment horizontal="right" vertical="top"/>
    </xf>
    <xf numFmtId="14" fontId="15" fillId="33" borderId="201" xfId="0" applyNumberFormat="1" applyFont="1" applyFill="1" applyBorder="1" applyAlignment="1">
      <alignment horizontal="center" vertical="top"/>
    </xf>
    <xf numFmtId="0" fontId="15" fillId="33" borderId="28" xfId="0" applyFont="1" applyFill="1" applyBorder="1" applyAlignment="1">
      <alignment horizontal="center" vertical="center"/>
    </xf>
    <xf numFmtId="14" fontId="15" fillId="25" borderId="202" xfId="0" applyNumberFormat="1" applyFont="1" applyFill="1" applyBorder="1" applyAlignment="1">
      <alignment horizontal="center" vertical="top"/>
    </xf>
    <xf numFmtId="0" fontId="15" fillId="25" borderId="203" xfId="0" applyFont="1" applyFill="1" applyBorder="1" applyAlignment="1">
      <alignment vertical="top"/>
    </xf>
    <xf numFmtId="14" fontId="15" fillId="25" borderId="204" xfId="0" applyNumberFormat="1" applyFont="1" applyFill="1" applyBorder="1" applyAlignment="1">
      <alignment horizontal="center" vertical="top"/>
    </xf>
    <xf numFmtId="0" fontId="15" fillId="25" borderId="205" xfId="0" applyFont="1" applyFill="1" applyBorder="1" applyAlignment="1">
      <alignment vertical="top"/>
    </xf>
    <xf numFmtId="0" fontId="15" fillId="25" borderId="205" xfId="0" applyFont="1" applyFill="1" applyBorder="1" applyAlignment="1">
      <alignment horizontal="left" vertical="top"/>
    </xf>
    <xf numFmtId="14" fontId="15" fillId="25" borderId="205" xfId="0" applyNumberFormat="1" applyFont="1" applyFill="1" applyBorder="1" applyAlignment="1">
      <alignment horizontal="center" vertical="top"/>
    </xf>
    <xf numFmtId="4" fontId="15" fillId="25" borderId="205" xfId="0" applyNumberFormat="1" applyFont="1" applyFill="1" applyBorder="1" applyAlignment="1">
      <alignment horizontal="right" vertical="top"/>
    </xf>
    <xf numFmtId="0" fontId="15" fillId="26" borderId="21" xfId="0" applyFont="1" applyFill="1" applyBorder="1" applyAlignment="1">
      <alignment vertical="top"/>
    </xf>
    <xf numFmtId="4" fontId="15" fillId="45" borderId="67" xfId="0" applyNumberFormat="1" applyFont="1" applyFill="1" applyBorder="1" applyAlignment="1">
      <alignment horizontal="center" vertical="top"/>
    </xf>
    <xf numFmtId="3" fontId="15" fillId="45" borderId="67" xfId="0" applyNumberFormat="1" applyFont="1" applyFill="1" applyBorder="1" applyAlignment="1">
      <alignment horizontal="center" vertical="top"/>
    </xf>
    <xf numFmtId="14" fontId="15" fillId="33" borderId="28" xfId="0" applyNumberFormat="1" applyFont="1" applyFill="1" applyBorder="1" applyAlignment="1">
      <alignment horizontal="center" vertical="center"/>
    </xf>
    <xf numFmtId="4" fontId="15" fillId="45" borderId="69" xfId="0" quotePrefix="1" applyNumberFormat="1" applyFont="1" applyFill="1" applyBorder="1" applyAlignment="1">
      <alignment horizontal="right" vertical="top"/>
    </xf>
    <xf numFmtId="4" fontId="15" fillId="45" borderId="64" xfId="0" quotePrefix="1" applyNumberFormat="1" applyFont="1" applyFill="1" applyBorder="1" applyAlignment="1">
      <alignment horizontal="right" vertical="top"/>
    </xf>
    <xf numFmtId="0" fontId="15" fillId="33" borderId="34" xfId="0" applyFont="1" applyFill="1" applyBorder="1" applyAlignment="1">
      <alignment horizontal="left" vertical="center"/>
    </xf>
    <xf numFmtId="4" fontId="15" fillId="45" borderId="63" xfId="0" quotePrefix="1" applyNumberFormat="1" applyFont="1" applyFill="1" applyBorder="1" applyAlignment="1">
      <alignment horizontal="right" vertical="top"/>
    </xf>
    <xf numFmtId="0" fontId="15" fillId="25" borderId="206" xfId="0" applyFont="1" applyFill="1" applyBorder="1" applyAlignment="1">
      <alignment vertical="center"/>
    </xf>
    <xf numFmtId="14" fontId="20" fillId="31" borderId="207" xfId="0" applyNumberFormat="1" applyFont="1" applyFill="1" applyBorder="1" applyAlignment="1">
      <alignment horizontal="center" vertical="top"/>
    </xf>
    <xf numFmtId="14" fontId="15" fillId="25" borderId="208" xfId="0" applyNumberFormat="1" applyFont="1" applyFill="1" applyBorder="1" applyAlignment="1">
      <alignment horizontal="center" vertical="top"/>
    </xf>
    <xf numFmtId="14" fontId="15" fillId="25" borderId="209" xfId="0" applyNumberFormat="1" applyFont="1" applyFill="1" applyBorder="1" applyAlignment="1">
      <alignment horizontal="center" vertical="top"/>
    </xf>
    <xf numFmtId="14" fontId="15" fillId="25" borderId="210" xfId="0" applyNumberFormat="1" applyFont="1" applyFill="1" applyBorder="1" applyAlignment="1">
      <alignment horizontal="center" vertical="top"/>
    </xf>
    <xf numFmtId="14" fontId="15" fillId="25" borderId="211" xfId="0" applyNumberFormat="1" applyFont="1" applyFill="1" applyBorder="1" applyAlignment="1">
      <alignment horizontal="center" vertical="top"/>
    </xf>
    <xf numFmtId="14" fontId="15" fillId="25" borderId="212" xfId="0" applyNumberFormat="1" applyFont="1" applyFill="1" applyBorder="1" applyAlignment="1">
      <alignment horizontal="center" vertical="top"/>
    </xf>
    <xf numFmtId="14" fontId="15" fillId="25" borderId="213" xfId="0" applyNumberFormat="1" applyFont="1" applyFill="1" applyBorder="1" applyAlignment="1">
      <alignment horizontal="center" vertical="top"/>
    </xf>
    <xf numFmtId="14" fontId="15" fillId="25" borderId="214" xfId="0" applyNumberFormat="1" applyFont="1" applyFill="1" applyBorder="1" applyAlignment="1">
      <alignment horizontal="center" vertical="top"/>
    </xf>
    <xf numFmtId="14" fontId="15" fillId="25" borderId="215" xfId="0" applyNumberFormat="1" applyFont="1" applyFill="1" applyBorder="1" applyAlignment="1">
      <alignment horizontal="center" vertical="top"/>
    </xf>
    <xf numFmtId="14" fontId="15" fillId="25" borderId="216" xfId="0" applyNumberFormat="1" applyFont="1" applyFill="1" applyBorder="1" applyAlignment="1">
      <alignment horizontal="center" vertical="top"/>
    </xf>
    <xf numFmtId="0" fontId="15" fillId="25" borderId="217" xfId="0" applyFont="1" applyFill="1" applyBorder="1" applyAlignment="1">
      <alignment vertical="top"/>
    </xf>
    <xf numFmtId="0" fontId="15" fillId="25" borderId="218" xfId="0" applyFont="1" applyFill="1" applyBorder="1" applyAlignment="1">
      <alignment vertical="top"/>
    </xf>
    <xf numFmtId="0" fontId="15" fillId="25" borderId="219" xfId="0" applyFont="1" applyFill="1" applyBorder="1" applyAlignment="1">
      <alignment vertical="top"/>
    </xf>
    <xf numFmtId="0" fontId="15" fillId="25" borderId="219" xfId="0" applyFont="1" applyFill="1" applyBorder="1" applyAlignment="1">
      <alignment horizontal="left" vertical="top"/>
    </xf>
    <xf numFmtId="4" fontId="15" fillId="30" borderId="219" xfId="0" applyNumberFormat="1" applyFont="1" applyFill="1" applyBorder="1" applyAlignment="1">
      <alignment horizontal="center" vertical="top"/>
    </xf>
    <xf numFmtId="14" fontId="15" fillId="30" borderId="219" xfId="0" applyNumberFormat="1" applyFont="1" applyFill="1" applyBorder="1" applyAlignment="1">
      <alignment horizontal="center" vertical="top"/>
    </xf>
    <xf numFmtId="3" fontId="15" fillId="30" borderId="219" xfId="0" applyNumberFormat="1" applyFont="1" applyFill="1" applyBorder="1" applyAlignment="1">
      <alignment horizontal="center" vertical="top"/>
    </xf>
    <xf numFmtId="0" fontId="15" fillId="25" borderId="220" xfId="0" applyFont="1" applyFill="1" applyBorder="1" applyAlignment="1">
      <alignment vertical="top"/>
    </xf>
    <xf numFmtId="0" fontId="15" fillId="25" borderId="221" xfId="0" applyFont="1" applyFill="1" applyBorder="1" applyAlignment="1">
      <alignment vertical="top"/>
    </xf>
    <xf numFmtId="0" fontId="15" fillId="26" borderId="219" xfId="0" applyFont="1" applyFill="1" applyBorder="1" applyAlignment="1">
      <alignment vertical="top"/>
    </xf>
    <xf numFmtId="4" fontId="15" fillId="25" borderId="219" xfId="0" applyNumberFormat="1" applyFont="1" applyFill="1" applyBorder="1" applyAlignment="1">
      <alignment horizontal="right" vertical="top"/>
    </xf>
    <xf numFmtId="14" fontId="15" fillId="25" borderId="219" xfId="0" applyNumberFormat="1" applyFont="1" applyFill="1" applyBorder="1" applyAlignment="1">
      <alignment horizontal="center" vertical="top"/>
    </xf>
    <xf numFmtId="3" fontId="15" fillId="25" borderId="219" xfId="0" applyNumberFormat="1" applyFont="1" applyFill="1" applyBorder="1" applyAlignment="1">
      <alignment horizontal="right" vertical="top"/>
    </xf>
    <xf numFmtId="0" fontId="20" fillId="31" borderId="223" xfId="0" applyFont="1" applyFill="1" applyBorder="1" applyAlignment="1">
      <alignment vertical="top"/>
    </xf>
    <xf numFmtId="0" fontId="20" fillId="31" borderId="223" xfId="0" applyFont="1" applyFill="1" applyBorder="1" applyAlignment="1">
      <alignment horizontal="left" vertical="top"/>
    </xf>
    <xf numFmtId="0" fontId="20" fillId="31" borderId="223" xfId="0" applyFont="1" applyFill="1" applyBorder="1" applyAlignment="1">
      <alignment horizontal="right" vertical="top"/>
    </xf>
    <xf numFmtId="14" fontId="20" fillId="31" borderId="223" xfId="0" applyNumberFormat="1" applyFont="1" applyFill="1" applyBorder="1" applyAlignment="1">
      <alignment horizontal="center" vertical="top"/>
    </xf>
    <xf numFmtId="3" fontId="20" fillId="31" borderId="224" xfId="0" applyNumberFormat="1" applyFont="1" applyFill="1" applyBorder="1" applyAlignment="1">
      <alignment horizontal="right" vertical="top"/>
    </xf>
    <xf numFmtId="0" fontId="15" fillId="25" borderId="222" xfId="0" applyFont="1" applyFill="1" applyBorder="1" applyAlignment="1">
      <alignment vertical="top"/>
    </xf>
    <xf numFmtId="0" fontId="15" fillId="25" borderId="223" xfId="0" applyFont="1" applyFill="1" applyBorder="1" applyAlignment="1">
      <alignment vertical="top"/>
    </xf>
    <xf numFmtId="0" fontId="15" fillId="25" borderId="223" xfId="0" applyFont="1" applyFill="1" applyBorder="1" applyAlignment="1">
      <alignment horizontal="left" vertical="top"/>
    </xf>
    <xf numFmtId="4" fontId="15" fillId="25" borderId="223" xfId="0" applyNumberFormat="1" applyFont="1" applyFill="1" applyBorder="1" applyAlignment="1">
      <alignment horizontal="right" vertical="top"/>
    </xf>
    <xf numFmtId="14" fontId="15" fillId="25" borderId="223" xfId="0" applyNumberFormat="1" applyFont="1" applyFill="1" applyBorder="1" applyAlignment="1">
      <alignment horizontal="center" vertical="top"/>
    </xf>
    <xf numFmtId="3" fontId="15" fillId="25" borderId="224" xfId="0" applyNumberFormat="1" applyFont="1" applyFill="1" applyBorder="1" applyAlignment="1">
      <alignment horizontal="right" vertical="top"/>
    </xf>
    <xf numFmtId="0" fontId="15" fillId="25" borderId="225" xfId="0" applyFont="1" applyFill="1" applyBorder="1" applyAlignment="1">
      <alignment vertical="top"/>
    </xf>
    <xf numFmtId="3" fontId="15" fillId="25" borderId="226" xfId="0" applyNumberFormat="1" applyFont="1" applyFill="1" applyBorder="1" applyAlignment="1">
      <alignment horizontal="right" vertical="top"/>
    </xf>
    <xf numFmtId="0" fontId="15" fillId="25" borderId="227" xfId="0" applyFont="1" applyFill="1" applyBorder="1" applyAlignment="1">
      <alignment vertical="top"/>
    </xf>
    <xf numFmtId="14" fontId="15" fillId="25" borderId="27" xfId="0" applyNumberFormat="1" applyFont="1" applyFill="1" applyBorder="1" applyAlignment="1">
      <alignment horizontal="center" vertical="top"/>
    </xf>
    <xf numFmtId="3" fontId="15" fillId="25" borderId="228" xfId="0" applyNumberFormat="1" applyFont="1" applyFill="1" applyBorder="1" applyAlignment="1">
      <alignment horizontal="right" vertical="top"/>
    </xf>
    <xf numFmtId="0" fontId="15" fillId="25" borderId="229" xfId="0" applyFont="1" applyFill="1" applyBorder="1" applyAlignment="1">
      <alignment vertical="top"/>
    </xf>
    <xf numFmtId="3" fontId="15" fillId="25" borderId="230" xfId="0" applyNumberFormat="1" applyFont="1" applyFill="1" applyBorder="1" applyAlignment="1">
      <alignment horizontal="right" vertical="top"/>
    </xf>
    <xf numFmtId="4" fontId="15" fillId="25" borderId="27" xfId="0" applyNumberFormat="1" applyFont="1" applyFill="1" applyBorder="1" applyAlignment="1">
      <alignment horizontal="right" vertical="top"/>
    </xf>
    <xf numFmtId="0" fontId="15" fillId="25" borderId="231" xfId="0" applyFont="1" applyFill="1" applyBorder="1" applyAlignment="1">
      <alignment vertical="top"/>
    </xf>
    <xf numFmtId="3" fontId="15" fillId="25" borderId="232" xfId="0" applyNumberFormat="1" applyFont="1" applyFill="1" applyBorder="1" applyAlignment="1">
      <alignment horizontal="right" vertical="top"/>
    </xf>
    <xf numFmtId="0" fontId="15" fillId="25" borderId="233" xfId="0" applyFont="1" applyFill="1" applyBorder="1" applyAlignment="1">
      <alignment vertical="top"/>
    </xf>
    <xf numFmtId="3" fontId="15" fillId="25" borderId="234" xfId="0" applyNumberFormat="1" applyFont="1" applyFill="1" applyBorder="1" applyAlignment="1">
      <alignment horizontal="right" vertical="top"/>
    </xf>
    <xf numFmtId="0" fontId="15" fillId="25" borderId="235" xfId="0" applyFont="1" applyFill="1" applyBorder="1" applyAlignment="1">
      <alignment vertical="top"/>
    </xf>
    <xf numFmtId="3" fontId="15" fillId="25" borderId="236" xfId="0" applyNumberFormat="1" applyFont="1" applyFill="1" applyBorder="1" applyAlignment="1">
      <alignment horizontal="right" vertical="top"/>
    </xf>
    <xf numFmtId="165" fontId="15" fillId="25" borderId="27" xfId="0" applyNumberFormat="1" applyFont="1" applyFill="1" applyBorder="1" applyAlignment="1">
      <alignment horizontal="right" vertical="top"/>
    </xf>
    <xf numFmtId="165" fontId="15" fillId="25" borderId="26" xfId="0" quotePrefix="1" applyNumberFormat="1" applyFont="1" applyFill="1" applyBorder="1" applyAlignment="1">
      <alignment horizontal="right" vertical="top"/>
    </xf>
    <xf numFmtId="165" fontId="15" fillId="25" borderId="27" xfId="0" quotePrefix="1" applyNumberFormat="1" applyFont="1" applyFill="1" applyBorder="1" applyAlignment="1">
      <alignment horizontal="right" vertical="top"/>
    </xf>
    <xf numFmtId="3" fontId="15" fillId="30" borderId="226" xfId="0" applyNumberFormat="1" applyFont="1" applyFill="1" applyBorder="1" applyAlignment="1">
      <alignment horizontal="center" vertical="top"/>
    </xf>
    <xf numFmtId="3" fontId="15" fillId="30" borderId="228" xfId="0" applyNumberFormat="1" applyFont="1" applyFill="1" applyBorder="1" applyAlignment="1">
      <alignment horizontal="center" vertical="top"/>
    </xf>
    <xf numFmtId="0" fontId="15" fillId="25" borderId="237" xfId="0" applyFont="1" applyFill="1" applyBorder="1" applyAlignment="1">
      <alignment vertical="top"/>
    </xf>
    <xf numFmtId="3" fontId="15" fillId="25" borderId="238" xfId="0" applyNumberFormat="1" applyFont="1" applyFill="1" applyBorder="1" applyAlignment="1">
      <alignment horizontal="right" vertical="top"/>
    </xf>
    <xf numFmtId="0" fontId="15" fillId="25" borderId="239" xfId="0" applyFont="1" applyFill="1" applyBorder="1" applyAlignment="1">
      <alignment vertical="top"/>
    </xf>
    <xf numFmtId="3" fontId="15" fillId="25" borderId="240" xfId="0" applyNumberFormat="1" applyFont="1" applyFill="1" applyBorder="1" applyAlignment="1">
      <alignment horizontal="right" vertical="top"/>
    </xf>
    <xf numFmtId="0" fontId="15" fillId="25" borderId="241" xfId="0" applyFont="1" applyFill="1" applyBorder="1" applyAlignment="1">
      <alignment vertical="top"/>
    </xf>
    <xf numFmtId="0" fontId="15" fillId="25" borderId="242" xfId="0" applyFont="1" applyFill="1" applyBorder="1" applyAlignment="1">
      <alignment vertical="top"/>
    </xf>
    <xf numFmtId="0" fontId="15" fillId="25" borderId="242" xfId="0" applyFont="1" applyFill="1" applyBorder="1" applyAlignment="1">
      <alignment horizontal="left" vertical="top"/>
    </xf>
    <xf numFmtId="14" fontId="15" fillId="25" borderId="242" xfId="0" applyNumberFormat="1" applyFont="1" applyFill="1" applyBorder="1" applyAlignment="1">
      <alignment horizontal="center" vertical="top"/>
    </xf>
    <xf numFmtId="3" fontId="15" fillId="25" borderId="243" xfId="0" applyNumberFormat="1" applyFont="1" applyFill="1" applyBorder="1" applyAlignment="1">
      <alignment horizontal="right" vertical="top"/>
    </xf>
    <xf numFmtId="0" fontId="15" fillId="26" borderId="27" xfId="0" applyFont="1" applyFill="1" applyBorder="1" applyAlignment="1">
      <alignment vertical="top"/>
    </xf>
    <xf numFmtId="0" fontId="20" fillId="31" borderId="223" xfId="0" applyFont="1" applyFill="1" applyBorder="1" applyAlignment="1">
      <alignment vertical="top" wrapText="1"/>
    </xf>
    <xf numFmtId="0" fontId="20" fillId="31" borderId="222" xfId="0" applyFont="1" applyFill="1" applyBorder="1" applyAlignment="1">
      <alignment vertical="top" wrapText="1"/>
    </xf>
    <xf numFmtId="14" fontId="20" fillId="34" borderId="244" xfId="0" applyNumberFormat="1" applyFont="1" applyFill="1" applyBorder="1" applyAlignment="1">
      <alignment horizontal="center" vertical="top"/>
    </xf>
    <xf numFmtId="14" fontId="15" fillId="33" borderId="245" xfId="0" applyNumberFormat="1" applyFont="1" applyFill="1" applyBorder="1" applyAlignment="1">
      <alignment horizontal="center" vertical="top"/>
    </xf>
    <xf numFmtId="14" fontId="15" fillId="33" borderId="246" xfId="0" applyNumberFormat="1" applyFont="1" applyFill="1" applyBorder="1" applyAlignment="1">
      <alignment horizontal="center" vertical="top"/>
    </xf>
    <xf numFmtId="14" fontId="15" fillId="33" borderId="247" xfId="0" applyNumberFormat="1" applyFont="1" applyFill="1" applyBorder="1" applyAlignment="1">
      <alignment horizontal="center" vertical="top"/>
    </xf>
    <xf numFmtId="14" fontId="15" fillId="33" borderId="248" xfId="0" applyNumberFormat="1" applyFont="1" applyFill="1" applyBorder="1" applyAlignment="1">
      <alignment horizontal="center" vertical="top"/>
    </xf>
    <xf numFmtId="14" fontId="15" fillId="33" borderId="249" xfId="0" applyNumberFormat="1" applyFont="1" applyFill="1" applyBorder="1" applyAlignment="1">
      <alignment horizontal="center" vertical="top"/>
    </xf>
    <xf numFmtId="14" fontId="15" fillId="33" borderId="250" xfId="0" applyNumberFormat="1" applyFont="1" applyFill="1" applyBorder="1" applyAlignment="1">
      <alignment horizontal="center" vertical="top"/>
    </xf>
    <xf numFmtId="14" fontId="15" fillId="33" borderId="251" xfId="0" applyNumberFormat="1" applyFont="1" applyFill="1" applyBorder="1" applyAlignment="1">
      <alignment horizontal="center" vertical="top"/>
    </xf>
    <xf numFmtId="14" fontId="15" fillId="33" borderId="252" xfId="0" applyNumberFormat="1" applyFont="1" applyFill="1" applyBorder="1" applyAlignment="1">
      <alignment horizontal="center" vertical="top"/>
    </xf>
    <xf numFmtId="14" fontId="15" fillId="33" borderId="253" xfId="0" applyNumberFormat="1" applyFont="1" applyFill="1" applyBorder="1" applyAlignment="1">
      <alignment horizontal="center" vertical="top"/>
    </xf>
    <xf numFmtId="0" fontId="15" fillId="25" borderId="43" xfId="0" applyFont="1" applyFill="1" applyBorder="1" applyAlignment="1">
      <alignment vertical="top"/>
    </xf>
    <xf numFmtId="4" fontId="15" fillId="30" borderId="43" xfId="0" applyNumberFormat="1" applyFont="1" applyFill="1" applyBorder="1" applyAlignment="1">
      <alignment horizontal="center" vertical="top"/>
    </xf>
    <xf numFmtId="14" fontId="15" fillId="30" borderId="43" xfId="0" applyNumberFormat="1" applyFont="1" applyFill="1" applyBorder="1" applyAlignment="1">
      <alignment horizontal="center" vertical="top"/>
    </xf>
    <xf numFmtId="3" fontId="15" fillId="30" borderId="43" xfId="0" applyNumberFormat="1" applyFont="1" applyFill="1" applyBorder="1" applyAlignment="1">
      <alignment horizontal="center" vertical="top"/>
    </xf>
    <xf numFmtId="0" fontId="15" fillId="33" borderId="254" xfId="0" applyFont="1" applyFill="1" applyBorder="1" applyAlignment="1">
      <alignment vertical="top"/>
    </xf>
    <xf numFmtId="0" fontId="15" fillId="33" borderId="255" xfId="0" applyFont="1" applyFill="1" applyBorder="1" applyAlignment="1">
      <alignment vertical="top"/>
    </xf>
    <xf numFmtId="0" fontId="15" fillId="33" borderId="255" xfId="0" applyFont="1" applyFill="1" applyBorder="1" applyAlignment="1">
      <alignment horizontal="left" vertical="top"/>
    </xf>
    <xf numFmtId="0" fontId="15" fillId="32" borderId="43" xfId="0" applyFont="1" applyFill="1" applyBorder="1" applyAlignment="1">
      <alignment vertical="top"/>
    </xf>
    <xf numFmtId="0" fontId="15" fillId="25" borderId="197" xfId="0" applyFont="1" applyFill="1" applyBorder="1" applyAlignment="1">
      <alignment vertical="top"/>
    </xf>
    <xf numFmtId="4" fontId="15" fillId="30" borderId="197" xfId="0" applyNumberFormat="1" applyFont="1" applyFill="1" applyBorder="1" applyAlignment="1">
      <alignment horizontal="center" vertical="top"/>
    </xf>
    <xf numFmtId="14" fontId="15" fillId="30" borderId="197" xfId="0" applyNumberFormat="1" applyFont="1" applyFill="1" applyBorder="1" applyAlignment="1">
      <alignment horizontal="center" vertical="top"/>
    </xf>
    <xf numFmtId="3" fontId="15" fillId="30" borderId="197" xfId="0" applyNumberFormat="1" applyFont="1" applyFill="1" applyBorder="1" applyAlignment="1">
      <alignment horizontal="center" vertical="top"/>
    </xf>
    <xf numFmtId="0" fontId="15" fillId="33" borderId="256" xfId="0" applyFont="1" applyFill="1" applyBorder="1" applyAlignment="1">
      <alignment vertical="top"/>
    </xf>
    <xf numFmtId="0" fontId="15" fillId="33" borderId="257" xfId="0" applyFont="1" applyFill="1" applyBorder="1" applyAlignment="1">
      <alignment vertical="top"/>
    </xf>
    <xf numFmtId="0" fontId="15" fillId="33" borderId="257" xfId="0" applyFont="1" applyFill="1" applyBorder="1" applyAlignment="1">
      <alignment horizontal="left" vertical="top"/>
    </xf>
    <xf numFmtId="0" fontId="15" fillId="25" borderId="257" xfId="0" applyFont="1" applyFill="1" applyBorder="1" applyAlignment="1">
      <alignment vertical="top"/>
    </xf>
    <xf numFmtId="4" fontId="15" fillId="30" borderId="257" xfId="0" applyNumberFormat="1" applyFont="1" applyFill="1" applyBorder="1" applyAlignment="1">
      <alignment horizontal="center" vertical="top"/>
    </xf>
    <xf numFmtId="14" fontId="15" fillId="30" borderId="257" xfId="0" applyNumberFormat="1" applyFont="1" applyFill="1" applyBorder="1" applyAlignment="1">
      <alignment horizontal="center" vertical="top"/>
    </xf>
    <xf numFmtId="3" fontId="15" fillId="30" borderId="257" xfId="0" applyNumberFormat="1" applyFont="1" applyFill="1" applyBorder="1" applyAlignment="1">
      <alignment horizontal="center" vertical="top"/>
    </xf>
    <xf numFmtId="0" fontId="15" fillId="33" borderId="258" xfId="0" applyFont="1" applyFill="1" applyBorder="1" applyAlignment="1">
      <alignment vertical="top"/>
    </xf>
    <xf numFmtId="0" fontId="15" fillId="33" borderId="259" xfId="0" applyFont="1" applyFill="1" applyBorder="1" applyAlignment="1">
      <alignment vertical="top"/>
    </xf>
    <xf numFmtId="0" fontId="15" fillId="33" borderId="259" xfId="0" applyFont="1" applyFill="1" applyBorder="1" applyAlignment="1">
      <alignment horizontal="left" vertical="top"/>
    </xf>
    <xf numFmtId="0" fontId="15" fillId="32" borderId="197" xfId="0" applyFont="1" applyFill="1" applyBorder="1" applyAlignment="1">
      <alignment vertical="top"/>
    </xf>
    <xf numFmtId="0" fontId="15" fillId="32" borderId="257" xfId="0" applyFont="1" applyFill="1" applyBorder="1" applyAlignment="1">
      <alignment vertical="top"/>
    </xf>
    <xf numFmtId="4" fontId="15" fillId="33" borderId="257" xfId="0" applyNumberFormat="1" applyFont="1" applyFill="1" applyBorder="1" applyAlignment="1">
      <alignment horizontal="right" vertical="top"/>
    </xf>
    <xf numFmtId="14" fontId="15" fillId="33" borderId="257" xfId="0" applyNumberFormat="1" applyFont="1" applyFill="1" applyBorder="1" applyAlignment="1">
      <alignment horizontal="center" vertical="top"/>
    </xf>
    <xf numFmtId="3" fontId="15" fillId="33" borderId="257" xfId="0" applyNumberFormat="1" applyFont="1" applyFill="1" applyBorder="1" applyAlignment="1">
      <alignment horizontal="right" vertical="top"/>
    </xf>
    <xf numFmtId="0" fontId="20" fillId="34" borderId="260" xfId="0" applyFont="1" applyFill="1" applyBorder="1" applyAlignment="1">
      <alignment vertical="top" wrapText="1"/>
    </xf>
    <xf numFmtId="0" fontId="20" fillId="34" borderId="261" xfId="0" applyFont="1" applyFill="1" applyBorder="1" applyAlignment="1">
      <alignment vertical="top" wrapText="1"/>
    </xf>
    <xf numFmtId="0" fontId="20" fillId="34" borderId="261" xfId="0" applyFont="1" applyFill="1" applyBorder="1" applyAlignment="1">
      <alignment vertical="top"/>
    </xf>
    <xf numFmtId="0" fontId="20" fillId="34" borderId="261" xfId="0" applyFont="1" applyFill="1" applyBorder="1" applyAlignment="1">
      <alignment horizontal="left" vertical="top"/>
    </xf>
    <xf numFmtId="0" fontId="20" fillId="34" borderId="261" xfId="0" applyFont="1" applyFill="1" applyBorder="1" applyAlignment="1">
      <alignment horizontal="right" vertical="top"/>
    </xf>
    <xf numFmtId="14" fontId="20" fillId="34" borderId="261" xfId="0" applyNumberFormat="1" applyFont="1" applyFill="1" applyBorder="1" applyAlignment="1">
      <alignment horizontal="center" vertical="top"/>
    </xf>
    <xf numFmtId="3" fontId="20" fillId="34" borderId="262" xfId="0" applyNumberFormat="1" applyFont="1" applyFill="1" applyBorder="1" applyAlignment="1">
      <alignment horizontal="right" vertical="top"/>
    </xf>
    <xf numFmtId="0" fontId="15" fillId="33" borderId="263" xfId="0" applyFont="1" applyFill="1" applyBorder="1" applyAlignment="1">
      <alignment vertical="top"/>
    </xf>
    <xf numFmtId="3" fontId="15" fillId="33" borderId="264" xfId="0" applyNumberFormat="1" applyFont="1" applyFill="1" applyBorder="1" applyAlignment="1">
      <alignment horizontal="right" vertical="top"/>
    </xf>
    <xf numFmtId="0" fontId="15" fillId="33" borderId="265" xfId="0" applyFont="1" applyFill="1" applyBorder="1" applyAlignment="1">
      <alignment vertical="top"/>
    </xf>
    <xf numFmtId="3" fontId="15" fillId="33" borderId="266" xfId="0" applyNumberFormat="1" applyFont="1" applyFill="1" applyBorder="1" applyAlignment="1">
      <alignment horizontal="right" vertical="top"/>
    </xf>
    <xf numFmtId="0" fontId="15" fillId="33" borderId="267" xfId="0" applyFont="1" applyFill="1" applyBorder="1" applyAlignment="1">
      <alignment vertical="top"/>
    </xf>
    <xf numFmtId="0" fontId="15" fillId="33" borderId="268" xfId="0" applyFont="1" applyFill="1" applyBorder="1" applyAlignment="1">
      <alignment vertical="top"/>
    </xf>
    <xf numFmtId="0" fontId="15" fillId="33" borderId="268" xfId="0" applyFont="1" applyFill="1" applyBorder="1" applyAlignment="1">
      <alignment horizontal="left" vertical="top"/>
    </xf>
    <xf numFmtId="4" fontId="15" fillId="33" borderId="268" xfId="0" applyNumberFormat="1" applyFont="1" applyFill="1" applyBorder="1" applyAlignment="1">
      <alignment horizontal="right" vertical="top"/>
    </xf>
    <xf numFmtId="14" fontId="15" fillId="33" borderId="268" xfId="0" applyNumberFormat="1" applyFont="1" applyFill="1" applyBorder="1" applyAlignment="1">
      <alignment horizontal="center" vertical="top"/>
    </xf>
    <xf numFmtId="3" fontId="15" fillId="33" borderId="269" xfId="0" applyNumberFormat="1" applyFont="1" applyFill="1" applyBorder="1" applyAlignment="1">
      <alignment horizontal="right" vertical="top"/>
    </xf>
    <xf numFmtId="0" fontId="15" fillId="33" borderId="270" xfId="0" applyFont="1" applyFill="1" applyBorder="1" applyAlignment="1">
      <alignment vertical="top"/>
    </xf>
    <xf numFmtId="0" fontId="15" fillId="33" borderId="271" xfId="0" applyFont="1" applyFill="1" applyBorder="1" applyAlignment="1">
      <alignment vertical="top"/>
    </xf>
    <xf numFmtId="0" fontId="15" fillId="33" borderId="271" xfId="0" applyFont="1" applyFill="1" applyBorder="1" applyAlignment="1">
      <alignment horizontal="left" vertical="top"/>
    </xf>
    <xf numFmtId="4" fontId="15" fillId="33" borderId="271" xfId="0" applyNumberFormat="1" applyFont="1" applyFill="1" applyBorder="1" applyAlignment="1">
      <alignment horizontal="right" vertical="top"/>
    </xf>
    <xf numFmtId="14" fontId="15" fillId="33" borderId="271" xfId="0" applyNumberFormat="1" applyFont="1" applyFill="1" applyBorder="1" applyAlignment="1">
      <alignment horizontal="center" vertical="top"/>
    </xf>
    <xf numFmtId="3" fontId="15" fillId="33" borderId="272" xfId="0" applyNumberFormat="1" applyFont="1" applyFill="1" applyBorder="1" applyAlignment="1">
      <alignment horizontal="right" vertical="top"/>
    </xf>
    <xf numFmtId="0" fontId="15" fillId="33" borderId="273" xfId="0" applyFont="1" applyFill="1" applyBorder="1" applyAlignment="1">
      <alignment vertical="top"/>
    </xf>
    <xf numFmtId="0" fontId="15" fillId="33" borderId="274" xfId="0" applyFont="1" applyFill="1" applyBorder="1" applyAlignment="1">
      <alignment vertical="top"/>
    </xf>
    <xf numFmtId="0" fontId="15" fillId="33" borderId="274" xfId="0" applyFont="1" applyFill="1" applyBorder="1" applyAlignment="1">
      <alignment horizontal="left" vertical="top"/>
    </xf>
    <xf numFmtId="4" fontId="15" fillId="33" borderId="274" xfId="0" applyNumberFormat="1" applyFont="1" applyFill="1" applyBorder="1" applyAlignment="1">
      <alignment horizontal="right" vertical="top"/>
    </xf>
    <xf numFmtId="14" fontId="15" fillId="33" borderId="274" xfId="0" applyNumberFormat="1" applyFont="1" applyFill="1" applyBorder="1" applyAlignment="1">
      <alignment horizontal="center" vertical="top"/>
    </xf>
    <xf numFmtId="3" fontId="15" fillId="33" borderId="275" xfId="0" applyNumberFormat="1" applyFont="1" applyFill="1" applyBorder="1" applyAlignment="1">
      <alignment horizontal="right" vertical="top"/>
    </xf>
    <xf numFmtId="0" fontId="15" fillId="33" borderId="276" xfId="0" applyFont="1" applyFill="1" applyBorder="1" applyAlignment="1">
      <alignment vertical="top"/>
    </xf>
    <xf numFmtId="3" fontId="15" fillId="33" borderId="277" xfId="0" applyNumberFormat="1" applyFont="1" applyFill="1" applyBorder="1" applyAlignment="1">
      <alignment horizontal="right" vertical="top"/>
    </xf>
    <xf numFmtId="0" fontId="15" fillId="33" borderId="278" xfId="0" applyFont="1" applyFill="1" applyBorder="1" applyAlignment="1">
      <alignment vertical="top"/>
    </xf>
    <xf numFmtId="3" fontId="15" fillId="33" borderId="279" xfId="0" applyNumberFormat="1" applyFont="1" applyFill="1" applyBorder="1" applyAlignment="1">
      <alignment horizontal="right" vertical="top"/>
    </xf>
    <xf numFmtId="0" fontId="15" fillId="33" borderId="280" xfId="0" applyFont="1" applyFill="1" applyBorder="1" applyAlignment="1">
      <alignment vertical="top"/>
    </xf>
    <xf numFmtId="3" fontId="15" fillId="33" borderId="281" xfId="0" applyNumberFormat="1" applyFont="1" applyFill="1" applyBorder="1" applyAlignment="1">
      <alignment horizontal="right" vertical="top"/>
    </xf>
    <xf numFmtId="0" fontId="15" fillId="33" borderId="282" xfId="0" applyFont="1" applyFill="1" applyBorder="1" applyAlignment="1">
      <alignment vertical="top"/>
    </xf>
    <xf numFmtId="3" fontId="15" fillId="33" borderId="283" xfId="0" applyNumberFormat="1" applyFont="1" applyFill="1" applyBorder="1" applyAlignment="1">
      <alignment horizontal="right" vertical="top"/>
    </xf>
    <xf numFmtId="0" fontId="15" fillId="33" borderId="284" xfId="0" applyFont="1" applyFill="1" applyBorder="1" applyAlignment="1">
      <alignment vertical="top"/>
    </xf>
    <xf numFmtId="3" fontId="15" fillId="33" borderId="285" xfId="0" applyNumberFormat="1" applyFont="1" applyFill="1" applyBorder="1" applyAlignment="1">
      <alignment horizontal="right" vertical="top"/>
    </xf>
    <xf numFmtId="0" fontId="15" fillId="25" borderId="268" xfId="0" applyFont="1" applyFill="1" applyBorder="1" applyAlignment="1">
      <alignment vertical="top"/>
    </xf>
    <xf numFmtId="165" fontId="15" fillId="33" borderId="271" xfId="0" quotePrefix="1" applyNumberFormat="1" applyFont="1" applyFill="1" applyBorder="1" applyAlignment="1">
      <alignment horizontal="right" vertical="top"/>
    </xf>
    <xf numFmtId="0" fontId="15" fillId="33" borderId="286" xfId="0" applyFont="1" applyFill="1" applyBorder="1" applyAlignment="1">
      <alignment vertical="top"/>
    </xf>
    <xf numFmtId="0" fontId="15" fillId="33" borderId="287" xfId="0" applyFont="1" applyFill="1" applyBorder="1" applyAlignment="1">
      <alignment vertical="top"/>
    </xf>
    <xf numFmtId="0" fontId="15" fillId="33" borderId="287" xfId="0" applyFont="1" applyFill="1" applyBorder="1" applyAlignment="1">
      <alignment horizontal="left" vertical="top"/>
    </xf>
    <xf numFmtId="4" fontId="15" fillId="33" borderId="287" xfId="0" applyNumberFormat="1" applyFont="1" applyFill="1" applyBorder="1" applyAlignment="1">
      <alignment horizontal="right" vertical="top"/>
    </xf>
    <xf numFmtId="14" fontId="15" fillId="33" borderId="287" xfId="0" applyNumberFormat="1" applyFont="1" applyFill="1" applyBorder="1" applyAlignment="1">
      <alignment horizontal="center" vertical="top"/>
    </xf>
    <xf numFmtId="3" fontId="15" fillId="33" borderId="288" xfId="0" applyNumberFormat="1" applyFont="1" applyFill="1" applyBorder="1" applyAlignment="1">
      <alignment horizontal="right" vertical="top"/>
    </xf>
    <xf numFmtId="4" fontId="15" fillId="30" borderId="268" xfId="0" applyNumberFormat="1" applyFont="1" applyFill="1" applyBorder="1" applyAlignment="1">
      <alignment horizontal="center" vertical="top"/>
    </xf>
    <xf numFmtId="14" fontId="15" fillId="30" borderId="268" xfId="0" applyNumberFormat="1" applyFont="1" applyFill="1" applyBorder="1" applyAlignment="1">
      <alignment horizontal="center" vertical="top"/>
    </xf>
    <xf numFmtId="3" fontId="15" fillId="30" borderId="269" xfId="0" applyNumberFormat="1" applyFont="1" applyFill="1" applyBorder="1" applyAlignment="1">
      <alignment horizontal="center" vertical="top"/>
    </xf>
    <xf numFmtId="0" fontId="15" fillId="32" borderId="268" xfId="0" applyFont="1" applyFill="1" applyBorder="1" applyAlignment="1">
      <alignment vertical="top"/>
    </xf>
    <xf numFmtId="0" fontId="15" fillId="32" borderId="271" xfId="0" applyFont="1" applyFill="1" applyBorder="1" applyAlignment="1">
      <alignment vertical="top"/>
    </xf>
    <xf numFmtId="0" fontId="15" fillId="33" borderId="289" xfId="0" applyFont="1" applyFill="1" applyBorder="1" applyAlignment="1">
      <alignment vertical="top"/>
    </xf>
    <xf numFmtId="0" fontId="15" fillId="33" borderId="290" xfId="0" applyFont="1" applyFill="1" applyBorder="1" applyAlignment="1">
      <alignment vertical="top"/>
    </xf>
    <xf numFmtId="0" fontId="15" fillId="33" borderId="290" xfId="0" applyFont="1" applyFill="1" applyBorder="1" applyAlignment="1">
      <alignment horizontal="left" vertical="top"/>
    </xf>
    <xf numFmtId="14" fontId="20" fillId="28" borderId="292" xfId="0" applyNumberFormat="1" applyFont="1" applyFill="1" applyBorder="1" applyAlignment="1">
      <alignment horizontal="center" vertical="top"/>
    </xf>
    <xf numFmtId="14" fontId="15" fillId="28" borderId="293" xfId="0" applyNumberFormat="1" applyFont="1" applyFill="1" applyBorder="1" applyAlignment="1">
      <alignment horizontal="left" vertical="top"/>
    </xf>
    <xf numFmtId="0" fontId="15" fillId="28" borderId="294" xfId="0" applyFont="1" applyFill="1" applyBorder="1"/>
    <xf numFmtId="0" fontId="15" fillId="28" borderId="295" xfId="0" applyFont="1" applyFill="1" applyBorder="1"/>
    <xf numFmtId="0" fontId="15" fillId="28" borderId="296" xfId="0" applyFont="1" applyFill="1" applyBorder="1"/>
    <xf numFmtId="14" fontId="15" fillId="28" borderId="297" xfId="0" applyNumberFormat="1" applyFont="1" applyFill="1" applyBorder="1" applyAlignment="1">
      <alignment horizontal="left" vertical="top"/>
    </xf>
    <xf numFmtId="0" fontId="15" fillId="28" borderId="298" xfId="0" applyFont="1" applyFill="1" applyBorder="1"/>
    <xf numFmtId="0" fontId="15" fillId="28" borderId="299" xfId="0" applyFont="1" applyFill="1" applyBorder="1"/>
    <xf numFmtId="14" fontId="15" fillId="28" borderId="300" xfId="0" applyNumberFormat="1" applyFont="1" applyFill="1" applyBorder="1" applyAlignment="1">
      <alignment horizontal="left" vertical="top"/>
    </xf>
    <xf numFmtId="14" fontId="20" fillId="44" borderId="301" xfId="0" applyNumberFormat="1" applyFont="1" applyFill="1" applyBorder="1" applyAlignment="1">
      <alignment horizontal="center" vertical="top"/>
    </xf>
    <xf numFmtId="14" fontId="15" fillId="45" borderId="302" xfId="0" applyNumberFormat="1" applyFont="1" applyFill="1" applyBorder="1" applyAlignment="1">
      <alignment horizontal="center" vertical="top"/>
    </xf>
    <xf numFmtId="14" fontId="15" fillId="45" borderId="303" xfId="0" applyNumberFormat="1" applyFont="1" applyFill="1" applyBorder="1" applyAlignment="1">
      <alignment horizontal="center" vertical="top"/>
    </xf>
    <xf numFmtId="14" fontId="15" fillId="45" borderId="304" xfId="0" applyNumberFormat="1" applyFont="1" applyFill="1" applyBorder="1" applyAlignment="1">
      <alignment horizontal="center" vertical="top"/>
    </xf>
    <xf numFmtId="14" fontId="15" fillId="45" borderId="305" xfId="0" applyNumberFormat="1" applyFont="1" applyFill="1" applyBorder="1" applyAlignment="1">
      <alignment horizontal="center" vertical="top"/>
    </xf>
    <xf numFmtId="14" fontId="15" fillId="45" borderId="306" xfId="0" applyNumberFormat="1" applyFont="1" applyFill="1" applyBorder="1" applyAlignment="1">
      <alignment horizontal="center" vertical="top"/>
    </xf>
    <xf numFmtId="14" fontId="15" fillId="45" borderId="307" xfId="0" applyNumberFormat="1" applyFont="1" applyFill="1" applyBorder="1" applyAlignment="1">
      <alignment horizontal="center" vertical="top"/>
    </xf>
    <xf numFmtId="14" fontId="15" fillId="45" borderId="308" xfId="0" applyNumberFormat="1" applyFont="1" applyFill="1" applyBorder="1" applyAlignment="1">
      <alignment horizontal="center" vertical="top"/>
    </xf>
    <xf numFmtId="14" fontId="15" fillId="45" borderId="309" xfId="0" applyNumberFormat="1" applyFont="1" applyFill="1" applyBorder="1" applyAlignment="1">
      <alignment horizontal="center" vertical="top"/>
    </xf>
    <xf numFmtId="14" fontId="15" fillId="45" borderId="310" xfId="0" applyNumberFormat="1" applyFont="1" applyFill="1" applyBorder="1" applyAlignment="1">
      <alignment horizontal="center" vertical="top"/>
    </xf>
    <xf numFmtId="4" fontId="15" fillId="45" borderId="66" xfId="0" applyNumberFormat="1" applyFont="1" applyFill="1" applyBorder="1" applyAlignment="1">
      <alignment horizontal="center" vertical="top"/>
    </xf>
    <xf numFmtId="3" fontId="15" fillId="45" borderId="66" xfId="0" applyNumberFormat="1" applyFont="1" applyFill="1" applyBorder="1" applyAlignment="1">
      <alignment horizontal="center" vertical="top"/>
    </xf>
    <xf numFmtId="0" fontId="15" fillId="45" borderId="311" xfId="0" applyFont="1" applyFill="1" applyBorder="1" applyAlignment="1">
      <alignment vertical="top"/>
    </xf>
    <xf numFmtId="0" fontId="15" fillId="45" borderId="312" xfId="0" applyFont="1" applyFill="1" applyBorder="1" applyAlignment="1">
      <alignment vertical="top"/>
    </xf>
    <xf numFmtId="0" fontId="15" fillId="45" borderId="311" xfId="0" applyFont="1" applyFill="1" applyBorder="1" applyAlignment="1">
      <alignment horizontal="left" vertical="top"/>
    </xf>
    <xf numFmtId="4" fontId="15" fillId="45" borderId="311" xfId="0" applyNumberFormat="1" applyFont="1" applyFill="1" applyBorder="1" applyAlignment="1">
      <alignment horizontal="right" vertical="top"/>
    </xf>
    <xf numFmtId="14" fontId="15" fillId="45" borderId="311" xfId="0" applyNumberFormat="1" applyFont="1" applyFill="1" applyBorder="1" applyAlignment="1">
      <alignment horizontal="center" vertical="top"/>
    </xf>
    <xf numFmtId="3" fontId="15" fillId="45" borderId="311" xfId="0" applyNumberFormat="1" applyFont="1" applyFill="1" applyBorder="1" applyAlignment="1">
      <alignment horizontal="right" vertical="top"/>
    </xf>
    <xf numFmtId="0" fontId="20" fillId="44" borderId="314" xfId="0" applyFont="1" applyFill="1" applyBorder="1" applyAlignment="1">
      <alignment vertical="top"/>
    </xf>
    <xf numFmtId="0" fontId="20" fillId="44" borderId="314" xfId="0" applyFont="1" applyFill="1" applyBorder="1" applyAlignment="1">
      <alignment horizontal="left" vertical="top"/>
    </xf>
    <xf numFmtId="0" fontId="20" fillId="44" borderId="314" xfId="0" applyFont="1" applyFill="1" applyBorder="1" applyAlignment="1">
      <alignment horizontal="right" vertical="top"/>
    </xf>
    <xf numFmtId="14" fontId="20" fillId="44" borderId="314" xfId="0" applyNumberFormat="1" applyFont="1" applyFill="1" applyBorder="1" applyAlignment="1">
      <alignment horizontal="center" vertical="top"/>
    </xf>
    <xf numFmtId="3" fontId="20" fillId="44" borderId="315" xfId="0" applyNumberFormat="1" applyFont="1" applyFill="1" applyBorder="1" applyAlignment="1">
      <alignment horizontal="right" vertical="top"/>
    </xf>
    <xf numFmtId="0" fontId="15" fillId="45" borderId="316" xfId="0" applyFont="1" applyFill="1" applyBorder="1" applyAlignment="1">
      <alignment vertical="top"/>
    </xf>
    <xf numFmtId="3" fontId="15" fillId="45" borderId="317" xfId="0" applyNumberFormat="1" applyFont="1" applyFill="1" applyBorder="1" applyAlignment="1">
      <alignment horizontal="right" vertical="top"/>
    </xf>
    <xf numFmtId="0" fontId="15" fillId="45" borderId="318" xfId="0" applyFont="1" applyFill="1" applyBorder="1" applyAlignment="1">
      <alignment vertical="top"/>
    </xf>
    <xf numFmtId="3" fontId="15" fillId="45" borderId="319" xfId="0" applyNumberFormat="1" applyFont="1" applyFill="1" applyBorder="1" applyAlignment="1">
      <alignment horizontal="right" vertical="top"/>
    </xf>
    <xf numFmtId="0" fontId="15" fillId="45" borderId="320" xfId="0" applyFont="1" applyFill="1" applyBorder="1" applyAlignment="1">
      <alignment vertical="top"/>
    </xf>
    <xf numFmtId="3" fontId="15" fillId="45" borderId="321" xfId="0" applyNumberFormat="1" applyFont="1" applyFill="1" applyBorder="1" applyAlignment="1">
      <alignment horizontal="right" vertical="top"/>
    </xf>
    <xf numFmtId="0" fontId="15" fillId="45" borderId="322" xfId="0" applyFont="1" applyFill="1" applyBorder="1" applyAlignment="1">
      <alignment vertical="top"/>
    </xf>
    <xf numFmtId="0" fontId="15" fillId="45" borderId="323" xfId="0" applyFont="1" applyFill="1" applyBorder="1"/>
    <xf numFmtId="0" fontId="15" fillId="45" borderId="323" xfId="0" applyFont="1" applyFill="1" applyBorder="1" applyAlignment="1">
      <alignment vertical="top"/>
    </xf>
    <xf numFmtId="4" fontId="15" fillId="45" borderId="323" xfId="0" applyNumberFormat="1" applyFont="1" applyFill="1" applyBorder="1" applyAlignment="1">
      <alignment horizontal="right" vertical="top"/>
    </xf>
    <xf numFmtId="14" fontId="15" fillId="45" borderId="323" xfId="0" applyNumberFormat="1" applyFont="1" applyFill="1" applyBorder="1" applyAlignment="1">
      <alignment horizontal="center" vertical="top"/>
    </xf>
    <xf numFmtId="3" fontId="15" fillId="45" borderId="324" xfId="0" applyNumberFormat="1" applyFont="1" applyFill="1" applyBorder="1" applyAlignment="1">
      <alignment horizontal="right" vertical="top"/>
    </xf>
    <xf numFmtId="0" fontId="15" fillId="45" borderId="325" xfId="0" applyFont="1" applyFill="1" applyBorder="1" applyAlignment="1">
      <alignment vertical="top"/>
    </xf>
    <xf numFmtId="0" fontId="15" fillId="45" borderId="326" xfId="0" applyFont="1" applyFill="1" applyBorder="1"/>
    <xf numFmtId="0" fontId="15" fillId="45" borderId="326" xfId="0" applyFont="1" applyFill="1" applyBorder="1" applyAlignment="1">
      <alignment vertical="top"/>
    </xf>
    <xf numFmtId="4" fontId="15" fillId="45" borderId="326" xfId="0" applyNumberFormat="1" applyFont="1" applyFill="1" applyBorder="1" applyAlignment="1">
      <alignment horizontal="right" vertical="top"/>
    </xf>
    <xf numFmtId="14" fontId="15" fillId="45" borderId="326" xfId="0" applyNumberFormat="1" applyFont="1" applyFill="1" applyBorder="1" applyAlignment="1">
      <alignment horizontal="center" vertical="top"/>
    </xf>
    <xf numFmtId="3" fontId="15" fillId="45" borderId="327" xfId="0" applyNumberFormat="1" applyFont="1" applyFill="1" applyBorder="1" applyAlignment="1">
      <alignment horizontal="right" vertical="top"/>
    </xf>
    <xf numFmtId="0" fontId="15" fillId="45" borderId="328" xfId="0" applyFont="1" applyFill="1" applyBorder="1" applyAlignment="1">
      <alignment vertical="top"/>
    </xf>
    <xf numFmtId="3" fontId="15" fillId="45" borderId="329" xfId="0" applyNumberFormat="1" applyFont="1" applyFill="1" applyBorder="1" applyAlignment="1">
      <alignment horizontal="right" vertical="top"/>
    </xf>
    <xf numFmtId="0" fontId="15" fillId="45" borderId="330" xfId="0" applyFont="1" applyFill="1" applyBorder="1" applyAlignment="1">
      <alignment vertical="top"/>
    </xf>
    <xf numFmtId="3" fontId="15" fillId="45" borderId="331" xfId="0" applyNumberFormat="1" applyFont="1" applyFill="1" applyBorder="1" applyAlignment="1">
      <alignment horizontal="right" vertical="top"/>
    </xf>
    <xf numFmtId="0" fontId="15" fillId="45" borderId="332" xfId="0" applyFont="1" applyFill="1" applyBorder="1" applyAlignment="1">
      <alignment vertical="top"/>
    </xf>
    <xf numFmtId="3" fontId="15" fillId="45" borderId="333" xfId="0" applyNumberFormat="1" applyFont="1" applyFill="1" applyBorder="1" applyAlignment="1">
      <alignment horizontal="right" vertical="top"/>
    </xf>
    <xf numFmtId="0" fontId="15" fillId="45" borderId="334" xfId="0" applyFont="1" applyFill="1" applyBorder="1" applyAlignment="1">
      <alignment vertical="top"/>
    </xf>
    <xf numFmtId="3" fontId="15" fillId="45" borderId="335" xfId="0" applyNumberFormat="1" applyFont="1" applyFill="1" applyBorder="1" applyAlignment="1">
      <alignment horizontal="right" vertical="top"/>
    </xf>
    <xf numFmtId="0" fontId="15" fillId="45" borderId="336" xfId="0" applyFont="1" applyFill="1" applyBorder="1" applyAlignment="1">
      <alignment vertical="top"/>
    </xf>
    <xf numFmtId="3" fontId="15" fillId="45" borderId="337" xfId="0" applyNumberFormat="1" applyFont="1" applyFill="1" applyBorder="1" applyAlignment="1">
      <alignment horizontal="right" vertical="top"/>
    </xf>
    <xf numFmtId="0" fontId="15" fillId="46" borderId="323" xfId="0" applyFont="1" applyFill="1" applyBorder="1"/>
    <xf numFmtId="0" fontId="15" fillId="46" borderId="326" xfId="0" applyFont="1" applyFill="1" applyBorder="1"/>
    <xf numFmtId="0" fontId="20" fillId="44" borderId="314" xfId="0" applyFont="1" applyFill="1" applyBorder="1" applyAlignment="1">
      <alignment vertical="top" wrapText="1"/>
    </xf>
    <xf numFmtId="0" fontId="20" fillId="44" borderId="313" xfId="0" applyFont="1" applyFill="1" applyBorder="1" applyAlignment="1">
      <alignment vertical="top" wrapText="1"/>
    </xf>
    <xf numFmtId="14" fontId="20" fillId="38" borderId="338" xfId="0" applyNumberFormat="1" applyFont="1" applyFill="1" applyBorder="1" applyAlignment="1">
      <alignment horizontal="center" vertical="top"/>
    </xf>
    <xf numFmtId="14" fontId="15" fillId="39" borderId="339" xfId="0" applyNumberFormat="1" applyFont="1" applyFill="1" applyBorder="1" applyAlignment="1">
      <alignment horizontal="center" vertical="top"/>
    </xf>
    <xf numFmtId="14" fontId="15" fillId="39" borderId="340" xfId="0" applyNumberFormat="1" applyFont="1" applyFill="1" applyBorder="1" applyAlignment="1">
      <alignment horizontal="center" vertical="top"/>
    </xf>
    <xf numFmtId="14" fontId="15" fillId="39" borderId="341" xfId="0" applyNumberFormat="1" applyFont="1" applyFill="1" applyBorder="1" applyAlignment="1">
      <alignment horizontal="center" vertical="top"/>
    </xf>
    <xf numFmtId="14" fontId="15" fillId="40" borderId="342" xfId="0" applyNumberFormat="1" applyFont="1" applyFill="1" applyBorder="1" applyAlignment="1">
      <alignment horizontal="center" vertical="top"/>
    </xf>
    <xf numFmtId="14" fontId="15" fillId="40" borderId="340" xfId="0" applyNumberFormat="1" applyFont="1" applyFill="1" applyBorder="1" applyAlignment="1">
      <alignment horizontal="center" vertical="top"/>
    </xf>
    <xf numFmtId="14" fontId="15" fillId="40" borderId="341" xfId="0" applyNumberFormat="1" applyFont="1" applyFill="1" applyBorder="1" applyAlignment="1">
      <alignment horizontal="center" vertical="top"/>
    </xf>
    <xf numFmtId="14" fontId="15" fillId="39" borderId="343" xfId="0" applyNumberFormat="1" applyFont="1" applyFill="1" applyBorder="1" applyAlignment="1">
      <alignment horizontal="center" vertical="top"/>
    </xf>
    <xf numFmtId="14" fontId="15" fillId="40" borderId="344" xfId="0" applyNumberFormat="1" applyFont="1" applyFill="1" applyBorder="1" applyAlignment="1">
      <alignment horizontal="center" vertical="top"/>
    </xf>
    <xf numFmtId="14" fontId="15" fillId="40" borderId="345" xfId="0" applyNumberFormat="1" applyFont="1" applyFill="1" applyBorder="1" applyAlignment="1">
      <alignment horizontal="center" vertical="top"/>
    </xf>
    <xf numFmtId="14" fontId="15" fillId="40" borderId="346" xfId="0" applyNumberFormat="1" applyFont="1" applyFill="1" applyBorder="1" applyAlignment="1">
      <alignment horizontal="center" vertical="top"/>
    </xf>
    <xf numFmtId="14" fontId="15" fillId="39" borderId="347" xfId="0" applyNumberFormat="1" applyFont="1" applyFill="1" applyBorder="1" applyAlignment="1">
      <alignment horizontal="center" vertical="top"/>
    </xf>
    <xf numFmtId="14" fontId="15" fillId="39" borderId="348" xfId="0" applyNumberFormat="1" applyFont="1" applyFill="1" applyBorder="1" applyAlignment="1">
      <alignment horizontal="center" vertical="top"/>
    </xf>
    <xf numFmtId="14" fontId="15" fillId="39" borderId="349" xfId="0" applyNumberFormat="1" applyFont="1" applyFill="1" applyBorder="1" applyAlignment="1">
      <alignment horizontal="center" vertical="top"/>
    </xf>
    <xf numFmtId="14" fontId="15" fillId="40" borderId="347" xfId="0" applyNumberFormat="1" applyFont="1" applyFill="1" applyBorder="1" applyAlignment="1">
      <alignment horizontal="center" vertical="top"/>
    </xf>
    <xf numFmtId="14" fontId="15" fillId="40" borderId="348" xfId="0" applyNumberFormat="1" applyFont="1" applyFill="1" applyBorder="1" applyAlignment="1">
      <alignment horizontal="center" vertical="top"/>
    </xf>
    <xf numFmtId="14" fontId="15" fillId="40" borderId="349" xfId="0" applyNumberFormat="1" applyFont="1" applyFill="1" applyBorder="1" applyAlignment="1">
      <alignment horizontal="center" vertical="top"/>
    </xf>
    <xf numFmtId="14" fontId="15" fillId="39" borderId="350" xfId="0" applyNumberFormat="1" applyFont="1" applyFill="1" applyBorder="1" applyAlignment="1">
      <alignment horizontal="center" vertical="top"/>
    </xf>
    <xf numFmtId="14" fontId="15" fillId="40" borderId="351" xfId="0" applyNumberFormat="1" applyFont="1" applyFill="1" applyBorder="1" applyAlignment="1">
      <alignment horizontal="center" vertical="top"/>
    </xf>
    <xf numFmtId="0" fontId="20" fillId="38" borderId="352" xfId="0" applyFont="1" applyFill="1" applyBorder="1" applyAlignment="1">
      <alignment vertical="top" wrapText="1"/>
    </xf>
    <xf numFmtId="0" fontId="20" fillId="38" borderId="353" xfId="0" applyFont="1" applyFill="1" applyBorder="1" applyAlignment="1">
      <alignment vertical="top" wrapText="1"/>
    </xf>
    <xf numFmtId="0" fontId="20" fillId="38" borderId="353" xfId="0" applyFont="1" applyFill="1" applyBorder="1" applyAlignment="1">
      <alignment vertical="top"/>
    </xf>
    <xf numFmtId="0" fontId="20" fillId="38" borderId="353" xfId="0" applyFont="1" applyFill="1" applyBorder="1" applyAlignment="1">
      <alignment horizontal="left" vertical="top"/>
    </xf>
    <xf numFmtId="0" fontId="20" fillId="38" borderId="353" xfId="0" applyFont="1" applyFill="1" applyBorder="1" applyAlignment="1">
      <alignment horizontal="right" vertical="top"/>
    </xf>
    <xf numFmtId="14" fontId="20" fillId="38" borderId="353" xfId="0" applyNumberFormat="1" applyFont="1" applyFill="1" applyBorder="1" applyAlignment="1">
      <alignment horizontal="center" vertical="top"/>
    </xf>
    <xf numFmtId="3" fontId="20" fillId="38" borderId="354" xfId="0" applyNumberFormat="1" applyFont="1" applyFill="1" applyBorder="1" applyAlignment="1">
      <alignment horizontal="right" vertical="top"/>
    </xf>
    <xf numFmtId="0" fontId="15" fillId="39" borderId="355" xfId="0" applyFont="1" applyFill="1" applyBorder="1" applyAlignment="1">
      <alignment vertical="top"/>
    </xf>
    <xf numFmtId="3" fontId="15" fillId="39" borderId="356" xfId="0" applyNumberFormat="1" applyFont="1" applyFill="1" applyBorder="1" applyAlignment="1">
      <alignment horizontal="right" vertical="top"/>
    </xf>
    <xf numFmtId="0" fontId="15" fillId="39" borderId="357" xfId="0" applyFont="1" applyFill="1" applyBorder="1" applyAlignment="1">
      <alignment vertical="top"/>
    </xf>
    <xf numFmtId="3" fontId="15" fillId="39" borderId="358" xfId="0" applyNumberFormat="1" applyFont="1" applyFill="1" applyBorder="1" applyAlignment="1">
      <alignment horizontal="right" vertical="top"/>
    </xf>
    <xf numFmtId="0" fontId="15" fillId="39" borderId="359" xfId="0" applyFont="1" applyFill="1" applyBorder="1" applyAlignment="1">
      <alignment vertical="top"/>
    </xf>
    <xf numFmtId="3" fontId="15" fillId="39" borderId="360" xfId="0" applyNumberFormat="1" applyFont="1" applyFill="1" applyBorder="1" applyAlignment="1">
      <alignment horizontal="right" vertical="top"/>
    </xf>
    <xf numFmtId="0" fontId="15" fillId="40" borderId="361" xfId="0" applyFont="1" applyFill="1" applyBorder="1" applyAlignment="1">
      <alignment vertical="top"/>
    </xf>
    <xf numFmtId="3" fontId="15" fillId="40" borderId="362" xfId="0" applyNumberFormat="1" applyFont="1" applyFill="1" applyBorder="1" applyAlignment="1">
      <alignment horizontal="right" vertical="top"/>
    </xf>
    <xf numFmtId="0" fontId="15" fillId="40" borderId="357" xfId="0" applyFont="1" applyFill="1" applyBorder="1" applyAlignment="1">
      <alignment vertical="top"/>
    </xf>
    <xf numFmtId="3" fontId="15" fillId="40" borderId="358" xfId="0" applyNumberFormat="1" applyFont="1" applyFill="1" applyBorder="1" applyAlignment="1">
      <alignment horizontal="right" vertical="top"/>
    </xf>
    <xf numFmtId="0" fontId="15" fillId="40" borderId="359" xfId="0" applyFont="1" applyFill="1" applyBorder="1" applyAlignment="1">
      <alignment vertical="top"/>
    </xf>
    <xf numFmtId="3" fontId="15" fillId="40" borderId="360" xfId="0" applyNumberFormat="1" applyFont="1" applyFill="1" applyBorder="1" applyAlignment="1">
      <alignment horizontal="right" vertical="top"/>
    </xf>
    <xf numFmtId="0" fontId="15" fillId="39" borderId="363" xfId="0" applyFont="1" applyFill="1" applyBorder="1" applyAlignment="1">
      <alignment vertical="top"/>
    </xf>
    <xf numFmtId="3" fontId="15" fillId="39" borderId="364" xfId="0" applyNumberFormat="1" applyFont="1" applyFill="1" applyBorder="1" applyAlignment="1">
      <alignment horizontal="right" vertical="top"/>
    </xf>
    <xf numFmtId="0" fontId="15" fillId="40" borderId="365" xfId="0" applyFont="1" applyFill="1" applyBorder="1" applyAlignment="1">
      <alignment vertical="top"/>
    </xf>
    <xf numFmtId="3" fontId="15" fillId="40" borderId="366" xfId="0" applyNumberFormat="1" applyFont="1" applyFill="1" applyBorder="1" applyAlignment="1">
      <alignment horizontal="right" vertical="top"/>
    </xf>
    <xf numFmtId="0" fontId="15" fillId="40" borderId="367" xfId="0" applyFont="1" applyFill="1" applyBorder="1" applyAlignment="1">
      <alignment vertical="top"/>
    </xf>
    <xf numFmtId="3" fontId="15" fillId="40" borderId="368" xfId="0" applyNumberFormat="1" applyFont="1" applyFill="1" applyBorder="1" applyAlignment="1">
      <alignment horizontal="right" vertical="top"/>
    </xf>
    <xf numFmtId="0" fontId="15" fillId="40" borderId="369" xfId="0" applyFont="1" applyFill="1" applyBorder="1" applyAlignment="1">
      <alignment vertical="top"/>
    </xf>
    <xf numFmtId="3" fontId="15" fillId="40" borderId="370" xfId="0" applyNumberFormat="1" applyFont="1" applyFill="1" applyBorder="1" applyAlignment="1">
      <alignment horizontal="right" vertical="top"/>
    </xf>
    <xf numFmtId="0" fontId="15" fillId="39" borderId="371" xfId="0" applyFont="1" applyFill="1" applyBorder="1" applyAlignment="1">
      <alignment vertical="top"/>
    </xf>
    <xf numFmtId="3" fontId="15" fillId="39" borderId="372" xfId="0" applyNumberFormat="1" applyFont="1" applyFill="1" applyBorder="1" applyAlignment="1">
      <alignment horizontal="right" vertical="top"/>
    </xf>
    <xf numFmtId="0" fontId="15" fillId="39" borderId="373" xfId="0" applyFont="1" applyFill="1" applyBorder="1" applyAlignment="1">
      <alignment vertical="top"/>
    </xf>
    <xf numFmtId="3" fontId="15" fillId="39" borderId="374" xfId="0" applyNumberFormat="1" applyFont="1" applyFill="1" applyBorder="1" applyAlignment="1">
      <alignment horizontal="right" vertical="top"/>
    </xf>
    <xf numFmtId="0" fontId="15" fillId="39" borderId="375" xfId="0" applyFont="1" applyFill="1" applyBorder="1" applyAlignment="1">
      <alignment vertical="top"/>
    </xf>
    <xf numFmtId="3" fontId="15" fillId="39" borderId="376" xfId="0" applyNumberFormat="1" applyFont="1" applyFill="1" applyBorder="1" applyAlignment="1">
      <alignment horizontal="right" vertical="top"/>
    </xf>
    <xf numFmtId="0" fontId="15" fillId="40" borderId="371" xfId="0" applyFont="1" applyFill="1" applyBorder="1" applyAlignment="1">
      <alignment vertical="top"/>
    </xf>
    <xf numFmtId="3" fontId="15" fillId="40" borderId="372" xfId="0" applyNumberFormat="1" applyFont="1" applyFill="1" applyBorder="1" applyAlignment="1">
      <alignment horizontal="right" vertical="top"/>
    </xf>
    <xf numFmtId="0" fontId="15" fillId="40" borderId="373" xfId="0" applyFont="1" applyFill="1" applyBorder="1" applyAlignment="1">
      <alignment vertical="top"/>
    </xf>
    <xf numFmtId="3" fontId="15" fillId="40" borderId="374" xfId="0" applyNumberFormat="1" applyFont="1" applyFill="1" applyBorder="1" applyAlignment="1">
      <alignment horizontal="right" vertical="top"/>
    </xf>
    <xf numFmtId="0" fontId="15" fillId="40" borderId="375" xfId="0" applyFont="1" applyFill="1" applyBorder="1" applyAlignment="1">
      <alignment vertical="top"/>
    </xf>
    <xf numFmtId="3" fontId="15" fillId="40" borderId="376" xfId="0" applyNumberFormat="1" applyFont="1" applyFill="1" applyBorder="1" applyAlignment="1">
      <alignment horizontal="right" vertical="top"/>
    </xf>
    <xf numFmtId="0" fontId="15" fillId="39" borderId="377" xfId="0" applyFont="1" applyFill="1" applyBorder="1" applyAlignment="1">
      <alignment vertical="top"/>
    </xf>
    <xf numFmtId="3" fontId="15" fillId="39" borderId="378" xfId="0" applyNumberFormat="1" applyFont="1" applyFill="1" applyBorder="1" applyAlignment="1">
      <alignment horizontal="right" vertical="top"/>
    </xf>
    <xf numFmtId="0" fontId="15" fillId="39" borderId="379" xfId="0" applyFont="1" applyFill="1" applyBorder="1" applyAlignment="1">
      <alignment vertical="top"/>
    </xf>
    <xf numFmtId="3" fontId="15" fillId="39" borderId="380" xfId="0" applyNumberFormat="1" applyFont="1" applyFill="1" applyBorder="1" applyAlignment="1">
      <alignment horizontal="right" vertical="top"/>
    </xf>
    <xf numFmtId="0" fontId="15" fillId="39" borderId="381" xfId="0" applyFont="1" applyFill="1" applyBorder="1" applyAlignment="1">
      <alignment vertical="top"/>
    </xf>
    <xf numFmtId="3" fontId="15" fillId="39" borderId="382" xfId="0" applyNumberFormat="1" applyFont="1" applyFill="1" applyBorder="1" applyAlignment="1">
      <alignment horizontal="right" vertical="top"/>
    </xf>
    <xf numFmtId="0" fontId="15" fillId="39" borderId="383" xfId="0" applyFont="1" applyFill="1" applyBorder="1" applyAlignment="1">
      <alignment vertical="top"/>
    </xf>
    <xf numFmtId="3" fontId="15" fillId="39" borderId="384" xfId="0" applyNumberFormat="1" applyFont="1" applyFill="1" applyBorder="1" applyAlignment="1">
      <alignment horizontal="right" vertical="top"/>
    </xf>
    <xf numFmtId="14" fontId="20" fillId="41" borderId="385" xfId="0" applyNumberFormat="1" applyFont="1" applyFill="1" applyBorder="1" applyAlignment="1">
      <alignment horizontal="center" vertical="top"/>
    </xf>
    <xf numFmtId="14" fontId="15" fillId="42" borderId="386" xfId="0" applyNumberFormat="1" applyFont="1" applyFill="1" applyBorder="1" applyAlignment="1">
      <alignment horizontal="center" vertical="top"/>
    </xf>
    <xf numFmtId="14" fontId="15" fillId="42" borderId="387" xfId="0" applyNumberFormat="1" applyFont="1" applyFill="1" applyBorder="1" applyAlignment="1">
      <alignment horizontal="center" vertical="top"/>
    </xf>
    <xf numFmtId="14" fontId="15" fillId="42" borderId="388" xfId="0" applyNumberFormat="1" applyFont="1" applyFill="1" applyBorder="1" applyAlignment="1">
      <alignment horizontal="center" vertical="top"/>
    </xf>
    <xf numFmtId="14" fontId="15" fillId="42" borderId="389" xfId="0" applyNumberFormat="1" applyFont="1" applyFill="1" applyBorder="1" applyAlignment="1">
      <alignment horizontal="center" vertical="top"/>
    </xf>
    <xf numFmtId="14" fontId="15" fillId="42" borderId="390" xfId="0" applyNumberFormat="1" applyFont="1" applyFill="1" applyBorder="1" applyAlignment="1">
      <alignment horizontal="center" vertical="top"/>
    </xf>
    <xf numFmtId="14" fontId="15" fillId="42" borderId="391" xfId="0" applyNumberFormat="1" applyFont="1" applyFill="1" applyBorder="1" applyAlignment="1">
      <alignment horizontal="center" vertical="top"/>
    </xf>
    <xf numFmtId="14" fontId="15" fillId="42" borderId="392" xfId="0" applyNumberFormat="1" applyFont="1" applyFill="1" applyBorder="1" applyAlignment="1">
      <alignment horizontal="center" vertical="top"/>
    </xf>
    <xf numFmtId="14" fontId="15" fillId="42" borderId="393" xfId="0" applyNumberFormat="1" applyFont="1" applyFill="1" applyBorder="1" applyAlignment="1">
      <alignment horizontal="center" vertical="top"/>
    </xf>
    <xf numFmtId="14" fontId="15" fillId="42" borderId="394" xfId="0" applyNumberFormat="1" applyFont="1" applyFill="1" applyBorder="1" applyAlignment="1">
      <alignment horizontal="center" vertical="top"/>
    </xf>
    <xf numFmtId="14" fontId="15" fillId="42" borderId="395" xfId="0" applyNumberFormat="1" applyFont="1" applyFill="1" applyBorder="1" applyAlignment="1">
      <alignment horizontal="center" vertical="top"/>
    </xf>
    <xf numFmtId="14" fontId="15" fillId="42" borderId="396" xfId="0" applyNumberFormat="1" applyFont="1" applyFill="1" applyBorder="1" applyAlignment="1">
      <alignment horizontal="center" vertical="top"/>
    </xf>
    <xf numFmtId="14" fontId="15" fillId="42" borderId="385" xfId="0" applyNumberFormat="1" applyFont="1" applyFill="1" applyBorder="1" applyAlignment="1">
      <alignment horizontal="center" vertical="top"/>
    </xf>
    <xf numFmtId="14" fontId="15" fillId="42" borderId="397" xfId="0" applyNumberFormat="1" applyFont="1" applyFill="1" applyBorder="1" applyAlignment="1">
      <alignment horizontal="center" vertical="top"/>
    </xf>
    <xf numFmtId="0" fontId="15" fillId="42" borderId="398" xfId="0" applyFont="1" applyFill="1" applyBorder="1" applyAlignment="1">
      <alignment vertical="top"/>
    </xf>
    <xf numFmtId="0" fontId="15" fillId="42" borderId="399" xfId="0" applyFont="1" applyFill="1" applyBorder="1" applyAlignment="1">
      <alignment horizontal="center" vertical="top"/>
    </xf>
    <xf numFmtId="0" fontId="15" fillId="42" borderId="399" xfId="0" applyFont="1" applyFill="1" applyBorder="1" applyAlignment="1">
      <alignment vertical="top"/>
    </xf>
    <xf numFmtId="0" fontId="15" fillId="42" borderId="399" xfId="0" applyFont="1" applyFill="1" applyBorder="1" applyAlignment="1">
      <alignment horizontal="left" vertical="top"/>
    </xf>
    <xf numFmtId="4" fontId="15" fillId="42" borderId="399" xfId="0" applyNumberFormat="1" applyFont="1" applyFill="1" applyBorder="1" applyAlignment="1">
      <alignment horizontal="center" vertical="top"/>
    </xf>
    <xf numFmtId="14" fontId="15" fillId="42" borderId="399" xfId="0" applyNumberFormat="1" applyFont="1" applyFill="1" applyBorder="1" applyAlignment="1">
      <alignment horizontal="center" vertical="top"/>
    </xf>
    <xf numFmtId="3" fontId="15" fillId="42" borderId="399" xfId="0" applyNumberFormat="1" applyFont="1" applyFill="1" applyBorder="1" applyAlignment="1">
      <alignment horizontal="center" vertical="top"/>
    </xf>
    <xf numFmtId="0" fontId="15" fillId="43" borderId="399" xfId="0" applyFont="1" applyFill="1" applyBorder="1" applyAlignment="1">
      <alignment vertical="top"/>
    </xf>
    <xf numFmtId="0" fontId="20" fillId="41" borderId="400" xfId="0" applyFont="1" applyFill="1" applyBorder="1" applyAlignment="1">
      <alignment vertical="top" wrapText="1"/>
    </xf>
    <xf numFmtId="0" fontId="20" fillId="41" borderId="401" xfId="0" applyFont="1" applyFill="1" applyBorder="1" applyAlignment="1">
      <alignment vertical="top" wrapText="1"/>
    </xf>
    <xf numFmtId="0" fontId="20" fillId="41" borderId="401" xfId="0" applyFont="1" applyFill="1" applyBorder="1" applyAlignment="1">
      <alignment vertical="top"/>
    </xf>
    <xf numFmtId="0" fontId="20" fillId="41" borderId="401" xfId="0" applyFont="1" applyFill="1" applyBorder="1" applyAlignment="1">
      <alignment horizontal="left" vertical="top"/>
    </xf>
    <xf numFmtId="0" fontId="20" fillId="41" borderId="401" xfId="0" applyFont="1" applyFill="1" applyBorder="1" applyAlignment="1">
      <alignment horizontal="right" vertical="top"/>
    </xf>
    <xf numFmtId="14" fontId="20" fillId="41" borderId="401" xfId="0" applyNumberFormat="1" applyFont="1" applyFill="1" applyBorder="1" applyAlignment="1">
      <alignment horizontal="center" vertical="top"/>
    </xf>
    <xf numFmtId="3" fontId="20" fillId="41" borderId="402" xfId="0" applyNumberFormat="1" applyFont="1" applyFill="1" applyBorder="1" applyAlignment="1">
      <alignment horizontal="right" vertical="top"/>
    </xf>
    <xf numFmtId="0" fontId="15" fillId="42" borderId="403" xfId="0" applyFont="1" applyFill="1" applyBorder="1" applyAlignment="1">
      <alignment vertical="top"/>
    </xf>
    <xf numFmtId="3" fontId="15" fillId="42" borderId="404" xfId="0" applyNumberFormat="1" applyFont="1" applyFill="1" applyBorder="1" applyAlignment="1">
      <alignment horizontal="right" vertical="top"/>
    </xf>
    <xf numFmtId="0" fontId="15" fillId="42" borderId="405" xfId="0" applyFont="1" applyFill="1" applyBorder="1" applyAlignment="1">
      <alignment vertical="top"/>
    </xf>
    <xf numFmtId="3" fontId="15" fillId="42" borderId="406" xfId="0" applyNumberFormat="1" applyFont="1" applyFill="1" applyBorder="1" applyAlignment="1">
      <alignment horizontal="right" vertical="top"/>
    </xf>
    <xf numFmtId="0" fontId="15" fillId="42" borderId="407" xfId="0" applyFont="1" applyFill="1" applyBorder="1" applyAlignment="1">
      <alignment vertical="top"/>
    </xf>
    <xf numFmtId="3" fontId="15" fillId="42" borderId="408" xfId="0" applyNumberFormat="1" applyFont="1" applyFill="1" applyBorder="1" applyAlignment="1">
      <alignment horizontal="right" vertical="top"/>
    </xf>
    <xf numFmtId="0" fontId="15" fillId="42" borderId="409" xfId="0" applyFont="1" applyFill="1" applyBorder="1" applyAlignment="1">
      <alignment vertical="top"/>
    </xf>
    <xf numFmtId="0" fontId="15" fillId="42" borderId="410" xfId="0" applyFont="1" applyFill="1" applyBorder="1" applyAlignment="1">
      <alignment horizontal="center" vertical="top"/>
    </xf>
    <xf numFmtId="0" fontId="15" fillId="42" borderId="410" xfId="0" applyFont="1" applyFill="1" applyBorder="1" applyAlignment="1">
      <alignment vertical="top"/>
    </xf>
    <xf numFmtId="0" fontId="15" fillId="42" borderId="410" xfId="0" applyFont="1" applyFill="1" applyBorder="1" applyAlignment="1">
      <alignment horizontal="left" vertical="top"/>
    </xf>
    <xf numFmtId="4" fontId="15" fillId="42" borderId="411" xfId="0" applyNumberFormat="1" applyFont="1" applyFill="1" applyBorder="1" applyAlignment="1">
      <alignment horizontal="right" vertical="top"/>
    </xf>
    <xf numFmtId="14" fontId="15" fillId="42" borderId="410" xfId="0" applyNumberFormat="1" applyFont="1" applyFill="1" applyBorder="1" applyAlignment="1">
      <alignment horizontal="center" vertical="top"/>
    </xf>
    <xf numFmtId="3" fontId="15" fillId="42" borderId="412" xfId="0" applyNumberFormat="1" applyFont="1" applyFill="1" applyBorder="1" applyAlignment="1">
      <alignment horizontal="right" vertical="top"/>
    </xf>
    <xf numFmtId="0" fontId="15" fillId="42" borderId="413" xfId="0" applyFont="1" applyFill="1" applyBorder="1" applyAlignment="1">
      <alignment vertical="top"/>
    </xf>
    <xf numFmtId="0" fontId="15" fillId="42" borderId="414" xfId="0" applyFont="1" applyFill="1" applyBorder="1" applyAlignment="1">
      <alignment vertical="top"/>
    </xf>
    <xf numFmtId="0" fontId="15" fillId="42" borderId="414" xfId="0" applyFont="1" applyFill="1" applyBorder="1" applyAlignment="1">
      <alignment horizontal="left" vertical="top"/>
    </xf>
    <xf numFmtId="4" fontId="15" fillId="42" borderId="414" xfId="0" applyNumberFormat="1" applyFont="1" applyFill="1" applyBorder="1" applyAlignment="1">
      <alignment horizontal="right" vertical="top"/>
    </xf>
    <xf numFmtId="14" fontId="15" fillId="42" borderId="414" xfId="0" applyNumberFormat="1" applyFont="1" applyFill="1" applyBorder="1" applyAlignment="1">
      <alignment horizontal="center" vertical="top"/>
    </xf>
    <xf numFmtId="3" fontId="15" fillId="42" borderId="415" xfId="0" applyNumberFormat="1" applyFont="1" applyFill="1" applyBorder="1" applyAlignment="1">
      <alignment horizontal="right" vertical="top"/>
    </xf>
    <xf numFmtId="0" fontId="15" fillId="42" borderId="416" xfId="0" applyFont="1" applyFill="1" applyBorder="1" applyAlignment="1">
      <alignment vertical="top"/>
    </xf>
    <xf numFmtId="3" fontId="15" fillId="42" borderId="417" xfId="0" applyNumberFormat="1" applyFont="1" applyFill="1" applyBorder="1" applyAlignment="1">
      <alignment horizontal="right" vertical="top"/>
    </xf>
    <xf numFmtId="4" fontId="15" fillId="42" borderId="410" xfId="0" applyNumberFormat="1" applyFont="1" applyFill="1" applyBorder="1" applyAlignment="1">
      <alignment horizontal="right" vertical="top"/>
    </xf>
    <xf numFmtId="0" fontId="15" fillId="42" borderId="418" xfId="0" applyFont="1" applyFill="1" applyBorder="1" applyAlignment="1">
      <alignment vertical="top"/>
    </xf>
    <xf numFmtId="3" fontId="15" fillId="42" borderId="419" xfId="0" applyNumberFormat="1" applyFont="1" applyFill="1" applyBorder="1" applyAlignment="1">
      <alignment horizontal="right" vertical="top"/>
    </xf>
    <xf numFmtId="0" fontId="15" fillId="42" borderId="420" xfId="0" applyFont="1" applyFill="1" applyBorder="1" applyAlignment="1">
      <alignment vertical="top"/>
    </xf>
    <xf numFmtId="3" fontId="15" fillId="42" borderId="421" xfId="0" applyNumberFormat="1" applyFont="1" applyFill="1" applyBorder="1" applyAlignment="1">
      <alignment horizontal="right" vertical="top"/>
    </xf>
    <xf numFmtId="0" fontId="15" fillId="42" borderId="422" xfId="0" applyFont="1" applyFill="1" applyBorder="1" applyAlignment="1">
      <alignment vertical="top"/>
    </xf>
    <xf numFmtId="3" fontId="15" fillId="42" borderId="423" xfId="0" applyNumberFormat="1" applyFont="1" applyFill="1" applyBorder="1" applyAlignment="1">
      <alignment horizontal="right" vertical="top"/>
    </xf>
    <xf numFmtId="0" fontId="15" fillId="42" borderId="424" xfId="0" applyFont="1" applyFill="1" applyBorder="1" applyAlignment="1">
      <alignment vertical="top"/>
    </xf>
    <xf numFmtId="3" fontId="15" fillId="42" borderId="425" xfId="0" applyNumberFormat="1" applyFont="1" applyFill="1" applyBorder="1" applyAlignment="1">
      <alignment horizontal="right" vertical="top"/>
    </xf>
    <xf numFmtId="0" fontId="15" fillId="42" borderId="426" xfId="0" applyFont="1" applyFill="1" applyBorder="1" applyAlignment="1">
      <alignment vertical="top"/>
    </xf>
    <xf numFmtId="3" fontId="15" fillId="42" borderId="427" xfId="0" applyNumberFormat="1" applyFont="1" applyFill="1" applyBorder="1" applyAlignment="1">
      <alignment horizontal="right" vertical="top"/>
    </xf>
    <xf numFmtId="0" fontId="15" fillId="42" borderId="428" xfId="0" applyFont="1" applyFill="1" applyBorder="1" applyAlignment="1">
      <alignment vertical="top"/>
    </xf>
    <xf numFmtId="3" fontId="15" fillId="42" borderId="429" xfId="0" applyNumberFormat="1" applyFont="1" applyFill="1" applyBorder="1" applyAlignment="1">
      <alignment horizontal="right" vertical="top"/>
    </xf>
    <xf numFmtId="0" fontId="15" fillId="42" borderId="430" xfId="0" applyFont="1" applyFill="1" applyBorder="1" applyAlignment="1">
      <alignment vertical="top"/>
    </xf>
    <xf numFmtId="0" fontId="15" fillId="42" borderId="411" xfId="0" applyFont="1" applyFill="1" applyBorder="1" applyAlignment="1">
      <alignment horizontal="center" vertical="top"/>
    </xf>
    <xf numFmtId="0" fontId="15" fillId="43" borderId="411" xfId="0" applyFont="1" applyFill="1" applyBorder="1" applyAlignment="1">
      <alignment vertical="top"/>
    </xf>
    <xf numFmtId="0" fontId="15" fillId="42" borderId="411" xfId="0" applyFont="1" applyFill="1" applyBorder="1" applyAlignment="1">
      <alignment vertical="top"/>
    </xf>
    <xf numFmtId="0" fontId="15" fillId="42" borderId="411" xfId="0" applyFont="1" applyFill="1" applyBorder="1" applyAlignment="1">
      <alignment horizontal="left" vertical="top"/>
    </xf>
    <xf numFmtId="14" fontId="15" fillId="42" borderId="411" xfId="0" applyNumberFormat="1" applyFont="1" applyFill="1" applyBorder="1" applyAlignment="1">
      <alignment horizontal="center" vertical="top"/>
    </xf>
    <xf numFmtId="3" fontId="15" fillId="42" borderId="431" xfId="0" applyNumberFormat="1" applyFont="1" applyFill="1" applyBorder="1" applyAlignment="1">
      <alignment horizontal="right" vertical="top"/>
    </xf>
    <xf numFmtId="0" fontId="15" fillId="42" borderId="432" xfId="0" applyFont="1" applyFill="1" applyBorder="1" applyAlignment="1">
      <alignment vertical="top"/>
    </xf>
    <xf numFmtId="4" fontId="15" fillId="42" borderId="189" xfId="0" applyNumberFormat="1" applyFont="1" applyFill="1" applyBorder="1" applyAlignment="1">
      <alignment horizontal="right" vertical="top"/>
    </xf>
    <xf numFmtId="3" fontId="15" fillId="42" borderId="433" xfId="0" applyNumberFormat="1" applyFont="1" applyFill="1" applyBorder="1" applyAlignment="1">
      <alignment horizontal="right" vertical="top"/>
    </xf>
    <xf numFmtId="0" fontId="15" fillId="42" borderId="434" xfId="0" applyFont="1" applyFill="1" applyBorder="1" applyAlignment="1">
      <alignment vertical="top"/>
    </xf>
    <xf numFmtId="3" fontId="15" fillId="42" borderId="435" xfId="0" applyNumberFormat="1" applyFont="1" applyFill="1" applyBorder="1" applyAlignment="1">
      <alignment horizontal="right" vertical="top"/>
    </xf>
    <xf numFmtId="0" fontId="15" fillId="42" borderId="436" xfId="0" applyFont="1" applyFill="1" applyBorder="1" applyAlignment="1">
      <alignment vertical="top"/>
    </xf>
    <xf numFmtId="3" fontId="15" fillId="42" borderId="437" xfId="0" applyNumberFormat="1" applyFont="1" applyFill="1" applyBorder="1" applyAlignment="1">
      <alignment horizontal="right" vertical="top"/>
    </xf>
    <xf numFmtId="0" fontId="20" fillId="47" borderId="81" xfId="0" applyFont="1" applyFill="1" applyBorder="1" applyAlignment="1">
      <alignment vertical="top" wrapText="1"/>
    </xf>
    <xf numFmtId="0" fontId="20" fillId="47" borderId="80" xfId="0" applyFont="1" applyFill="1" applyBorder="1" applyAlignment="1">
      <alignment vertical="top" wrapText="1"/>
    </xf>
    <xf numFmtId="14" fontId="20" fillId="47" borderId="438" xfId="0" applyNumberFormat="1" applyFont="1" applyFill="1" applyBorder="1" applyAlignment="1">
      <alignment horizontal="center" vertical="top"/>
    </xf>
    <xf numFmtId="14" fontId="15" fillId="48" borderId="439" xfId="0" applyNumberFormat="1" applyFont="1" applyFill="1" applyBorder="1" applyAlignment="1">
      <alignment horizontal="center" vertical="top"/>
    </xf>
    <xf numFmtId="14" fontId="15" fillId="48" borderId="440" xfId="0" applyNumberFormat="1" applyFont="1" applyFill="1" applyBorder="1" applyAlignment="1">
      <alignment horizontal="center" vertical="top"/>
    </xf>
    <xf numFmtId="14" fontId="15" fillId="48" borderId="441" xfId="0" applyNumberFormat="1" applyFont="1" applyFill="1" applyBorder="1" applyAlignment="1">
      <alignment horizontal="center" vertical="top"/>
    </xf>
    <xf numFmtId="14" fontId="15" fillId="48" borderId="442" xfId="0" applyNumberFormat="1" applyFont="1" applyFill="1" applyBorder="1" applyAlignment="1">
      <alignment horizontal="center" vertical="top"/>
    </xf>
    <xf numFmtId="14" fontId="15" fillId="48" borderId="443" xfId="0" applyNumberFormat="1" applyFont="1" applyFill="1" applyBorder="1" applyAlignment="1">
      <alignment horizontal="center" vertical="top"/>
    </xf>
    <xf numFmtId="3" fontId="20" fillId="47" borderId="82" xfId="0" applyNumberFormat="1" applyFont="1" applyFill="1" applyBorder="1" applyAlignment="1">
      <alignment horizontal="right" vertical="top"/>
    </xf>
    <xf numFmtId="3" fontId="15" fillId="48" borderId="73" xfId="0" applyNumberFormat="1" applyFont="1" applyFill="1" applyBorder="1" applyAlignment="1">
      <alignment horizontal="right" vertical="top"/>
    </xf>
    <xf numFmtId="3" fontId="15" fillId="48" borderId="76" xfId="0" applyNumberFormat="1" applyFont="1" applyFill="1" applyBorder="1" applyAlignment="1">
      <alignment horizontal="right" vertical="top"/>
    </xf>
    <xf numFmtId="3" fontId="15" fillId="48" borderId="79" xfId="0" applyNumberFormat="1" applyFont="1" applyFill="1" applyBorder="1" applyAlignment="1">
      <alignment horizontal="right" vertical="top"/>
    </xf>
    <xf numFmtId="3" fontId="15" fillId="48" borderId="85" xfId="0" applyNumberFormat="1" applyFont="1" applyFill="1" applyBorder="1" applyAlignment="1">
      <alignment horizontal="right" vertical="top"/>
    </xf>
    <xf numFmtId="3" fontId="15" fillId="48" borderId="88" xfId="0" applyNumberFormat="1" applyFont="1" applyFill="1" applyBorder="1" applyAlignment="1">
      <alignment horizontal="right" vertical="top"/>
    </xf>
    <xf numFmtId="4" fontId="15" fillId="42" borderId="58" xfId="0" quotePrefix="1" applyNumberFormat="1" applyFont="1" applyFill="1" applyBorder="1" applyAlignment="1">
      <alignment horizontal="right" vertical="top"/>
    </xf>
    <xf numFmtId="0" fontId="15" fillId="33" borderId="28" xfId="0" quotePrefix="1" applyFont="1" applyFill="1" applyBorder="1" applyAlignment="1">
      <alignment horizontal="center" vertical="center"/>
    </xf>
    <xf numFmtId="14" fontId="15" fillId="33" borderId="28" xfId="0" quotePrefix="1" applyNumberFormat="1" applyFont="1" applyFill="1" applyBorder="1" applyAlignment="1">
      <alignment horizontal="center" vertical="center"/>
    </xf>
    <xf numFmtId="0" fontId="15" fillId="45" borderId="67" xfId="0" applyFont="1" applyFill="1" applyBorder="1"/>
    <xf numFmtId="0" fontId="15" fillId="46" borderId="67" xfId="0" applyFont="1" applyFill="1" applyBorder="1"/>
    <xf numFmtId="0" fontId="15" fillId="45" borderId="444" xfId="0" applyFont="1" applyFill="1" applyBorder="1" applyAlignment="1">
      <alignment vertical="top"/>
    </xf>
    <xf numFmtId="0" fontId="15" fillId="45" borderId="445" xfId="0" applyFont="1" applyFill="1" applyBorder="1"/>
    <xf numFmtId="0" fontId="15" fillId="46" borderId="445" xfId="0" applyFont="1" applyFill="1" applyBorder="1"/>
    <xf numFmtId="0" fontId="15" fillId="45" borderId="445" xfId="0" applyFont="1" applyFill="1" applyBorder="1" applyAlignment="1">
      <alignment vertical="top"/>
    </xf>
    <xf numFmtId="4" fontId="15" fillId="45" borderId="445" xfId="0" applyNumberFormat="1" applyFont="1" applyFill="1" applyBorder="1" applyAlignment="1">
      <alignment horizontal="center" vertical="top"/>
    </xf>
    <xf numFmtId="14" fontId="15" fillId="45" borderId="445" xfId="0" applyNumberFormat="1" applyFont="1" applyFill="1" applyBorder="1" applyAlignment="1">
      <alignment horizontal="center" vertical="top"/>
    </xf>
    <xf numFmtId="3" fontId="15" fillId="45" borderId="445" xfId="0" applyNumberFormat="1" applyFont="1" applyFill="1" applyBorder="1" applyAlignment="1">
      <alignment horizontal="center" vertical="top"/>
    </xf>
    <xf numFmtId="14" fontId="15" fillId="45" borderId="446" xfId="0" applyNumberFormat="1" applyFont="1" applyFill="1" applyBorder="1" applyAlignment="1">
      <alignment horizontal="center" vertical="top"/>
    </xf>
    <xf numFmtId="165" fontId="15" fillId="25" borderId="21" xfId="0" quotePrefix="1" applyNumberFormat="1" applyFont="1" applyFill="1" applyBorder="1" applyAlignment="1">
      <alignment horizontal="right" vertical="top"/>
    </xf>
    <xf numFmtId="0" fontId="15" fillId="25" borderId="447" xfId="0" applyFont="1" applyFill="1" applyBorder="1" applyAlignment="1">
      <alignment vertical="top"/>
    </xf>
    <xf numFmtId="0" fontId="15" fillId="25" borderId="448" xfId="0" applyFont="1" applyFill="1" applyBorder="1" applyAlignment="1">
      <alignment vertical="top"/>
    </xf>
    <xf numFmtId="0" fontId="15" fillId="25" borderId="448" xfId="0" applyFont="1" applyFill="1" applyBorder="1" applyAlignment="1">
      <alignment horizontal="left" vertical="top"/>
    </xf>
    <xf numFmtId="4" fontId="15" fillId="30" borderId="448" xfId="0" applyNumberFormat="1" applyFont="1" applyFill="1" applyBorder="1" applyAlignment="1">
      <alignment horizontal="center" vertical="top"/>
    </xf>
    <xf numFmtId="14" fontId="15" fillId="30" borderId="448" xfId="0" applyNumberFormat="1" applyFont="1" applyFill="1" applyBorder="1" applyAlignment="1">
      <alignment horizontal="center" vertical="top"/>
    </xf>
    <xf numFmtId="3" fontId="15" fillId="30" borderId="448" xfId="0" applyNumberFormat="1" applyFont="1" applyFill="1" applyBorder="1" applyAlignment="1">
      <alignment horizontal="center" vertical="top"/>
    </xf>
    <xf numFmtId="14" fontId="15" fillId="25" borderId="449" xfId="0" applyNumberFormat="1" applyFont="1" applyFill="1" applyBorder="1" applyAlignment="1">
      <alignment horizontal="center" vertical="top"/>
    </xf>
    <xf numFmtId="0" fontId="15" fillId="25" borderId="10" xfId="0" quotePrefix="1" applyFont="1" applyFill="1" applyBorder="1" applyAlignment="1">
      <alignment horizontal="right" vertical="top"/>
    </xf>
    <xf numFmtId="0" fontId="15" fillId="25" borderId="452" xfId="0" applyFont="1" applyFill="1" applyBorder="1" applyAlignment="1">
      <alignment vertical="top"/>
    </xf>
    <xf numFmtId="0" fontId="15" fillId="25" borderId="206" xfId="0" applyFont="1" applyFill="1" applyBorder="1" applyAlignment="1">
      <alignment vertical="top"/>
    </xf>
    <xf numFmtId="0" fontId="15" fillId="25" borderId="206" xfId="0" applyFont="1" applyFill="1" applyBorder="1" applyAlignment="1">
      <alignment horizontal="left" vertical="top"/>
    </xf>
    <xf numFmtId="14" fontId="15" fillId="25" borderId="453" xfId="0" applyNumberFormat="1" applyFont="1" applyFill="1" applyBorder="1" applyAlignment="1">
      <alignment horizontal="center" vertical="top"/>
    </xf>
    <xf numFmtId="0" fontId="15" fillId="25" borderId="454" xfId="0" applyFont="1" applyFill="1" applyBorder="1" applyAlignment="1">
      <alignment vertical="top"/>
    </xf>
    <xf numFmtId="0" fontId="15" fillId="25" borderId="455" xfId="0" applyFont="1" applyFill="1" applyBorder="1" applyAlignment="1">
      <alignment vertical="top"/>
    </xf>
    <xf numFmtId="0" fontId="15" fillId="25" borderId="455" xfId="0" applyFont="1" applyFill="1" applyBorder="1" applyAlignment="1">
      <alignment horizontal="left" vertical="top"/>
    </xf>
    <xf numFmtId="4" fontId="15" fillId="30" borderId="455" xfId="0" applyNumberFormat="1" applyFont="1" applyFill="1" applyBorder="1" applyAlignment="1">
      <alignment horizontal="center" vertical="top"/>
    </xf>
    <xf numFmtId="14" fontId="15" fillId="30" borderId="455" xfId="0" applyNumberFormat="1" applyFont="1" applyFill="1" applyBorder="1" applyAlignment="1">
      <alignment horizontal="center" vertical="top"/>
    </xf>
    <xf numFmtId="14" fontId="15" fillId="25" borderId="456" xfId="0" applyNumberFormat="1" applyFont="1" applyFill="1" applyBorder="1" applyAlignment="1">
      <alignment horizontal="center" vertical="top"/>
    </xf>
    <xf numFmtId="0" fontId="15" fillId="25" borderId="457" xfId="0" applyFont="1" applyFill="1" applyBorder="1" applyAlignment="1">
      <alignment vertical="top"/>
    </xf>
    <xf numFmtId="4" fontId="15" fillId="25" borderId="455" xfId="0" applyNumberFormat="1" applyFont="1" applyFill="1" applyBorder="1" applyAlignment="1">
      <alignment horizontal="right" vertical="top"/>
    </xf>
    <xf numFmtId="14" fontId="15" fillId="25" borderId="455" xfId="0" applyNumberFormat="1" applyFont="1" applyFill="1" applyBorder="1" applyAlignment="1">
      <alignment horizontal="center" vertical="top"/>
    </xf>
    <xf numFmtId="3" fontId="15" fillId="25" borderId="458" xfId="0" applyNumberFormat="1" applyFont="1" applyFill="1" applyBorder="1" applyAlignment="1">
      <alignment horizontal="right" vertical="top"/>
    </xf>
    <xf numFmtId="14" fontId="15" fillId="25" borderId="459" xfId="0" applyNumberFormat="1" applyFont="1" applyFill="1" applyBorder="1" applyAlignment="1">
      <alignment horizontal="center" vertical="top"/>
    </xf>
    <xf numFmtId="0" fontId="15" fillId="25" borderId="460" xfId="0" applyFont="1" applyFill="1" applyBorder="1" applyAlignment="1">
      <alignment vertical="top"/>
    </xf>
    <xf numFmtId="0" fontId="15" fillId="25" borderId="461" xfId="0" applyFont="1" applyFill="1" applyBorder="1" applyAlignment="1">
      <alignment vertical="top"/>
    </xf>
    <xf numFmtId="0" fontId="15" fillId="25" borderId="461" xfId="0" applyFont="1" applyFill="1" applyBorder="1" applyAlignment="1">
      <alignment horizontal="left" vertical="top"/>
    </xf>
    <xf numFmtId="4" fontId="15" fillId="30" borderId="461" xfId="0" applyNumberFormat="1" applyFont="1" applyFill="1" applyBorder="1" applyAlignment="1">
      <alignment horizontal="center" vertical="top"/>
    </xf>
    <xf numFmtId="14" fontId="15" fillId="30" borderId="461" xfId="0" applyNumberFormat="1" applyFont="1" applyFill="1" applyBorder="1" applyAlignment="1">
      <alignment horizontal="center" vertical="top"/>
    </xf>
    <xf numFmtId="3" fontId="15" fillId="30" borderId="461" xfId="0" applyNumberFormat="1" applyFont="1" applyFill="1" applyBorder="1" applyAlignment="1">
      <alignment horizontal="center" vertical="top"/>
    </xf>
    <xf numFmtId="14" fontId="15" fillId="25" borderId="462" xfId="0" applyNumberFormat="1" applyFont="1" applyFill="1" applyBorder="1" applyAlignment="1">
      <alignment horizontal="center" vertical="top"/>
    </xf>
    <xf numFmtId="0" fontId="15" fillId="25" borderId="20" xfId="0" applyFont="1" applyFill="1" applyBorder="1" applyAlignment="1">
      <alignment vertical="center"/>
    </xf>
    <xf numFmtId="49" fontId="15" fillId="25" borderId="206" xfId="0" quotePrefix="1" applyNumberFormat="1" applyFont="1" applyFill="1" applyBorder="1" applyAlignment="1">
      <alignment horizontal="center" vertical="center"/>
    </xf>
    <xf numFmtId="47" fontId="15" fillId="33" borderId="28" xfId="0" quotePrefix="1" applyNumberFormat="1" applyFont="1" applyFill="1" applyBorder="1" applyAlignment="1">
      <alignment horizontal="center" vertical="center"/>
    </xf>
    <xf numFmtId="0" fontId="15" fillId="28" borderId="300" xfId="0" applyFont="1" applyFill="1" applyBorder="1"/>
    <xf numFmtId="0" fontId="15" fillId="45" borderId="463" xfId="0" applyFont="1" applyFill="1" applyBorder="1" applyAlignment="1">
      <alignment vertical="top"/>
    </xf>
    <xf numFmtId="0" fontId="15" fillId="45" borderId="464" xfId="0" applyFont="1" applyFill="1" applyBorder="1"/>
    <xf numFmtId="0" fontId="15" fillId="45" borderId="464" xfId="0" applyFont="1" applyFill="1" applyBorder="1" applyAlignment="1">
      <alignment vertical="top"/>
    </xf>
    <xf numFmtId="4" fontId="15" fillId="45" borderId="464" xfId="0" applyNumberFormat="1" applyFont="1" applyFill="1" applyBorder="1" applyAlignment="1">
      <alignment horizontal="right" vertical="top"/>
    </xf>
    <xf numFmtId="14" fontId="15" fillId="45" borderId="464" xfId="0" applyNumberFormat="1" applyFont="1" applyFill="1" applyBorder="1" applyAlignment="1">
      <alignment horizontal="center" vertical="top"/>
    </xf>
    <xf numFmtId="3" fontId="15" fillId="45" borderId="465" xfId="0" applyNumberFormat="1" applyFont="1" applyFill="1" applyBorder="1" applyAlignment="1">
      <alignment horizontal="right" vertical="top"/>
    </xf>
    <xf numFmtId="14" fontId="15" fillId="45" borderId="466" xfId="0" applyNumberFormat="1" applyFont="1" applyFill="1" applyBorder="1" applyAlignment="1">
      <alignment horizontal="center" vertical="top"/>
    </xf>
    <xf numFmtId="0" fontId="15" fillId="25" borderId="450" xfId="0" applyFont="1" applyFill="1" applyBorder="1" applyAlignment="1">
      <alignment vertical="center"/>
    </xf>
    <xf numFmtId="0" fontId="15" fillId="25" borderId="451" xfId="0" applyFont="1" applyFill="1" applyBorder="1" applyAlignment="1">
      <alignment vertical="center"/>
    </xf>
    <xf numFmtId="14" fontId="0" fillId="25" borderId="455" xfId="0" applyNumberFormat="1" applyFill="1" applyBorder="1" applyAlignment="1">
      <alignment horizontal="center" vertical="center"/>
    </xf>
    <xf numFmtId="49" fontId="15" fillId="25" borderId="20" xfId="0" quotePrefix="1" applyNumberFormat="1" applyFont="1" applyFill="1" applyBorder="1" applyAlignment="1">
      <alignment horizontal="center" vertical="center"/>
    </xf>
    <xf numFmtId="4" fontId="15" fillId="33" borderId="41" xfId="0" quotePrefix="1" applyNumberFormat="1" applyFont="1" applyFill="1" applyBorder="1" applyAlignment="1">
      <alignment horizontal="right" vertical="top"/>
    </xf>
    <xf numFmtId="0" fontId="15" fillId="33" borderId="35" xfId="0" applyFont="1" applyFill="1" applyBorder="1" applyAlignment="1">
      <alignment horizontal="left" vertical="center"/>
    </xf>
    <xf numFmtId="14" fontId="0" fillId="25" borderId="20" xfId="0" applyNumberFormat="1" applyFill="1" applyBorder="1" applyAlignment="1">
      <alignment horizontal="center" vertical="center"/>
    </xf>
    <xf numFmtId="0" fontId="15" fillId="25" borderId="36" xfId="0" applyFont="1" applyFill="1" applyBorder="1" applyAlignment="1">
      <alignment horizontal="left" vertical="center"/>
    </xf>
    <xf numFmtId="0" fontId="0" fillId="25" borderId="37" xfId="0" applyFill="1" applyBorder="1" applyAlignment="1">
      <alignment horizontal="left" vertical="center"/>
    </xf>
    <xf numFmtId="0" fontId="15" fillId="25" borderId="471" xfId="0" applyFont="1" applyFill="1" applyBorder="1" applyAlignment="1">
      <alignment vertical="center"/>
    </xf>
    <xf numFmtId="49" fontId="15" fillId="25" borderId="455" xfId="0" quotePrefix="1" applyNumberFormat="1" applyFont="1" applyFill="1" applyBorder="1" applyAlignment="1">
      <alignment horizontal="center" vertical="center"/>
    </xf>
    <xf numFmtId="0" fontId="15" fillId="25" borderId="467" xfId="0" applyFont="1" applyFill="1" applyBorder="1" applyAlignment="1">
      <alignment horizontal="left" vertical="center"/>
    </xf>
    <xf numFmtId="0" fontId="0" fillId="25" borderId="472" xfId="0" applyFill="1" applyBorder="1" applyAlignment="1">
      <alignment horizontal="left" vertical="center"/>
    </xf>
    <xf numFmtId="0" fontId="15" fillId="33" borderId="29" xfId="0" applyFont="1" applyFill="1" applyBorder="1" applyAlignment="1">
      <alignment vertical="center"/>
    </xf>
    <xf numFmtId="0" fontId="15" fillId="33" borderId="29" xfId="0" applyFont="1" applyFill="1" applyBorder="1" applyAlignment="1">
      <alignment horizontal="center" vertical="center"/>
    </xf>
    <xf numFmtId="47" fontId="15" fillId="33" borderId="29" xfId="0" quotePrefix="1" applyNumberFormat="1" applyFont="1" applyFill="1" applyBorder="1" applyAlignment="1">
      <alignment horizontal="center" vertical="center"/>
    </xf>
    <xf numFmtId="14" fontId="0" fillId="33" borderId="29" xfId="0" applyNumberFormat="1" applyFill="1" applyBorder="1" applyAlignment="1">
      <alignment horizontal="center" vertical="center"/>
    </xf>
    <xf numFmtId="0" fontId="15" fillId="33" borderId="40" xfId="0" applyFont="1" applyFill="1" applyBorder="1" applyAlignment="1">
      <alignment horizontal="left" vertical="center"/>
    </xf>
    <xf numFmtId="0" fontId="15" fillId="42" borderId="58" xfId="0" applyFont="1" applyFill="1" applyBorder="1" applyAlignment="1">
      <alignment vertical="center"/>
    </xf>
    <xf numFmtId="0" fontId="15" fillId="42" borderId="58" xfId="0" applyFont="1" applyFill="1" applyBorder="1" applyAlignment="1">
      <alignment horizontal="center" vertical="center"/>
    </xf>
    <xf numFmtId="47" fontId="15" fillId="42" borderId="58" xfId="0" quotePrefix="1" applyNumberFormat="1" applyFont="1" applyFill="1" applyBorder="1" applyAlignment="1">
      <alignment horizontal="center" vertical="center"/>
    </xf>
    <xf numFmtId="14" fontId="0" fillId="42" borderId="58" xfId="0" applyNumberFormat="1" applyFill="1" applyBorder="1" applyAlignment="1">
      <alignment horizontal="center" vertical="center"/>
    </xf>
    <xf numFmtId="4" fontId="15" fillId="42" borderId="411" xfId="0" quotePrefix="1" applyNumberFormat="1" applyFont="1" applyFill="1" applyBorder="1" applyAlignment="1">
      <alignment horizontal="right" vertical="top"/>
    </xf>
    <xf numFmtId="0" fontId="15" fillId="45" borderId="482" xfId="0" applyFont="1" applyFill="1" applyBorder="1" applyAlignment="1">
      <alignment vertical="top"/>
    </xf>
    <xf numFmtId="0" fontId="15" fillId="45" borderId="483" xfId="0" applyFont="1" applyFill="1" applyBorder="1"/>
    <xf numFmtId="0" fontId="15" fillId="45" borderId="483" xfId="0" applyFont="1" applyFill="1" applyBorder="1" applyAlignment="1">
      <alignment vertical="top"/>
    </xf>
    <xf numFmtId="4" fontId="15" fillId="45" borderId="483" xfId="0" applyNumberFormat="1" applyFont="1" applyFill="1" applyBorder="1" applyAlignment="1">
      <alignment horizontal="right" vertical="top"/>
    </xf>
    <xf numFmtId="14" fontId="15" fillId="45" borderId="483" xfId="0" applyNumberFormat="1" applyFont="1" applyFill="1" applyBorder="1" applyAlignment="1">
      <alignment horizontal="center" vertical="top"/>
    </xf>
    <xf numFmtId="3" fontId="15" fillId="45" borderId="484" xfId="0" applyNumberFormat="1" applyFont="1" applyFill="1" applyBorder="1" applyAlignment="1">
      <alignment horizontal="right" vertical="top"/>
    </xf>
    <xf numFmtId="14" fontId="15" fillId="45" borderId="485" xfId="0" applyNumberFormat="1" applyFont="1" applyFill="1" applyBorder="1" applyAlignment="1">
      <alignment horizontal="center" vertical="top"/>
    </xf>
    <xf numFmtId="14" fontId="15" fillId="45" borderId="486" xfId="0" applyNumberFormat="1" applyFont="1" applyFill="1" applyBorder="1" applyAlignment="1">
      <alignment horizontal="center" vertical="top"/>
    </xf>
    <xf numFmtId="0" fontId="15" fillId="45" borderId="487" xfId="0" applyFont="1" applyFill="1" applyBorder="1" applyAlignment="1">
      <alignment vertical="top"/>
    </xf>
    <xf numFmtId="0" fontId="15" fillId="45" borderId="488" xfId="0" applyFont="1" applyFill="1" applyBorder="1"/>
    <xf numFmtId="0" fontId="15" fillId="45" borderId="488" xfId="0" applyFont="1" applyFill="1" applyBorder="1" applyAlignment="1">
      <alignment vertical="top"/>
    </xf>
    <xf numFmtId="4" fontId="15" fillId="45" borderId="488" xfId="0" applyNumberFormat="1" applyFont="1" applyFill="1" applyBorder="1" applyAlignment="1">
      <alignment horizontal="right" vertical="top"/>
    </xf>
    <xf numFmtId="14" fontId="15" fillId="45" borderId="488" xfId="0" applyNumberFormat="1" applyFont="1" applyFill="1" applyBorder="1" applyAlignment="1">
      <alignment horizontal="center" vertical="top"/>
    </xf>
    <xf numFmtId="3" fontId="15" fillId="45" borderId="489" xfId="0" applyNumberFormat="1" applyFont="1" applyFill="1" applyBorder="1" applyAlignment="1">
      <alignment horizontal="right" vertical="top"/>
    </xf>
    <xf numFmtId="14" fontId="15" fillId="45" borderId="490" xfId="0" applyNumberFormat="1" applyFont="1" applyFill="1" applyBorder="1" applyAlignment="1">
      <alignment horizontal="center" vertical="top"/>
    </xf>
    <xf numFmtId="0" fontId="15" fillId="25" borderId="491" xfId="0" applyFont="1" applyFill="1" applyBorder="1" applyAlignment="1">
      <alignment vertical="center"/>
    </xf>
    <xf numFmtId="0" fontId="15" fillId="25" borderId="491" xfId="0" applyFont="1" applyFill="1" applyBorder="1" applyAlignment="1">
      <alignment horizontal="center" vertical="center"/>
    </xf>
    <xf numFmtId="49" fontId="15" fillId="25" borderId="491" xfId="0" quotePrefix="1" applyNumberFormat="1" applyFont="1" applyFill="1" applyBorder="1" applyAlignment="1">
      <alignment horizontal="center" vertical="center"/>
    </xf>
    <xf numFmtId="14" fontId="0" fillId="25" borderId="491" xfId="0" applyNumberFormat="1" applyFill="1" applyBorder="1" applyAlignment="1">
      <alignment horizontal="center" vertical="center"/>
    </xf>
    <xf numFmtId="0" fontId="15" fillId="25" borderId="492" xfId="0" applyFont="1" applyFill="1" applyBorder="1" applyAlignment="1">
      <alignment horizontal="left" vertical="center"/>
    </xf>
    <xf numFmtId="0" fontId="15" fillId="25" borderId="472" xfId="0" applyFont="1" applyFill="1" applyBorder="1" applyAlignment="1">
      <alignment horizontal="left" vertical="center"/>
    </xf>
    <xf numFmtId="0" fontId="15" fillId="25" borderId="493" xfId="0" applyFont="1" applyFill="1" applyBorder="1" applyAlignment="1">
      <alignment vertical="top"/>
    </xf>
    <xf numFmtId="0" fontId="15" fillId="25" borderId="494" xfId="0" applyFont="1" applyFill="1" applyBorder="1" applyAlignment="1">
      <alignment vertical="top"/>
    </xf>
    <xf numFmtId="0" fontId="15" fillId="25" borderId="494" xfId="0" applyFont="1" applyFill="1" applyBorder="1" applyAlignment="1">
      <alignment horizontal="left" vertical="top"/>
    </xf>
    <xf numFmtId="4" fontId="15" fillId="25" borderId="494" xfId="0" applyNumberFormat="1" applyFont="1" applyFill="1" applyBorder="1" applyAlignment="1">
      <alignment horizontal="right" vertical="top"/>
    </xf>
    <xf numFmtId="14" fontId="15" fillId="25" borderId="494" xfId="0" applyNumberFormat="1" applyFont="1" applyFill="1" applyBorder="1" applyAlignment="1">
      <alignment horizontal="center" vertical="top"/>
    </xf>
    <xf numFmtId="3" fontId="15" fillId="25" borderId="495" xfId="0" applyNumberFormat="1" applyFont="1" applyFill="1" applyBorder="1" applyAlignment="1">
      <alignment horizontal="right" vertical="top"/>
    </xf>
    <xf numFmtId="14" fontId="15" fillId="25" borderId="496" xfId="0" applyNumberFormat="1" applyFont="1" applyFill="1" applyBorder="1" applyAlignment="1">
      <alignment horizontal="center" vertical="top"/>
    </xf>
    <xf numFmtId="0" fontId="15" fillId="25" borderId="497" xfId="0" applyFont="1" applyFill="1" applyBorder="1" applyAlignment="1">
      <alignment vertical="center"/>
    </xf>
    <xf numFmtId="0" fontId="15" fillId="25" borderId="498" xfId="0" applyFont="1" applyFill="1" applyBorder="1" applyAlignment="1">
      <alignment horizontal="center" vertical="center"/>
    </xf>
    <xf numFmtId="0" fontId="15" fillId="25" borderId="498" xfId="0" applyFont="1" applyFill="1" applyBorder="1" applyAlignment="1">
      <alignment vertical="center"/>
    </xf>
    <xf numFmtId="49" fontId="15" fillId="25" borderId="499" xfId="0" quotePrefix="1" applyNumberFormat="1" applyFont="1" applyFill="1" applyBorder="1" applyAlignment="1">
      <alignment horizontal="center" vertical="center"/>
    </xf>
    <xf numFmtId="14" fontId="0" fillId="25" borderId="499" xfId="0" applyNumberFormat="1" applyFill="1" applyBorder="1" applyAlignment="1">
      <alignment horizontal="center" vertical="center"/>
    </xf>
    <xf numFmtId="0" fontId="15" fillId="25" borderId="500" xfId="0" applyFont="1" applyFill="1" applyBorder="1" applyAlignment="1">
      <alignment horizontal="left" vertical="center"/>
    </xf>
    <xf numFmtId="0" fontId="0" fillId="25" borderId="501" xfId="0" applyFill="1" applyBorder="1" applyAlignment="1">
      <alignment horizontal="left" vertical="center"/>
    </xf>
    <xf numFmtId="14" fontId="15" fillId="28" borderId="502" xfId="0" applyNumberFormat="1" applyFont="1" applyFill="1" applyBorder="1" applyAlignment="1">
      <alignment horizontal="left" vertical="top"/>
    </xf>
    <xf numFmtId="3" fontId="15" fillId="33" borderId="503" xfId="0" applyNumberFormat="1" applyFont="1" applyFill="1" applyBorder="1" applyAlignment="1">
      <alignment horizontal="right" vertical="top"/>
    </xf>
    <xf numFmtId="0" fontId="44" fillId="34" borderId="28" xfId="0" applyFont="1" applyFill="1" applyBorder="1" applyAlignment="1">
      <alignment horizontal="left" vertical="top"/>
    </xf>
    <xf numFmtId="0" fontId="43" fillId="34" borderId="0" xfId="0" applyFont="1" applyFill="1" applyAlignment="1">
      <alignment horizontal="center" vertical="center"/>
    </xf>
    <xf numFmtId="0" fontId="42" fillId="26" borderId="0" xfId="0" applyFont="1" applyFill="1" applyAlignment="1">
      <alignment horizontal="center" vertical="center"/>
    </xf>
    <xf numFmtId="0" fontId="15" fillId="33" borderId="507" xfId="0" applyFont="1" applyFill="1" applyBorder="1" applyAlignment="1">
      <alignment vertical="center"/>
    </xf>
    <xf numFmtId="0" fontId="15" fillId="33" borderId="508" xfId="0" applyFont="1" applyFill="1" applyBorder="1" applyAlignment="1">
      <alignment horizontal="center" vertical="center"/>
    </xf>
    <xf numFmtId="0" fontId="15" fillId="33" borderId="508" xfId="0" applyFont="1" applyFill="1" applyBorder="1" applyAlignment="1">
      <alignment vertical="center"/>
    </xf>
    <xf numFmtId="49" fontId="15" fillId="33" borderId="508" xfId="0" quotePrefix="1" applyNumberFormat="1" applyFont="1" applyFill="1" applyBorder="1" applyAlignment="1">
      <alignment horizontal="center" vertical="center"/>
    </xf>
    <xf numFmtId="14" fontId="0" fillId="33" borderId="508" xfId="0" applyNumberFormat="1" applyFill="1" applyBorder="1" applyAlignment="1">
      <alignment horizontal="center" vertical="center"/>
    </xf>
    <xf numFmtId="0" fontId="15" fillId="33" borderId="508" xfId="0" applyFont="1" applyFill="1" applyBorder="1" applyAlignment="1">
      <alignment horizontal="left" vertical="center"/>
    </xf>
    <xf numFmtId="0" fontId="15" fillId="33" borderId="509" xfId="0" applyFont="1" applyFill="1" applyBorder="1" applyAlignment="1">
      <alignment horizontal="left" vertical="center"/>
    </xf>
    <xf numFmtId="0" fontId="15" fillId="33" borderId="510" xfId="0" applyFont="1" applyFill="1" applyBorder="1" applyAlignment="1">
      <alignment vertical="center"/>
    </xf>
    <xf numFmtId="0" fontId="15" fillId="33" borderId="511" xfId="0" applyFont="1" applyFill="1" applyBorder="1" applyAlignment="1">
      <alignment horizontal="center" vertical="center"/>
    </xf>
    <xf numFmtId="0" fontId="15" fillId="33" borderId="511" xfId="0" applyFont="1" applyFill="1" applyBorder="1" applyAlignment="1">
      <alignment vertical="center"/>
    </xf>
    <xf numFmtId="47" fontId="15" fillId="33" borderId="511" xfId="0" quotePrefix="1" applyNumberFormat="1" applyFont="1" applyFill="1" applyBorder="1" applyAlignment="1">
      <alignment horizontal="center" vertical="center"/>
    </xf>
    <xf numFmtId="14" fontId="0" fillId="33" borderId="511" xfId="0" applyNumberFormat="1" applyFill="1" applyBorder="1" applyAlignment="1">
      <alignment horizontal="center" vertical="center"/>
    </xf>
    <xf numFmtId="0" fontId="15" fillId="33" borderId="511" xfId="0" applyFont="1" applyFill="1" applyBorder="1" applyAlignment="1">
      <alignment horizontal="left" vertical="center"/>
    </xf>
    <xf numFmtId="0" fontId="15" fillId="33" borderId="512" xfId="0" applyFont="1" applyFill="1" applyBorder="1" applyAlignment="1">
      <alignment horizontal="left" vertical="center"/>
    </xf>
    <xf numFmtId="49" fontId="15" fillId="33" borderId="513" xfId="0" quotePrefix="1" applyNumberFormat="1" applyFont="1" applyFill="1" applyBorder="1" applyAlignment="1">
      <alignment horizontal="center" vertical="center"/>
    </xf>
    <xf numFmtId="0" fontId="15" fillId="33" borderId="514" xfId="0" applyFont="1" applyFill="1" applyBorder="1" applyAlignment="1">
      <alignment horizontal="left" vertical="center"/>
    </xf>
    <xf numFmtId="45" fontId="15" fillId="42" borderId="58" xfId="0" applyNumberFormat="1" applyFont="1" applyFill="1" applyBorder="1" applyAlignment="1">
      <alignment horizontal="right" vertical="top"/>
    </xf>
    <xf numFmtId="3" fontId="15" fillId="25" borderId="27" xfId="0" applyNumberFormat="1" applyFont="1" applyFill="1" applyBorder="1" applyAlignment="1">
      <alignment horizontal="right" vertical="top"/>
    </xf>
    <xf numFmtId="0" fontId="15" fillId="26" borderId="448" xfId="0" applyFont="1" applyFill="1" applyBorder="1" applyAlignment="1">
      <alignment vertical="top"/>
    </xf>
    <xf numFmtId="165" fontId="15" fillId="25" borderId="20" xfId="0" quotePrefix="1" applyNumberFormat="1" applyFont="1" applyFill="1" applyBorder="1" applyAlignment="1">
      <alignment horizontal="right" vertical="top"/>
    </xf>
    <xf numFmtId="165" fontId="15" fillId="25" borderId="223" xfId="0" applyNumberFormat="1" applyFont="1" applyFill="1" applyBorder="1" applyAlignment="1">
      <alignment horizontal="right" vertical="top"/>
    </xf>
    <xf numFmtId="165" fontId="15" fillId="25" borderId="25" xfId="0" quotePrefix="1" applyNumberFormat="1" applyFont="1" applyFill="1" applyBorder="1" applyAlignment="1">
      <alignment horizontal="right" vertical="top"/>
    </xf>
    <xf numFmtId="47" fontId="15" fillId="25" borderId="10" xfId="0" applyNumberFormat="1" applyFont="1" applyFill="1" applyBorder="1" applyAlignment="1">
      <alignment horizontal="right" vertical="top"/>
    </xf>
    <xf numFmtId="165" fontId="15" fillId="25" borderId="242" xfId="0" applyNumberFormat="1" applyFont="1" applyFill="1" applyBorder="1" applyAlignment="1">
      <alignment horizontal="right" vertical="top"/>
    </xf>
    <xf numFmtId="4" fontId="15" fillId="30" borderId="25" xfId="0" applyNumberFormat="1" applyFont="1" applyFill="1" applyBorder="1" applyAlignment="1">
      <alignment horizontal="center" vertical="top"/>
    </xf>
    <xf numFmtId="165" fontId="15" fillId="25" borderId="21" xfId="0" applyNumberFormat="1" applyFont="1" applyFill="1" applyBorder="1" applyAlignment="1">
      <alignment horizontal="right" vertical="top"/>
    </xf>
    <xf numFmtId="4" fontId="15" fillId="25" borderId="10" xfId="0" quotePrefix="1" applyNumberFormat="1" applyFont="1" applyFill="1" applyBorder="1" applyAlignment="1">
      <alignment horizontal="right" vertical="top"/>
    </xf>
    <xf numFmtId="47" fontId="15" fillId="25" borderId="21" xfId="0" applyNumberFormat="1" applyFont="1" applyFill="1" applyBorder="1" applyAlignment="1">
      <alignment horizontal="right" vertical="top"/>
    </xf>
    <xf numFmtId="165" fontId="15" fillId="25" borderId="219" xfId="0" applyNumberFormat="1" applyFont="1" applyFill="1" applyBorder="1" applyAlignment="1">
      <alignment horizontal="right" vertical="top"/>
    </xf>
    <xf numFmtId="4" fontId="15" fillId="25" borderId="206" xfId="0" applyNumberFormat="1" applyFont="1" applyFill="1" applyBorder="1" applyAlignment="1">
      <alignment horizontal="right" vertical="top"/>
    </xf>
    <xf numFmtId="4" fontId="15" fillId="30" borderId="494" xfId="0" applyNumberFormat="1" applyFont="1" applyFill="1" applyBorder="1" applyAlignment="1">
      <alignment horizontal="center" vertical="top"/>
    </xf>
    <xf numFmtId="165" fontId="15" fillId="25" borderId="20" xfId="0" applyNumberFormat="1" applyFont="1" applyFill="1" applyBorder="1" applyAlignment="1">
      <alignment horizontal="right" vertical="top"/>
    </xf>
    <xf numFmtId="14" fontId="15" fillId="30" borderId="25" xfId="0" applyNumberFormat="1" applyFont="1" applyFill="1" applyBorder="1" applyAlignment="1">
      <alignment horizontal="center" vertical="top"/>
    </xf>
    <xf numFmtId="14" fontId="15" fillId="25" borderId="206" xfId="0" applyNumberFormat="1" applyFont="1" applyFill="1" applyBorder="1" applyAlignment="1">
      <alignment horizontal="center" vertical="top"/>
    </xf>
    <xf numFmtId="14" fontId="15" fillId="30" borderId="494" xfId="0" applyNumberFormat="1" applyFont="1" applyFill="1" applyBorder="1" applyAlignment="1">
      <alignment horizontal="center" vertical="top"/>
    </xf>
    <xf numFmtId="3" fontId="15" fillId="30" borderId="230" xfId="0" applyNumberFormat="1" applyFont="1" applyFill="1" applyBorder="1" applyAlignment="1">
      <alignment horizontal="center" vertical="top"/>
    </xf>
    <xf numFmtId="3" fontId="15" fillId="30" borderId="234" xfId="0" applyNumberFormat="1" applyFont="1" applyFill="1" applyBorder="1" applyAlignment="1">
      <alignment horizontal="center" vertical="top"/>
    </xf>
    <xf numFmtId="3" fontId="15" fillId="30" borderId="240" xfId="0" applyNumberFormat="1" applyFont="1" applyFill="1" applyBorder="1" applyAlignment="1">
      <alignment horizontal="center" vertical="top"/>
    </xf>
    <xf numFmtId="3" fontId="15" fillId="30" borderId="236" xfId="0" applyNumberFormat="1" applyFont="1" applyFill="1" applyBorder="1" applyAlignment="1">
      <alignment horizontal="center" vertical="top"/>
    </xf>
    <xf numFmtId="3" fontId="15" fillId="30" borderId="458" xfId="0" applyNumberFormat="1" applyFont="1" applyFill="1" applyBorder="1" applyAlignment="1">
      <alignment horizontal="center" vertical="top"/>
    </xf>
    <xf numFmtId="3" fontId="15" fillId="25" borderId="22" xfId="0" applyNumberFormat="1" applyFont="1" applyFill="1" applyBorder="1" applyAlignment="1">
      <alignment horizontal="right" vertical="top"/>
    </xf>
    <xf numFmtId="3" fontId="15" fillId="25" borderId="26" xfId="0" applyNumberFormat="1" applyFont="1" applyFill="1" applyBorder="1" applyAlignment="1">
      <alignment horizontal="right" vertical="top"/>
    </xf>
    <xf numFmtId="3" fontId="15" fillId="25" borderId="455" xfId="0" applyNumberFormat="1" applyFont="1" applyFill="1" applyBorder="1" applyAlignment="1">
      <alignment horizontal="right" vertical="top"/>
    </xf>
    <xf numFmtId="3" fontId="15" fillId="25" borderId="206" xfId="0" applyNumberFormat="1" applyFont="1" applyFill="1" applyBorder="1" applyAlignment="1">
      <alignment horizontal="right" vertical="top"/>
    </xf>
    <xf numFmtId="3" fontId="15" fillId="30" borderId="495" xfId="0" applyNumberFormat="1" applyFont="1" applyFill="1" applyBorder="1" applyAlignment="1">
      <alignment horizontal="center" vertical="top"/>
    </xf>
    <xf numFmtId="0" fontId="15" fillId="32" borderId="42" xfId="0" applyFont="1" applyFill="1" applyBorder="1" applyAlignment="1">
      <alignment vertical="top"/>
    </xf>
    <xf numFmtId="0" fontId="15" fillId="32" borderId="199" xfId="0" applyFont="1" applyFill="1" applyBorder="1" applyAlignment="1">
      <alignment vertical="top"/>
    </xf>
    <xf numFmtId="0" fontId="15" fillId="32" borderId="201" xfId="0" applyFont="1" applyFill="1" applyBorder="1" applyAlignment="1">
      <alignment vertical="top"/>
    </xf>
    <xf numFmtId="0" fontId="15" fillId="32" borderId="274" xfId="0" applyFont="1" applyFill="1" applyBorder="1" applyAlignment="1">
      <alignment vertical="top"/>
    </xf>
    <xf numFmtId="0" fontId="15" fillId="25" borderId="271" xfId="0" applyFont="1" applyFill="1" applyBorder="1" applyAlignment="1">
      <alignment vertical="top"/>
    </xf>
    <xf numFmtId="0" fontId="15" fillId="25" borderId="287" xfId="0" applyFont="1" applyFill="1" applyBorder="1" applyAlignment="1">
      <alignment vertical="top"/>
    </xf>
    <xf numFmtId="47" fontId="15" fillId="33" borderId="41" xfId="0" applyNumberFormat="1" applyFont="1" applyFill="1" applyBorder="1" applyAlignment="1">
      <alignment horizontal="right" vertical="top"/>
    </xf>
    <xf numFmtId="165" fontId="15" fillId="33" borderId="268" xfId="0" quotePrefix="1" applyNumberFormat="1" applyFont="1" applyFill="1" applyBorder="1" applyAlignment="1">
      <alignment horizontal="right" vertical="top"/>
    </xf>
    <xf numFmtId="165" fontId="15" fillId="33" borderId="45" xfId="0" quotePrefix="1" applyNumberFormat="1" applyFont="1" applyFill="1" applyBorder="1" applyAlignment="1">
      <alignment horizontal="right" vertical="top"/>
    </xf>
    <xf numFmtId="165" fontId="15" fillId="33" borderId="197" xfId="0" quotePrefix="1" applyNumberFormat="1" applyFont="1" applyFill="1" applyBorder="1" applyAlignment="1">
      <alignment horizontal="right" vertical="top"/>
    </xf>
    <xf numFmtId="165" fontId="15" fillId="33" borderId="43" xfId="0" quotePrefix="1" applyNumberFormat="1" applyFont="1" applyFill="1" applyBorder="1" applyAlignment="1">
      <alignment horizontal="right" vertical="top"/>
    </xf>
    <xf numFmtId="4" fontId="15" fillId="30" borderId="271" xfId="0" applyNumberFormat="1" applyFont="1" applyFill="1" applyBorder="1" applyAlignment="1">
      <alignment horizontal="center" vertical="top"/>
    </xf>
    <xf numFmtId="165" fontId="15" fillId="33" borderId="257" xfId="0" quotePrefix="1" applyNumberFormat="1" applyFont="1" applyFill="1" applyBorder="1" applyAlignment="1">
      <alignment horizontal="right" vertical="top"/>
    </xf>
    <xf numFmtId="4" fontId="15" fillId="30" borderId="287" xfId="0" applyNumberFormat="1" applyFont="1" applyFill="1" applyBorder="1" applyAlignment="1">
      <alignment horizontal="center" vertical="top"/>
    </xf>
    <xf numFmtId="47" fontId="15" fillId="33" borderId="43" xfId="0" applyNumberFormat="1" applyFont="1" applyFill="1" applyBorder="1" applyAlignment="1">
      <alignment horizontal="right" vertical="top"/>
    </xf>
    <xf numFmtId="165" fontId="15" fillId="33" borderId="271" xfId="0" applyNumberFormat="1" applyFont="1" applyFill="1" applyBorder="1" applyAlignment="1">
      <alignment horizontal="right" vertical="top"/>
    </xf>
    <xf numFmtId="14" fontId="15" fillId="30" borderId="271" xfId="0" applyNumberFormat="1" applyFont="1" applyFill="1" applyBorder="1" applyAlignment="1">
      <alignment horizontal="center" vertical="top"/>
    </xf>
    <xf numFmtId="14" fontId="15" fillId="30" borderId="287" xfId="0" applyNumberFormat="1" applyFont="1" applyFill="1" applyBorder="1" applyAlignment="1">
      <alignment horizontal="center" vertical="top"/>
    </xf>
    <xf numFmtId="3" fontId="15" fillId="30" borderId="266" xfId="0" applyNumberFormat="1" applyFont="1" applyFill="1" applyBorder="1" applyAlignment="1">
      <alignment horizontal="center" vertical="top"/>
    </xf>
    <xf numFmtId="3" fontId="15" fillId="30" borderId="283" xfId="0" applyNumberFormat="1" applyFont="1" applyFill="1" applyBorder="1" applyAlignment="1">
      <alignment horizontal="center" vertical="top"/>
    </xf>
    <xf numFmtId="3" fontId="15" fillId="30" borderId="285" xfId="0" applyNumberFormat="1" applyFont="1" applyFill="1" applyBorder="1" applyAlignment="1">
      <alignment horizontal="center" vertical="top"/>
    </xf>
    <xf numFmtId="3" fontId="15" fillId="30" borderId="272" xfId="0" applyNumberFormat="1" applyFont="1" applyFill="1" applyBorder="1" applyAlignment="1">
      <alignment horizontal="center" vertical="top"/>
    </xf>
    <xf numFmtId="3" fontId="15" fillId="30" borderId="288" xfId="0" applyNumberFormat="1" applyFont="1" applyFill="1" applyBorder="1" applyAlignment="1">
      <alignment horizontal="center" vertical="top"/>
    </xf>
    <xf numFmtId="3" fontId="15" fillId="33" borderId="44" xfId="0" applyNumberFormat="1" applyFont="1" applyFill="1" applyBorder="1" applyAlignment="1">
      <alignment horizontal="right" vertical="top"/>
    </xf>
    <xf numFmtId="0" fontId="15" fillId="25" borderId="290" xfId="0" applyFont="1" applyFill="1" applyBorder="1" applyAlignment="1">
      <alignment vertical="top"/>
    </xf>
    <xf numFmtId="4" fontId="15" fillId="33" borderId="271" xfId="0" quotePrefix="1" applyNumberFormat="1" applyFont="1" applyFill="1" applyBorder="1" applyAlignment="1">
      <alignment horizontal="right" vertical="top"/>
    </xf>
    <xf numFmtId="4" fontId="15" fillId="33" borderId="287" xfId="0" applyNumberFormat="1" applyFont="1" applyFill="1" applyBorder="1" applyAlignment="1">
      <alignment horizontal="center" vertical="top"/>
    </xf>
    <xf numFmtId="165" fontId="15" fillId="33" borderId="43" xfId="0" applyNumberFormat="1" applyFont="1" applyFill="1" applyBorder="1" applyAlignment="1">
      <alignment horizontal="right" vertical="top"/>
    </xf>
    <xf numFmtId="4" fontId="15" fillId="33" borderId="259" xfId="0" applyNumberFormat="1" applyFont="1" applyFill="1" applyBorder="1" applyAlignment="1">
      <alignment horizontal="right" vertical="top"/>
    </xf>
    <xf numFmtId="47" fontId="15" fillId="33" borderId="197" xfId="0" applyNumberFormat="1" applyFont="1" applyFill="1" applyBorder="1" applyAlignment="1">
      <alignment horizontal="right" vertical="top"/>
    </xf>
    <xf numFmtId="4" fontId="15" fillId="33" borderId="41" xfId="0" applyNumberFormat="1" applyFont="1" applyFill="1" applyBorder="1" applyAlignment="1">
      <alignment horizontal="center" vertical="top"/>
    </xf>
    <xf numFmtId="165" fontId="15" fillId="33" borderId="287" xfId="0" applyNumberFormat="1" applyFont="1" applyFill="1" applyBorder="1" applyAlignment="1">
      <alignment horizontal="right" vertical="top"/>
    </xf>
    <xf numFmtId="4" fontId="15" fillId="33" borderId="255" xfId="0" applyNumberFormat="1" applyFont="1" applyFill="1" applyBorder="1" applyAlignment="1">
      <alignment horizontal="right" vertical="top"/>
    </xf>
    <xf numFmtId="4" fontId="15" fillId="30" borderId="290" xfId="0" applyNumberFormat="1" applyFont="1" applyFill="1" applyBorder="1" applyAlignment="1">
      <alignment horizontal="center" vertical="top"/>
    </xf>
    <xf numFmtId="165" fontId="15" fillId="33" borderId="197" xfId="0" applyNumberFormat="1" applyFont="1" applyFill="1" applyBorder="1" applyAlignment="1">
      <alignment horizontal="right" vertical="top"/>
    </xf>
    <xf numFmtId="14" fontId="15" fillId="33" borderId="259" xfId="0" applyNumberFormat="1" applyFont="1" applyFill="1" applyBorder="1" applyAlignment="1">
      <alignment horizontal="center" vertical="top"/>
    </xf>
    <xf numFmtId="14" fontId="15" fillId="33" borderId="255" xfId="0" applyNumberFormat="1" applyFont="1" applyFill="1" applyBorder="1" applyAlignment="1">
      <alignment horizontal="center" vertical="top"/>
    </xf>
    <xf numFmtId="14" fontId="15" fillId="30" borderId="290" xfId="0" applyNumberFormat="1" applyFont="1" applyFill="1" applyBorder="1" applyAlignment="1">
      <alignment horizontal="center" vertical="top"/>
    </xf>
    <xf numFmtId="3" fontId="15" fillId="33" borderId="259" xfId="0" applyNumberFormat="1" applyFont="1" applyFill="1" applyBorder="1" applyAlignment="1">
      <alignment horizontal="right" vertical="top"/>
    </xf>
    <xf numFmtId="3" fontId="15" fillId="33" borderId="255" xfId="0" applyNumberFormat="1" applyFont="1" applyFill="1" applyBorder="1" applyAlignment="1">
      <alignment horizontal="right" vertical="top"/>
    </xf>
    <xf numFmtId="3" fontId="15" fillId="30" borderId="291" xfId="0" applyNumberFormat="1" applyFont="1" applyFill="1" applyBorder="1" applyAlignment="1">
      <alignment horizontal="center" vertical="top"/>
    </xf>
    <xf numFmtId="0" fontId="55" fillId="24" borderId="0" xfId="0" applyFont="1" applyFill="1" applyAlignment="1">
      <alignment vertical="center"/>
    </xf>
    <xf numFmtId="0" fontId="15" fillId="25" borderId="492" xfId="0" applyFont="1" applyFill="1" applyBorder="1" applyAlignment="1">
      <alignment vertical="center"/>
    </xf>
    <xf numFmtId="0" fontId="15" fillId="25" borderId="472" xfId="0" applyFont="1" applyFill="1" applyBorder="1" applyAlignment="1">
      <alignment vertical="center"/>
    </xf>
    <xf numFmtId="0" fontId="15" fillId="25" borderId="450" xfId="0" applyFont="1" applyFill="1" applyBorder="1" applyAlignment="1">
      <alignment horizontal="left" vertical="center"/>
    </xf>
    <xf numFmtId="0" fontId="15" fillId="33" borderId="509" xfId="0" applyFont="1" applyFill="1" applyBorder="1" applyAlignment="1">
      <alignment vertical="center"/>
    </xf>
    <xf numFmtId="0" fontId="15" fillId="33" borderId="515" xfId="0" applyFont="1" applyFill="1" applyBorder="1" applyAlignment="1">
      <alignment vertical="center"/>
    </xf>
    <xf numFmtId="14" fontId="0" fillId="33" borderId="513" xfId="0" applyNumberFormat="1" applyFill="1" applyBorder="1" applyAlignment="1">
      <alignment horizontal="center" vertical="center"/>
    </xf>
    <xf numFmtId="2" fontId="15" fillId="33" borderId="29" xfId="0" quotePrefix="1" applyNumberFormat="1" applyFont="1" applyFill="1" applyBorder="1" applyAlignment="1">
      <alignment horizontal="center" vertical="center"/>
    </xf>
    <xf numFmtId="4" fontId="15" fillId="25" borderId="26" xfId="0" applyNumberFormat="1" applyFont="1" applyFill="1" applyBorder="1" applyAlignment="1">
      <alignment horizontal="left" vertical="top"/>
    </xf>
    <xf numFmtId="47" fontId="15" fillId="25" borderId="20" xfId="0" applyNumberFormat="1" applyFont="1" applyFill="1" applyBorder="1" applyAlignment="1">
      <alignment horizontal="right" vertical="top"/>
    </xf>
    <xf numFmtId="47" fontId="15" fillId="25" borderId="27" xfId="0" applyNumberFormat="1" applyFont="1" applyFill="1" applyBorder="1" applyAlignment="1">
      <alignment horizontal="right" vertical="top"/>
    </xf>
    <xf numFmtId="0" fontId="15" fillId="52" borderId="64" xfId="0" applyFont="1" applyFill="1" applyBorder="1"/>
    <xf numFmtId="0" fontId="15" fillId="52" borderId="69" xfId="0" applyFont="1" applyFill="1" applyBorder="1"/>
    <xf numFmtId="0" fontId="15" fillId="53" borderId="58" xfId="0" applyFont="1" applyFill="1" applyBorder="1" applyAlignment="1">
      <alignment vertical="top"/>
    </xf>
    <xf numFmtId="0" fontId="15" fillId="54" borderId="21" xfId="0" applyFont="1" applyFill="1" applyBorder="1" applyAlignment="1">
      <alignment vertical="top"/>
    </xf>
    <xf numFmtId="0" fontId="15" fillId="54" borderId="410" xfId="0" applyFont="1" applyFill="1" applyBorder="1" applyAlignment="1">
      <alignment vertical="top"/>
    </xf>
    <xf numFmtId="0" fontId="15" fillId="54" borderId="63" xfId="0" applyFont="1" applyFill="1" applyBorder="1" applyAlignment="1">
      <alignment vertical="top"/>
    </xf>
    <xf numFmtId="0" fontId="15" fillId="54" borderId="268" xfId="0" applyFont="1" applyFill="1" applyBorder="1" applyAlignment="1">
      <alignment vertical="top"/>
    </xf>
    <xf numFmtId="0" fontId="15" fillId="54" borderId="10" xfId="0" applyFont="1" applyFill="1" applyBorder="1" applyAlignment="1">
      <alignment vertical="top"/>
    </xf>
    <xf numFmtId="0" fontId="15" fillId="54" borderId="410" xfId="0" applyFont="1" applyFill="1" applyBorder="1" applyAlignment="1">
      <alignment horizontal="center" vertical="top"/>
    </xf>
    <xf numFmtId="0" fontId="15" fillId="54" borderId="414" xfId="0" applyFont="1" applyFill="1" applyBorder="1" applyAlignment="1">
      <alignment horizontal="center" vertical="top"/>
    </xf>
    <xf numFmtId="0" fontId="15" fillId="54" borderId="58" xfId="0" applyFont="1" applyFill="1" applyBorder="1" applyAlignment="1">
      <alignment horizontal="center" vertical="top"/>
    </xf>
    <xf numFmtId="0" fontId="15" fillId="54" borderId="59" xfId="0" applyFont="1" applyFill="1" applyBorder="1" applyAlignment="1">
      <alignment horizontal="center" vertical="top"/>
    </xf>
    <xf numFmtId="0" fontId="15" fillId="54" borderId="187" xfId="0" applyFont="1" applyFill="1" applyBorder="1" applyAlignment="1">
      <alignment horizontal="center" vertical="top"/>
    </xf>
    <xf numFmtId="0" fontId="15" fillId="54" borderId="60" xfId="0" applyFont="1" applyFill="1" applyBorder="1" applyAlignment="1">
      <alignment horizontal="center" vertical="top"/>
    </xf>
    <xf numFmtId="0" fontId="15" fillId="54" borderId="64" xfId="0" applyFont="1" applyFill="1" applyBorder="1"/>
    <xf numFmtId="0" fontId="15" fillId="54" borderId="41" xfId="0" applyFont="1" applyFill="1" applyBorder="1" applyAlignment="1">
      <alignment vertical="top"/>
    </xf>
    <xf numFmtId="0" fontId="15" fillId="54" borderId="197" xfId="0" applyFont="1" applyFill="1" applyBorder="1" applyAlignment="1">
      <alignment vertical="top"/>
    </xf>
    <xf numFmtId="0" fontId="15" fillId="54" borderId="199" xfId="0" applyFont="1" applyFill="1" applyBorder="1" applyAlignment="1">
      <alignment vertical="top"/>
    </xf>
    <xf numFmtId="0" fontId="15" fillId="54" borderId="271" xfId="0" applyFont="1" applyFill="1" applyBorder="1" applyAlignment="1">
      <alignment vertical="top"/>
    </xf>
    <xf numFmtId="0" fontId="15" fillId="54" borderId="44" xfId="0" applyFont="1" applyFill="1" applyBorder="1" applyAlignment="1">
      <alignment vertical="top"/>
    </xf>
    <xf numFmtId="0" fontId="15" fillId="55" borderId="268" xfId="0" applyFont="1" applyFill="1" applyBorder="1" applyAlignment="1">
      <alignment vertical="top"/>
    </xf>
    <xf numFmtId="0" fontId="15" fillId="55" borderId="58" xfId="0" applyFont="1" applyFill="1" applyBorder="1" applyAlignment="1">
      <alignment horizontal="center" vertical="top"/>
    </xf>
    <xf numFmtId="0" fontId="15" fillId="55" borderId="64" xfId="0" applyFont="1" applyFill="1" applyBorder="1"/>
    <xf numFmtId="0" fontId="15" fillId="55" borderId="10" xfId="0" applyFont="1" applyFill="1" applyBorder="1" applyAlignment="1">
      <alignment vertical="top"/>
    </xf>
    <xf numFmtId="0" fontId="15" fillId="55" borderId="41" xfId="0" applyFont="1" applyFill="1" applyBorder="1" applyAlignment="1">
      <alignment vertical="top"/>
    </xf>
    <xf numFmtId="0" fontId="15" fillId="55" borderId="197" xfId="0" applyFont="1" applyFill="1" applyBorder="1" applyAlignment="1">
      <alignment vertical="top"/>
    </xf>
    <xf numFmtId="0" fontId="15" fillId="55" borderId="59" xfId="0" applyFont="1" applyFill="1" applyBorder="1" applyAlignment="1">
      <alignment horizontal="center" vertical="top"/>
    </xf>
    <xf numFmtId="0" fontId="15" fillId="55" borderId="411" xfId="0" applyFont="1" applyFill="1" applyBorder="1" applyAlignment="1">
      <alignment horizontal="center" vertical="top"/>
    </xf>
    <xf numFmtId="0" fontId="15" fillId="55" borderId="399" xfId="0" applyFont="1" applyFill="1" applyBorder="1" applyAlignment="1">
      <alignment horizontal="center" vertical="top"/>
    </xf>
    <xf numFmtId="0" fontId="15" fillId="55" borderId="189" xfId="0" applyFont="1" applyFill="1" applyBorder="1" applyAlignment="1">
      <alignment horizontal="center" vertical="top"/>
    </xf>
    <xf numFmtId="0" fontId="15" fillId="55" borderId="185" xfId="0" applyFont="1" applyFill="1" applyBorder="1" applyAlignment="1">
      <alignment horizontal="center" vertical="top"/>
    </xf>
    <xf numFmtId="0" fontId="15" fillId="55" borderId="66" xfId="0" applyFont="1" applyFill="1" applyBorder="1"/>
    <xf numFmtId="0" fontId="15" fillId="55" borderId="326" xfId="0" applyFont="1" applyFill="1" applyBorder="1"/>
    <xf numFmtId="0" fontId="15" fillId="55" borderId="68" xfId="0" applyFont="1" applyFill="1" applyBorder="1" applyAlignment="1">
      <alignment vertical="top"/>
    </xf>
    <xf numFmtId="0" fontId="15" fillId="55" borderId="69" xfId="0" applyFont="1" applyFill="1" applyBorder="1"/>
    <xf numFmtId="0" fontId="15" fillId="55" borderId="223" xfId="0" applyFont="1" applyFill="1" applyBorder="1" applyAlignment="1">
      <alignment vertical="top"/>
    </xf>
    <xf numFmtId="0" fontId="15" fillId="55" borderId="21" xfId="0" applyFont="1" applyFill="1" applyBorder="1" applyAlignment="1">
      <alignment vertical="top"/>
    </xf>
    <xf numFmtId="0" fontId="15" fillId="55" borderId="219" xfId="0" applyFont="1" applyFill="1" applyBorder="1" applyAlignment="1">
      <alignment vertical="top"/>
    </xf>
    <xf numFmtId="0" fontId="15" fillId="55" borderId="22" xfId="0" applyFont="1" applyFill="1" applyBorder="1" applyAlignment="1">
      <alignment vertical="top"/>
    </xf>
    <xf numFmtId="0" fontId="20" fillId="32" borderId="505" xfId="0" applyFont="1" applyFill="1" applyBorder="1" applyAlignment="1">
      <alignment horizontal="center" vertical="center" wrapText="1"/>
    </xf>
    <xf numFmtId="0" fontId="20" fillId="32" borderId="508" xfId="0" applyFont="1" applyFill="1" applyBorder="1" applyAlignment="1">
      <alignment horizontal="center" vertical="center" wrapText="1"/>
    </xf>
    <xf numFmtId="0" fontId="20" fillId="32" borderId="505" xfId="0" applyFont="1" applyFill="1" applyBorder="1" applyAlignment="1">
      <alignment horizontal="left" vertical="center" wrapText="1"/>
    </xf>
    <xf numFmtId="0" fontId="20" fillId="32" borderId="506" xfId="0" applyFont="1" applyFill="1" applyBorder="1" applyAlignment="1">
      <alignment horizontal="left" vertical="center" wrapText="1"/>
    </xf>
    <xf numFmtId="0" fontId="20" fillId="32" borderId="508" xfId="0" applyFont="1" applyFill="1" applyBorder="1" applyAlignment="1">
      <alignment horizontal="left" vertical="center" wrapText="1"/>
    </xf>
    <xf numFmtId="0" fontId="20" fillId="32" borderId="509" xfId="0" applyFont="1" applyFill="1" applyBorder="1" applyAlignment="1">
      <alignment horizontal="left" vertical="center" wrapText="1"/>
    </xf>
    <xf numFmtId="0" fontId="15" fillId="42" borderId="480" xfId="0" applyFont="1" applyFill="1" applyBorder="1" applyAlignment="1">
      <alignment horizontal="left" vertical="center"/>
    </xf>
    <xf numFmtId="0" fontId="15" fillId="42" borderId="481" xfId="0" applyFont="1" applyFill="1" applyBorder="1" applyAlignment="1">
      <alignment horizontal="left" vertical="center"/>
    </xf>
    <xf numFmtId="0" fontId="20" fillId="43" borderId="59" xfId="0" applyFont="1" applyFill="1" applyBorder="1" applyAlignment="1">
      <alignment horizontal="left" vertical="center" wrapText="1"/>
    </xf>
    <xf numFmtId="0" fontId="20" fillId="43" borderId="60" xfId="0" applyFont="1" applyFill="1" applyBorder="1" applyAlignment="1">
      <alignment horizontal="left" vertical="center" wrapText="1"/>
    </xf>
    <xf numFmtId="0" fontId="20" fillId="43" borderId="59" xfId="0" applyFont="1" applyFill="1" applyBorder="1" applyAlignment="1">
      <alignment horizontal="center" vertical="center" wrapText="1"/>
    </xf>
    <xf numFmtId="0" fontId="20" fillId="43" borderId="60" xfId="0" applyFont="1" applyFill="1" applyBorder="1" applyAlignment="1">
      <alignment horizontal="center" vertical="center" wrapText="1"/>
    </xf>
    <xf numFmtId="0" fontId="37" fillId="51" borderId="36" xfId="0" applyFont="1" applyFill="1" applyBorder="1" applyAlignment="1">
      <alignment horizontal="center" vertical="center"/>
    </xf>
    <xf numFmtId="0" fontId="37" fillId="51" borderId="475" xfId="0" applyFont="1" applyFill="1" applyBorder="1" applyAlignment="1">
      <alignment horizontal="center" vertical="center"/>
    </xf>
    <xf numFmtId="0" fontId="37" fillId="51" borderId="37" xfId="0" applyFont="1" applyFill="1" applyBorder="1" applyAlignment="1">
      <alignment horizontal="center" vertical="center"/>
    </xf>
    <xf numFmtId="0" fontId="46" fillId="28" borderId="0" xfId="0" applyFont="1" applyFill="1" applyAlignment="1">
      <alignment horizontal="center" vertical="center"/>
    </xf>
    <xf numFmtId="0" fontId="20" fillId="32" borderId="473" xfId="0" applyFont="1" applyFill="1" applyBorder="1" applyAlignment="1">
      <alignment horizontal="center" vertical="center" wrapText="1"/>
    </xf>
    <xf numFmtId="0" fontId="20" fillId="32" borderId="474" xfId="0" applyFont="1" applyFill="1" applyBorder="1" applyAlignment="1">
      <alignment horizontal="center" vertical="center" wrapText="1"/>
    </xf>
    <xf numFmtId="0" fontId="20" fillId="32" borderId="473" xfId="0" applyFont="1" applyFill="1" applyBorder="1" applyAlignment="1">
      <alignment horizontal="left" vertical="center" wrapText="1"/>
    </xf>
    <xf numFmtId="0" fontId="20" fillId="32" borderId="474" xfId="0" applyFont="1" applyFill="1" applyBorder="1" applyAlignment="1">
      <alignment horizontal="left" vertical="center" wrapText="1"/>
    </xf>
    <xf numFmtId="0" fontId="20" fillId="43" borderId="476" xfId="0" applyFont="1" applyFill="1" applyBorder="1" applyAlignment="1">
      <alignment horizontal="left" vertical="center" wrapText="1"/>
    </xf>
    <xf numFmtId="0" fontId="20" fillId="43" borderId="477" xfId="0" applyFont="1" applyFill="1" applyBorder="1" applyAlignment="1">
      <alignment horizontal="left" vertical="center" wrapText="1"/>
    </xf>
    <xf numFmtId="0" fontId="20" fillId="43" borderId="478" xfId="0" applyFont="1" applyFill="1" applyBorder="1" applyAlignment="1">
      <alignment horizontal="left" vertical="center" wrapText="1"/>
    </xf>
    <xf numFmtId="0" fontId="20" fillId="43" borderId="479" xfId="0" applyFont="1" applyFill="1" applyBorder="1" applyAlignment="1">
      <alignment horizontal="left" vertical="center" wrapText="1"/>
    </xf>
    <xf numFmtId="0" fontId="20" fillId="26" borderId="20" xfId="0" applyFont="1" applyFill="1" applyBorder="1" applyAlignment="1">
      <alignment horizontal="center" vertical="center" wrapText="1"/>
    </xf>
    <xf numFmtId="0" fontId="20" fillId="26" borderId="21" xfId="0" applyFont="1" applyFill="1" applyBorder="1" applyAlignment="1">
      <alignment horizontal="center" vertical="center" wrapText="1"/>
    </xf>
    <xf numFmtId="0" fontId="20" fillId="26" borderId="36" xfId="0" applyFont="1" applyFill="1" applyBorder="1" applyAlignment="1">
      <alignment horizontal="left" vertical="center" wrapText="1"/>
    </xf>
    <xf numFmtId="0" fontId="20" fillId="26" borderId="37" xfId="0" applyFont="1" applyFill="1" applyBorder="1" applyAlignment="1">
      <alignment horizontal="left" vertical="center" wrapText="1"/>
    </xf>
    <xf numFmtId="0" fontId="20" fillId="26" borderId="32" xfId="0" applyFont="1" applyFill="1" applyBorder="1" applyAlignment="1">
      <alignment horizontal="left" vertical="center" wrapText="1"/>
    </xf>
    <xf numFmtId="0" fontId="20" fillId="26" borderId="33" xfId="0" applyFont="1" applyFill="1" applyBorder="1" applyAlignment="1">
      <alignment horizontal="left" vertical="center" wrapText="1"/>
    </xf>
    <xf numFmtId="0" fontId="37" fillId="35" borderId="34" xfId="0" applyFont="1" applyFill="1" applyBorder="1" applyAlignment="1">
      <alignment horizontal="center" vertical="center"/>
    </xf>
    <xf numFmtId="0" fontId="37" fillId="35" borderId="470" xfId="0" applyFont="1" applyFill="1" applyBorder="1" applyAlignment="1">
      <alignment horizontal="center" vertical="center"/>
    </xf>
    <xf numFmtId="0" fontId="37" fillId="35" borderId="35" xfId="0" applyFont="1" applyFill="1" applyBorder="1" applyAlignment="1">
      <alignment horizontal="center" vertical="center"/>
    </xf>
    <xf numFmtId="0" fontId="37" fillId="36" borderId="30" xfId="0" applyFont="1" applyFill="1" applyBorder="1" applyAlignment="1">
      <alignment horizontal="center" vertical="center"/>
    </xf>
    <xf numFmtId="0" fontId="37" fillId="36" borderId="469" xfId="0" applyFont="1" applyFill="1" applyBorder="1" applyAlignment="1">
      <alignment horizontal="center" vertical="center"/>
    </xf>
    <xf numFmtId="0" fontId="37" fillId="36" borderId="31" xfId="0" applyFont="1" applyFill="1" applyBorder="1" applyAlignment="1">
      <alignment horizontal="center" vertical="center"/>
    </xf>
    <xf numFmtId="0" fontId="37" fillId="35" borderId="38" xfId="0" applyFont="1" applyFill="1" applyBorder="1" applyAlignment="1">
      <alignment horizontal="center" vertical="center"/>
    </xf>
    <xf numFmtId="0" fontId="37" fillId="35" borderId="468" xfId="0" applyFont="1" applyFill="1" applyBorder="1" applyAlignment="1">
      <alignment horizontal="center" vertical="center"/>
    </xf>
    <xf numFmtId="0" fontId="37" fillId="35" borderId="39" xfId="0" applyFont="1" applyFill="1" applyBorder="1" applyAlignment="1">
      <alignment horizontal="center" vertical="center"/>
    </xf>
    <xf numFmtId="0" fontId="20" fillId="32" borderId="504" xfId="0" applyFont="1" applyFill="1" applyBorder="1" applyAlignment="1">
      <alignment horizontal="left" vertical="center" wrapText="1"/>
    </xf>
    <xf numFmtId="0" fontId="20" fillId="32" borderId="507" xfId="0" applyFont="1" applyFill="1" applyBorder="1" applyAlignment="1">
      <alignment horizontal="left" vertical="center" wrapText="1"/>
    </xf>
    <xf numFmtId="0" fontId="20" fillId="26" borderId="20" xfId="0" applyFont="1" applyFill="1" applyBorder="1" applyAlignment="1">
      <alignment horizontal="left" vertical="center" wrapText="1"/>
    </xf>
    <xf numFmtId="0" fontId="20" fillId="26" borderId="21" xfId="0" applyFont="1" applyFill="1" applyBorder="1" applyAlignment="1">
      <alignment horizontal="left" vertical="center" wrapText="1"/>
    </xf>
    <xf numFmtId="0" fontId="20" fillId="26" borderId="491" xfId="0" applyFont="1" applyFill="1" applyBorder="1" applyAlignment="1">
      <alignment horizontal="left" vertical="center" wrapText="1"/>
    </xf>
    <xf numFmtId="0" fontId="20" fillId="26" borderId="491" xfId="0" applyFont="1" applyFill="1" applyBorder="1" applyAlignment="1">
      <alignment horizontal="center" vertical="center" wrapText="1"/>
    </xf>
    <xf numFmtId="0" fontId="37" fillId="36" borderId="491" xfId="0" applyFont="1" applyFill="1" applyBorder="1" applyAlignment="1">
      <alignment horizontal="center" vertical="center"/>
    </xf>
    <xf numFmtId="0" fontId="42" fillId="26" borderId="0" xfId="0" applyFont="1" applyFill="1" applyAlignment="1">
      <alignment horizontal="center" vertical="center"/>
    </xf>
    <xf numFmtId="0" fontId="43" fillId="34" borderId="0" xfId="0" applyFont="1" applyFill="1" applyAlignment="1">
      <alignment horizontal="center" vertical="center"/>
    </xf>
    <xf numFmtId="0" fontId="39" fillId="25" borderId="0" xfId="0" applyFont="1" applyFill="1" applyAlignment="1">
      <alignment horizontal="left" vertical="top" wrapText="1"/>
    </xf>
    <xf numFmtId="0" fontId="39" fillId="33" borderId="0" xfId="0" applyFont="1" applyFill="1" applyAlignment="1">
      <alignment horizontal="left" vertical="top" wrapText="1"/>
    </xf>
    <xf numFmtId="0" fontId="46" fillId="24" borderId="0" xfId="0" applyFont="1" applyFill="1" applyAlignment="1">
      <alignment horizontal="center" vertical="center"/>
    </xf>
    <xf numFmtId="0" fontId="44" fillId="34" borderId="28" xfId="0" applyFont="1" applyFill="1" applyBorder="1" applyAlignment="1">
      <alignment horizontal="left" vertical="top"/>
    </xf>
    <xf numFmtId="0" fontId="44" fillId="26" borderId="20" xfId="0" applyFont="1" applyFill="1" applyBorder="1" applyAlignment="1">
      <alignment horizontal="left" vertical="top"/>
    </xf>
    <xf numFmtId="0" fontId="44" fillId="26" borderId="21" xfId="0" applyFont="1" applyFill="1" applyBorder="1" applyAlignment="1">
      <alignment horizontal="left" vertical="top"/>
    </xf>
    <xf numFmtId="0" fontId="47" fillId="37" borderId="10" xfId="0" applyFont="1" applyFill="1" applyBorder="1" applyAlignment="1">
      <alignment horizontal="center" vertical="center"/>
    </xf>
    <xf numFmtId="0" fontId="47" fillId="37" borderId="0" xfId="0" applyFont="1" applyFill="1" applyAlignment="1">
      <alignment horizontal="center" vertical="center"/>
    </xf>
    <xf numFmtId="0" fontId="53" fillId="24" borderId="0" xfId="0" applyFont="1" applyFill="1" applyAlignment="1">
      <alignment horizontal="left" vertical="top" wrapText="1"/>
    </xf>
    <xf numFmtId="0" fontId="50" fillId="50" borderId="0" xfId="0" quotePrefix="1" applyFont="1" applyFill="1" applyAlignment="1">
      <alignment horizontal="left" vertical="top"/>
    </xf>
    <xf numFmtId="0" fontId="50" fillId="28" borderId="0" xfId="0" quotePrefix="1" applyFont="1" applyFill="1" applyAlignment="1">
      <alignment horizontal="left" vertical="top"/>
    </xf>
    <xf numFmtId="14" fontId="50" fillId="50" borderId="0" xfId="0" quotePrefix="1" applyNumberFormat="1" applyFont="1" applyFill="1" applyAlignment="1">
      <alignment horizontal="left" vertical="top"/>
    </xf>
    <xf numFmtId="0" fontId="50" fillId="28" borderId="0" xfId="0" applyFont="1" applyFill="1" applyAlignment="1">
      <alignment horizontal="left" vertical="top"/>
    </xf>
    <xf numFmtId="0" fontId="50" fillId="50" borderId="0" xfId="0" applyFont="1" applyFill="1" applyAlignment="1">
      <alignment horizontal="left" vertical="top"/>
    </xf>
    <xf numFmtId="0" fontId="41" fillId="24" borderId="0" xfId="0" applyFont="1" applyFill="1" applyAlignment="1">
      <alignment horizontal="left" vertical="top" wrapText="1"/>
    </xf>
    <xf numFmtId="0" fontId="41" fillId="24" borderId="17" xfId="0" applyFont="1" applyFill="1" applyBorder="1" applyAlignment="1">
      <alignment horizontal="left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7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theme="2" tint="-0.749961851863155"/>
      </font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DE9D9"/>
      <color rgb="FFE4DFEC"/>
      <color rgb="FFDAEEF3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png"/><Relationship Id="rId18" Type="http://schemas.microsoft.com/office/2007/relationships/hdphoto" Target="../media/hdphoto8.wdp"/><Relationship Id="rId3" Type="http://schemas.openxmlformats.org/officeDocument/2006/relationships/image" Target="../media/image3.png"/><Relationship Id="rId21" Type="http://schemas.openxmlformats.org/officeDocument/2006/relationships/image" Target="../media/image12.png"/><Relationship Id="rId7" Type="http://schemas.microsoft.com/office/2007/relationships/hdphoto" Target="../media/hdphoto3.wdp"/><Relationship Id="rId12" Type="http://schemas.microsoft.com/office/2007/relationships/hdphoto" Target="../media/hdphoto5.wdp"/><Relationship Id="rId17" Type="http://schemas.openxmlformats.org/officeDocument/2006/relationships/image" Target="../media/image10.png"/><Relationship Id="rId2" Type="http://schemas.openxmlformats.org/officeDocument/2006/relationships/image" Target="../media/image1.jpeg"/><Relationship Id="rId16" Type="http://schemas.microsoft.com/office/2007/relationships/hdphoto" Target="../media/hdphoto7.wdp"/><Relationship Id="rId20" Type="http://schemas.microsoft.com/office/2007/relationships/hdphoto" Target="../media/hdphoto9.wdp"/><Relationship Id="rId1" Type="http://schemas.openxmlformats.org/officeDocument/2006/relationships/image" Target="../media/image2.png"/><Relationship Id="rId6" Type="http://schemas.microsoft.com/office/2007/relationships/hdphoto" Target="../media/hdphoto2.wdp"/><Relationship Id="rId11" Type="http://schemas.openxmlformats.org/officeDocument/2006/relationships/image" Target="../media/image7.png"/><Relationship Id="rId5" Type="http://schemas.openxmlformats.org/officeDocument/2006/relationships/image" Target="../media/image4.png"/><Relationship Id="rId15" Type="http://schemas.openxmlformats.org/officeDocument/2006/relationships/image" Target="../media/image9.png"/><Relationship Id="rId23" Type="http://schemas.microsoft.com/office/2007/relationships/hdphoto" Target="../media/hdphoto10.wdp"/><Relationship Id="rId10" Type="http://schemas.microsoft.com/office/2007/relationships/hdphoto" Target="../media/hdphoto4.wdp"/><Relationship Id="rId19" Type="http://schemas.openxmlformats.org/officeDocument/2006/relationships/image" Target="../media/image11.png"/><Relationship Id="rId4" Type="http://schemas.microsoft.com/office/2007/relationships/hdphoto" Target="../media/hdphoto1.wdp"/><Relationship Id="rId9" Type="http://schemas.openxmlformats.org/officeDocument/2006/relationships/image" Target="../media/image6.png"/><Relationship Id="rId14" Type="http://schemas.microsoft.com/office/2007/relationships/hdphoto" Target="../media/hdphoto6.wdp"/><Relationship Id="rId22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1220354</xdr:colOff>
      <xdr:row>2</xdr:row>
      <xdr:rowOff>20782</xdr:rowOff>
    </xdr:from>
    <xdr:to>
      <xdr:col>9</xdr:col>
      <xdr:colOff>780472</xdr:colOff>
      <xdr:row>6</xdr:row>
      <xdr:rowOff>183861</xdr:rowOff>
    </xdr:to>
    <xdr:pic>
      <xdr:nvPicPr>
        <xdr:cNvPr id="2" name="Picture 1" descr="Home - Macclesfield Harriers &amp; Athletic Club">
          <a:extLst>
            <a:ext uri="{FF2B5EF4-FFF2-40B4-BE49-F238E27FC236}">
              <a16:creationId xmlns:a16="http://schemas.microsoft.com/office/drawing/2014/main" id="{38D9411D-926E-441C-95DC-F98AAF0F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1445" y="309418"/>
          <a:ext cx="1104900" cy="1106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52</xdr:row>
      <xdr:rowOff>0</xdr:rowOff>
    </xdr:from>
    <xdr:to>
      <xdr:col>12</xdr:col>
      <xdr:colOff>294409</xdr:colOff>
      <xdr:row>53</xdr:row>
      <xdr:rowOff>146048</xdr:rowOff>
    </xdr:to>
    <xdr:sp macro="" textlink="">
      <xdr:nvSpPr>
        <xdr:cNvPr id="1034" name="AutoShape 10" descr="Free Vector | Woman athlete doing long jump">
          <a:extLst>
            <a:ext uri="{FF2B5EF4-FFF2-40B4-BE49-F238E27FC236}">
              <a16:creationId xmlns:a16="http://schemas.microsoft.com/office/drawing/2014/main" id="{61263592-B95A-3A74-358B-4ED996D8DFE6}"/>
            </a:ext>
          </a:extLst>
        </xdr:cNvPr>
        <xdr:cNvSpPr>
          <a:spLocks noChangeAspect="1" noChangeArrowheads="1"/>
        </xdr:cNvSpPr>
      </xdr:nvSpPr>
      <xdr:spPr bwMode="auto">
        <a:xfrm>
          <a:off x="1837690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12</xdr:col>
      <xdr:colOff>0</xdr:colOff>
      <xdr:row>88</xdr:row>
      <xdr:rowOff>0</xdr:rowOff>
    </xdr:from>
    <xdr:ext cx="304800" cy="304800"/>
    <xdr:sp macro="" textlink="">
      <xdr:nvSpPr>
        <xdr:cNvPr id="50" name="AutoShape 10" descr="Free Vector | Woman athlete doing long jump">
          <a:extLst>
            <a:ext uri="{FF2B5EF4-FFF2-40B4-BE49-F238E27FC236}">
              <a16:creationId xmlns:a16="http://schemas.microsoft.com/office/drawing/2014/main" id="{54E04961-0847-BE4B-AC2A-26E611875E71}"/>
            </a:ext>
          </a:extLst>
        </xdr:cNvPr>
        <xdr:cNvSpPr>
          <a:spLocks noChangeAspect="1" noChangeArrowheads="1"/>
        </xdr:cNvSpPr>
      </xdr:nvSpPr>
      <xdr:spPr bwMode="auto">
        <a:xfrm>
          <a:off x="19481800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53</xdr:row>
      <xdr:rowOff>0</xdr:rowOff>
    </xdr:from>
    <xdr:ext cx="304800" cy="304800"/>
    <xdr:sp macro="" textlink="">
      <xdr:nvSpPr>
        <xdr:cNvPr id="54" name="AutoShape 10" descr="Free Vector | Woman athlete doing long jump">
          <a:extLst>
            <a:ext uri="{FF2B5EF4-FFF2-40B4-BE49-F238E27FC236}">
              <a16:creationId xmlns:a16="http://schemas.microsoft.com/office/drawing/2014/main" id="{34910DE1-28C9-144C-A724-2FC1892FC64F}"/>
            </a:ext>
          </a:extLst>
        </xdr:cNvPr>
        <xdr:cNvSpPr>
          <a:spLocks noChangeAspect="1" noChangeArrowheads="1"/>
        </xdr:cNvSpPr>
      </xdr:nvSpPr>
      <xdr:spPr bwMode="auto">
        <a:xfrm>
          <a:off x="19481800" y="527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53</xdr:row>
      <xdr:rowOff>0</xdr:rowOff>
    </xdr:from>
    <xdr:ext cx="304800" cy="304800"/>
    <xdr:sp macro="" textlink="">
      <xdr:nvSpPr>
        <xdr:cNvPr id="55" name="AutoShape 10" descr="Free Vector | Woman athlete doing long jump">
          <a:extLst>
            <a:ext uri="{FF2B5EF4-FFF2-40B4-BE49-F238E27FC236}">
              <a16:creationId xmlns:a16="http://schemas.microsoft.com/office/drawing/2014/main" id="{95D2F073-7F32-2D4C-A6C4-F66B3E0BD03B}"/>
            </a:ext>
          </a:extLst>
        </xdr:cNvPr>
        <xdr:cNvSpPr>
          <a:spLocks noChangeAspect="1" noChangeArrowheads="1"/>
        </xdr:cNvSpPr>
      </xdr:nvSpPr>
      <xdr:spPr bwMode="auto">
        <a:xfrm>
          <a:off x="19481800" y="527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12</xdr:col>
      <xdr:colOff>0</xdr:colOff>
      <xdr:row>78</xdr:row>
      <xdr:rowOff>0</xdr:rowOff>
    </xdr:from>
    <xdr:to>
      <xdr:col>12</xdr:col>
      <xdr:colOff>304800</xdr:colOff>
      <xdr:row>79</xdr:row>
      <xdr:rowOff>120651</xdr:rowOff>
    </xdr:to>
    <xdr:sp macro="" textlink="">
      <xdr:nvSpPr>
        <xdr:cNvPr id="1028" name="AutoShape 4" descr="Girls Relay Race Clipart">
          <a:extLst>
            <a:ext uri="{FF2B5EF4-FFF2-40B4-BE49-F238E27FC236}">
              <a16:creationId xmlns:a16="http://schemas.microsoft.com/office/drawing/2014/main" id="{87F05290-0A95-F6C0-FDB8-E0B9CBCBD625}"/>
            </a:ext>
          </a:extLst>
        </xdr:cNvPr>
        <xdr:cNvSpPr>
          <a:spLocks noChangeAspect="1" noChangeArrowheads="1"/>
        </xdr:cNvSpPr>
      </xdr:nvSpPr>
      <xdr:spPr bwMode="auto">
        <a:xfrm>
          <a:off x="10502900" y="93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97</xdr:row>
      <xdr:rowOff>0</xdr:rowOff>
    </xdr:from>
    <xdr:to>
      <xdr:col>12</xdr:col>
      <xdr:colOff>304800</xdr:colOff>
      <xdr:row>98</xdr:row>
      <xdr:rowOff>146050</xdr:rowOff>
    </xdr:to>
    <xdr:sp macro="" textlink="">
      <xdr:nvSpPr>
        <xdr:cNvPr id="1030" name="AutoShape 6" descr="Girls Relay Race Clipart">
          <a:extLst>
            <a:ext uri="{FF2B5EF4-FFF2-40B4-BE49-F238E27FC236}">
              <a16:creationId xmlns:a16="http://schemas.microsoft.com/office/drawing/2014/main" id="{85814F6F-08CA-176B-350A-CBEC3CD78EF2}"/>
            </a:ext>
          </a:extLst>
        </xdr:cNvPr>
        <xdr:cNvSpPr>
          <a:spLocks noChangeAspect="1" noChangeArrowheads="1"/>
        </xdr:cNvSpPr>
      </xdr:nvSpPr>
      <xdr:spPr bwMode="auto">
        <a:xfrm>
          <a:off x="10502900" y="1220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957904</xdr:colOff>
      <xdr:row>37</xdr:row>
      <xdr:rowOff>139699</xdr:rowOff>
    </xdr:from>
    <xdr:to>
      <xdr:col>6</xdr:col>
      <xdr:colOff>2594</xdr:colOff>
      <xdr:row>42</xdr:row>
      <xdr:rowOff>31749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AFD4C1-D27D-4101-A651-18A55A1A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5229" y="6610349"/>
          <a:ext cx="879841" cy="71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20782</xdr:rowOff>
    </xdr:from>
    <xdr:to>
      <xdr:col>3</xdr:col>
      <xdr:colOff>180398</xdr:colOff>
      <xdr:row>6</xdr:row>
      <xdr:rowOff>163369</xdr:rowOff>
    </xdr:to>
    <xdr:pic>
      <xdr:nvPicPr>
        <xdr:cNvPr id="3" name="Picture 2" descr="Home - Macclesfield Harriers &amp; Athletic Club">
          <a:extLst>
            <a:ext uri="{FF2B5EF4-FFF2-40B4-BE49-F238E27FC236}">
              <a16:creationId xmlns:a16="http://schemas.microsoft.com/office/drawing/2014/main" id="{7DE44BAB-BB92-417B-8C90-B816DC1E0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0054" y="306532"/>
          <a:ext cx="1084118" cy="1095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54628</xdr:colOff>
      <xdr:row>11</xdr:row>
      <xdr:rowOff>52574</xdr:rowOff>
    </xdr:from>
    <xdr:to>
      <xdr:col>2</xdr:col>
      <xdr:colOff>469899</xdr:colOff>
      <xdr:row>14</xdr:row>
      <xdr:rowOff>152994</xdr:rowOff>
    </xdr:to>
    <xdr:pic>
      <xdr:nvPicPr>
        <xdr:cNvPr id="4" name="Picture 3" descr="Olympic Medal Winner – St George's School">
          <a:extLst>
            <a:ext uri="{FF2B5EF4-FFF2-40B4-BE49-F238E27FC236}">
              <a16:creationId xmlns:a16="http://schemas.microsoft.com/office/drawing/2014/main" id="{AEFDC4BB-78D3-458D-8D18-6A3169A93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5417" b="91215" l="4292" r="95494">
                      <a14:foregroundMark x1="11712" y1="18519" x2="54054" y2="5556"/>
                      <a14:foregroundMark x1="85586" y1="20988" x2="96396" y2="38272"/>
                      <a14:foregroundMark x1="5405" y1="30864" x2="4505" y2="38272"/>
                      <a14:foregroundMark x1="29828" y1="63982" x2="29828" y2="68375"/>
                      <a14:foregroundMark x1="40343" y1="91215" x2="39056" y2="60322"/>
                      <a14:foregroundMark x1="92704" y1="36164" x2="93348" y2="420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8103" y="2135374"/>
          <a:ext cx="415271" cy="608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54628</xdr:colOff>
      <xdr:row>11</xdr:row>
      <xdr:rowOff>52574</xdr:rowOff>
    </xdr:from>
    <xdr:ext cx="415271" cy="608419"/>
    <xdr:pic>
      <xdr:nvPicPr>
        <xdr:cNvPr id="5" name="Picture 4" descr="Olympic Medal Winner – St George's School">
          <a:extLst>
            <a:ext uri="{FF2B5EF4-FFF2-40B4-BE49-F238E27FC236}">
              <a16:creationId xmlns:a16="http://schemas.microsoft.com/office/drawing/2014/main" id="{E13E06B3-EA28-4294-BBB5-E2DDE518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5417" b="91215" l="4292" r="95494">
                      <a14:foregroundMark x1="11712" y1="18519" x2="54054" y2="5556"/>
                      <a14:foregroundMark x1="85586" y1="20988" x2="96396" y2="38272"/>
                      <a14:foregroundMark x1="5405" y1="30864" x2="4505" y2="38272"/>
                      <a14:foregroundMark x1="29828" y1="63982" x2="29828" y2="68375"/>
                      <a14:foregroundMark x1="40343" y1="91215" x2="39056" y2="60322"/>
                      <a14:foregroundMark x1="92704" y1="36164" x2="93348" y2="420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9503" y="2135374"/>
          <a:ext cx="415271" cy="608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54628</xdr:colOff>
      <xdr:row>37</xdr:row>
      <xdr:rowOff>52574</xdr:rowOff>
    </xdr:from>
    <xdr:ext cx="415271" cy="608419"/>
    <xdr:pic>
      <xdr:nvPicPr>
        <xdr:cNvPr id="6" name="Picture 5" descr="Olympic Medal Winner – St George's School">
          <a:extLst>
            <a:ext uri="{FF2B5EF4-FFF2-40B4-BE49-F238E27FC236}">
              <a16:creationId xmlns:a16="http://schemas.microsoft.com/office/drawing/2014/main" id="{6EE72A0A-73D0-4C5B-A8F9-CE8D35CE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5417" b="91215" l="4292" r="95494">
                      <a14:foregroundMark x1="11712" y1="18519" x2="54054" y2="5556"/>
                      <a14:foregroundMark x1="85586" y1="20988" x2="96396" y2="38272"/>
                      <a14:foregroundMark x1="5405" y1="30864" x2="4505" y2="38272"/>
                      <a14:foregroundMark x1="29828" y1="63982" x2="29828" y2="68375"/>
                      <a14:foregroundMark x1="40343" y1="91215" x2="39056" y2="60322"/>
                      <a14:foregroundMark x1="92704" y1="36164" x2="93348" y2="420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8103" y="6516874"/>
          <a:ext cx="415271" cy="608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54628</xdr:colOff>
      <xdr:row>37</xdr:row>
      <xdr:rowOff>52574</xdr:rowOff>
    </xdr:from>
    <xdr:ext cx="415271" cy="608419"/>
    <xdr:pic>
      <xdr:nvPicPr>
        <xdr:cNvPr id="7" name="Picture 6" descr="Olympic Medal Winner – St George's School">
          <a:extLst>
            <a:ext uri="{FF2B5EF4-FFF2-40B4-BE49-F238E27FC236}">
              <a16:creationId xmlns:a16="http://schemas.microsoft.com/office/drawing/2014/main" id="{AFFB38F1-AF54-4A71-BAA0-2B8152F61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5417" b="91215" l="4292" r="95494">
                      <a14:foregroundMark x1="11712" y1="18519" x2="54054" y2="5556"/>
                      <a14:foregroundMark x1="85586" y1="20988" x2="96396" y2="38272"/>
                      <a14:foregroundMark x1="5405" y1="30864" x2="4505" y2="38272"/>
                      <a14:foregroundMark x1="29828" y1="63982" x2="29828" y2="68375"/>
                      <a14:foregroundMark x1="40343" y1="91215" x2="39056" y2="60322"/>
                      <a14:foregroundMark x1="92704" y1="36164" x2="93348" y2="420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9503" y="6516874"/>
          <a:ext cx="415271" cy="608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1142999</xdr:colOff>
      <xdr:row>11</xdr:row>
      <xdr:rowOff>38100</xdr:rowOff>
    </xdr:from>
    <xdr:to>
      <xdr:col>6</xdr:col>
      <xdr:colOff>2595</xdr:colOff>
      <xdr:row>16</xdr:row>
      <xdr:rowOff>58605</xdr:rowOff>
    </xdr:to>
    <xdr:pic>
      <xdr:nvPicPr>
        <xdr:cNvPr id="8" name="Picture 7" descr="Abstract Running Transparent PNG - PNG All">
          <a:extLst>
            <a:ext uri="{FF2B5EF4-FFF2-40B4-BE49-F238E27FC236}">
              <a16:creationId xmlns:a16="http://schemas.microsoft.com/office/drawing/2014/main" id="{DB516025-9E9D-4644-8B14-BC8FD6E9FE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26" r="17111"/>
        <a:stretch/>
      </xdr:blipFill>
      <xdr:spPr bwMode="auto">
        <a:xfrm>
          <a:off x="11391899" y="2124075"/>
          <a:ext cx="793172" cy="849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88899</xdr:colOff>
      <xdr:row>11</xdr:row>
      <xdr:rowOff>0</xdr:rowOff>
    </xdr:from>
    <xdr:to>
      <xdr:col>11</xdr:col>
      <xdr:colOff>2596</xdr:colOff>
      <xdr:row>16</xdr:row>
      <xdr:rowOff>67145</xdr:rowOff>
    </xdr:to>
    <xdr:pic>
      <xdr:nvPicPr>
        <xdr:cNvPr id="9" name="Picture 8" descr="Running Little Girl PNG, Vector, PSD, and Clipart With Transparent  Background for Free Download | Pngtree">
          <a:extLst>
            <a:ext uri="{FF2B5EF4-FFF2-40B4-BE49-F238E27FC236}">
              <a16:creationId xmlns:a16="http://schemas.microsoft.com/office/drawing/2014/main" id="{67E36136-328F-4894-A98D-FB6BD01BD2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9444" b="90000" l="10000" r="90000">
                      <a14:foregroundMark x1="50833" y1="10556" x2="60278" y2="9444"/>
                      <a14:foregroundMark x1="24722" y1="67500" x2="22778" y2="72778"/>
                      <a14:foregroundMark x1="62778" y1="88056" x2="68056" y2="88333"/>
                      <a14:foregroundMark x1="51389" y1="16111" x2="51389" y2="21111"/>
                      <a14:foregroundMark x1="43333" y1="19722" x2="41667" y2="275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15833"/>
        <a:stretch/>
      </xdr:blipFill>
      <xdr:spPr bwMode="auto">
        <a:xfrm>
          <a:off x="15059024" y="2085975"/>
          <a:ext cx="707446" cy="895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48</xdr:row>
      <xdr:rowOff>0</xdr:rowOff>
    </xdr:from>
    <xdr:to>
      <xdr:col>18</xdr:col>
      <xdr:colOff>190500</xdr:colOff>
      <xdr:row>49</xdr:row>
      <xdr:rowOff>146049</xdr:rowOff>
    </xdr:to>
    <xdr:sp macro="" textlink="">
      <xdr:nvSpPr>
        <xdr:cNvPr id="10" name="AutoShape 10" descr="Free Vector | Woman athlete doing long jump">
          <a:extLst>
            <a:ext uri="{FF2B5EF4-FFF2-40B4-BE49-F238E27FC236}">
              <a16:creationId xmlns:a16="http://schemas.microsoft.com/office/drawing/2014/main" id="{3836160B-7B7B-40D3-BA8A-28F62BFCC5CD}"/>
            </a:ext>
          </a:extLst>
        </xdr:cNvPr>
        <xdr:cNvSpPr>
          <a:spLocks noChangeAspect="1" noChangeArrowheads="1"/>
        </xdr:cNvSpPr>
      </xdr:nvSpPr>
      <xdr:spPr bwMode="auto">
        <a:xfrm>
          <a:off x="18621375" y="8267700"/>
          <a:ext cx="295275" cy="307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8309</xdr:colOff>
      <xdr:row>37</xdr:row>
      <xdr:rowOff>25400</xdr:rowOff>
    </xdr:from>
    <xdr:to>
      <xdr:col>11</xdr:col>
      <xdr:colOff>2596</xdr:colOff>
      <xdr:row>42</xdr:row>
      <xdr:rowOff>31749</xdr:rowOff>
    </xdr:to>
    <xdr:pic>
      <xdr:nvPicPr>
        <xdr:cNvPr id="11" name="Picture 10" descr="Woman athlete doing long jump">
          <a:extLst>
            <a:ext uri="{FF2B5EF4-FFF2-40B4-BE49-F238E27FC236}">
              <a16:creationId xmlns:a16="http://schemas.microsoft.com/office/drawing/2014/main" id="{4683F6B6-14B0-4572-9FD7-BCBBA6526C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ackgroundRemoval t="9265" b="89776" l="6522" r="89674">
                      <a14:foregroundMark x1="6522" y1="52716" x2="8877" y2="61182"/>
                      <a14:foregroundMark x1="13225" y1="10064" x2="16304" y2="10064"/>
                      <a14:foregroundMark x1="18478" y1="9265" x2="18478" y2="1118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15605" b="25969"/>
        <a:stretch/>
      </xdr:blipFill>
      <xdr:spPr bwMode="auto">
        <a:xfrm>
          <a:off x="14984784" y="6496050"/>
          <a:ext cx="781686" cy="831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927100</xdr:colOff>
      <xdr:row>1</xdr:row>
      <xdr:rowOff>101600</xdr:rowOff>
    </xdr:from>
    <xdr:to>
      <xdr:col>11</xdr:col>
      <xdr:colOff>25401</xdr:colOff>
      <xdr:row>6</xdr:row>
      <xdr:rowOff>76200</xdr:rowOff>
    </xdr:to>
    <xdr:pic>
      <xdr:nvPicPr>
        <xdr:cNvPr id="12" name="Picture 11" descr="Home - Macclesfield Harriers &amp; Athletic Club">
          <a:extLst>
            <a:ext uri="{FF2B5EF4-FFF2-40B4-BE49-F238E27FC236}">
              <a16:creationId xmlns:a16="http://schemas.microsoft.com/office/drawing/2014/main" id="{7BC824B6-E34F-43E1-8BC6-D90096F0C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49475" y="228600"/>
          <a:ext cx="93980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21</xdr:col>
      <xdr:colOff>1181100</xdr:colOff>
      <xdr:row>1</xdr:row>
      <xdr:rowOff>101600</xdr:rowOff>
    </xdr:from>
    <xdr:ext cx="1104900" cy="1104900"/>
    <xdr:pic>
      <xdr:nvPicPr>
        <xdr:cNvPr id="13" name="Picture 12" descr="Home - Macclesfield Harriers &amp; Athletic Club">
          <a:extLst>
            <a:ext uri="{FF2B5EF4-FFF2-40B4-BE49-F238E27FC236}">
              <a16:creationId xmlns:a16="http://schemas.microsoft.com/office/drawing/2014/main" id="{96CE16B9-59BA-4444-B0E3-D914B812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8600"/>
          <a:ext cx="1104900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304800" cy="304800"/>
    <xdr:sp macro="" textlink="">
      <xdr:nvSpPr>
        <xdr:cNvPr id="14" name="AutoShape 10" descr="Free Vector | Woman athlete doing long jump">
          <a:extLst>
            <a:ext uri="{FF2B5EF4-FFF2-40B4-BE49-F238E27FC236}">
              <a16:creationId xmlns:a16="http://schemas.microsoft.com/office/drawing/2014/main" id="{5DFC3AA1-D9BC-43BF-9B62-B09FB76A35E2}"/>
            </a:ext>
          </a:extLst>
        </xdr:cNvPr>
        <xdr:cNvSpPr>
          <a:spLocks noChangeAspect="1" noChangeArrowheads="1"/>
        </xdr:cNvSpPr>
      </xdr:nvSpPr>
      <xdr:spPr bwMode="auto">
        <a:xfrm>
          <a:off x="18621375" y="1453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304800" cy="304800"/>
    <xdr:sp macro="" textlink="">
      <xdr:nvSpPr>
        <xdr:cNvPr id="15" name="AutoShape 10" descr="Free Vector | Woman athlete doing long jump">
          <a:extLst>
            <a:ext uri="{FF2B5EF4-FFF2-40B4-BE49-F238E27FC236}">
              <a16:creationId xmlns:a16="http://schemas.microsoft.com/office/drawing/2014/main" id="{AB0177AB-14C5-41B3-ACA9-A173FE459520}"/>
            </a:ext>
          </a:extLst>
        </xdr:cNvPr>
        <xdr:cNvSpPr>
          <a:spLocks noChangeAspect="1" noChangeArrowheads="1"/>
        </xdr:cNvSpPr>
      </xdr:nvSpPr>
      <xdr:spPr bwMode="auto">
        <a:xfrm>
          <a:off x="18621375" y="842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304800" cy="304800"/>
    <xdr:sp macro="" textlink="">
      <xdr:nvSpPr>
        <xdr:cNvPr id="16" name="AutoShape 10" descr="Free Vector | Woman athlete doing long jump">
          <a:extLst>
            <a:ext uri="{FF2B5EF4-FFF2-40B4-BE49-F238E27FC236}">
              <a16:creationId xmlns:a16="http://schemas.microsoft.com/office/drawing/2014/main" id="{A0CF47F8-9FC4-49A3-8826-465A36A886EB}"/>
            </a:ext>
          </a:extLst>
        </xdr:cNvPr>
        <xdr:cNvSpPr>
          <a:spLocks noChangeAspect="1" noChangeArrowheads="1"/>
        </xdr:cNvSpPr>
      </xdr:nvSpPr>
      <xdr:spPr bwMode="auto">
        <a:xfrm>
          <a:off x="18621375" y="842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1142999</xdr:colOff>
      <xdr:row>25</xdr:row>
      <xdr:rowOff>38100</xdr:rowOff>
    </xdr:from>
    <xdr:ext cx="850899" cy="858705"/>
    <xdr:pic>
      <xdr:nvPicPr>
        <xdr:cNvPr id="17" name="Picture 16" descr="Abstract Running Transparent PNG - PNG All">
          <a:extLst>
            <a:ext uri="{FF2B5EF4-FFF2-40B4-BE49-F238E27FC236}">
              <a16:creationId xmlns:a16="http://schemas.microsoft.com/office/drawing/2014/main" id="{908921F2-7D85-44DA-95B4-C365A5BDFD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26" r="17111"/>
        <a:stretch/>
      </xdr:blipFill>
      <xdr:spPr bwMode="auto">
        <a:xfrm>
          <a:off x="11391899" y="4448175"/>
          <a:ext cx="850899" cy="858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54628</xdr:colOff>
      <xdr:row>25</xdr:row>
      <xdr:rowOff>52574</xdr:rowOff>
    </xdr:from>
    <xdr:ext cx="415271" cy="608419"/>
    <xdr:pic>
      <xdr:nvPicPr>
        <xdr:cNvPr id="18" name="Picture 17" descr="Olympic Medal Winner – St George's School">
          <a:extLst>
            <a:ext uri="{FF2B5EF4-FFF2-40B4-BE49-F238E27FC236}">
              <a16:creationId xmlns:a16="http://schemas.microsoft.com/office/drawing/2014/main" id="{ECFA3D83-B985-40FD-92BA-FC20FA689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5417" b="91215" l="4292" r="95494">
                      <a14:foregroundMark x1="11712" y1="18519" x2="54054" y2="5556"/>
                      <a14:foregroundMark x1="85586" y1="20988" x2="96396" y2="38272"/>
                      <a14:foregroundMark x1="5405" y1="30864" x2="4505" y2="38272"/>
                      <a14:foregroundMark x1="29828" y1="63982" x2="29828" y2="68375"/>
                      <a14:foregroundMark x1="40343" y1="91215" x2="39056" y2="60322"/>
                      <a14:foregroundMark x1="92704" y1="36164" x2="93348" y2="420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8103" y="4459474"/>
          <a:ext cx="415271" cy="608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1142999</xdr:colOff>
      <xdr:row>25</xdr:row>
      <xdr:rowOff>38100</xdr:rowOff>
    </xdr:from>
    <xdr:ext cx="850899" cy="858705"/>
    <xdr:pic>
      <xdr:nvPicPr>
        <xdr:cNvPr id="19" name="Picture 18" descr="Abstract Running Transparent PNG - PNG All">
          <a:extLst>
            <a:ext uri="{FF2B5EF4-FFF2-40B4-BE49-F238E27FC236}">
              <a16:creationId xmlns:a16="http://schemas.microsoft.com/office/drawing/2014/main" id="{23CC9614-FFFC-4680-894E-2F226FB46E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26" r="17111"/>
        <a:stretch/>
      </xdr:blipFill>
      <xdr:spPr bwMode="auto">
        <a:xfrm>
          <a:off x="11391899" y="4448175"/>
          <a:ext cx="850899" cy="858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1142999</xdr:colOff>
      <xdr:row>25</xdr:row>
      <xdr:rowOff>38100</xdr:rowOff>
    </xdr:from>
    <xdr:ext cx="850899" cy="858705"/>
    <xdr:pic>
      <xdr:nvPicPr>
        <xdr:cNvPr id="20" name="Picture 19" descr="Abstract Running Transparent PNG - PNG All">
          <a:extLst>
            <a:ext uri="{FF2B5EF4-FFF2-40B4-BE49-F238E27FC236}">
              <a16:creationId xmlns:a16="http://schemas.microsoft.com/office/drawing/2014/main" id="{9498ECE1-A298-4D0A-88E1-E723CE50CF8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26" r="17111"/>
        <a:stretch/>
      </xdr:blipFill>
      <xdr:spPr bwMode="auto">
        <a:xfrm>
          <a:off x="11391899" y="4448175"/>
          <a:ext cx="850899" cy="858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54628</xdr:colOff>
      <xdr:row>25</xdr:row>
      <xdr:rowOff>52574</xdr:rowOff>
    </xdr:from>
    <xdr:ext cx="415271" cy="608419"/>
    <xdr:pic>
      <xdr:nvPicPr>
        <xdr:cNvPr id="21" name="Picture 20" descr="Olympic Medal Winner – St George's School">
          <a:extLst>
            <a:ext uri="{FF2B5EF4-FFF2-40B4-BE49-F238E27FC236}">
              <a16:creationId xmlns:a16="http://schemas.microsoft.com/office/drawing/2014/main" id="{A4635137-F02F-4CCE-89B5-04C310E3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5417" b="91215" l="4292" r="95494">
                      <a14:foregroundMark x1="11712" y1="18519" x2="54054" y2="5556"/>
                      <a14:foregroundMark x1="85586" y1="20988" x2="96396" y2="38272"/>
                      <a14:foregroundMark x1="5405" y1="30864" x2="4505" y2="38272"/>
                      <a14:foregroundMark x1="29828" y1="63982" x2="29828" y2="68375"/>
                      <a14:foregroundMark x1="40343" y1="91215" x2="39056" y2="60322"/>
                      <a14:foregroundMark x1="92704" y1="36164" x2="93348" y2="420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9503" y="4459474"/>
          <a:ext cx="415271" cy="608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88899</xdr:colOff>
      <xdr:row>25</xdr:row>
      <xdr:rowOff>0</xdr:rowOff>
    </xdr:from>
    <xdr:ext cx="761999" cy="905345"/>
    <xdr:pic>
      <xdr:nvPicPr>
        <xdr:cNvPr id="22" name="Picture 21" descr="Running Little Girl PNG, Vector, PSD, and Clipart With Transparent  Background for Free Download | Pngtree">
          <a:extLst>
            <a:ext uri="{FF2B5EF4-FFF2-40B4-BE49-F238E27FC236}">
              <a16:creationId xmlns:a16="http://schemas.microsoft.com/office/drawing/2014/main" id="{106C1AE3-8BD5-4F8B-8B93-C7E01DB86A8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9444" b="90000" l="10000" r="90000">
                      <a14:foregroundMark x1="50833" y1="10556" x2="60278" y2="9444"/>
                      <a14:foregroundMark x1="24722" y1="67500" x2="22778" y2="72778"/>
                      <a14:foregroundMark x1="62778" y1="88056" x2="68056" y2="88333"/>
                      <a14:foregroundMark x1="51389" y1="16111" x2="51389" y2="21111"/>
                      <a14:foregroundMark x1="43333" y1="19722" x2="41667" y2="275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15833"/>
        <a:stretch/>
      </xdr:blipFill>
      <xdr:spPr bwMode="auto">
        <a:xfrm>
          <a:off x="15059024" y="4410075"/>
          <a:ext cx="761999" cy="905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54628</xdr:colOff>
      <xdr:row>56</xdr:row>
      <xdr:rowOff>52574</xdr:rowOff>
    </xdr:from>
    <xdr:ext cx="415271" cy="608419"/>
    <xdr:pic>
      <xdr:nvPicPr>
        <xdr:cNvPr id="23" name="Picture 22" descr="Olympic Medal Winner – St George's School">
          <a:extLst>
            <a:ext uri="{FF2B5EF4-FFF2-40B4-BE49-F238E27FC236}">
              <a16:creationId xmlns:a16="http://schemas.microsoft.com/office/drawing/2014/main" id="{2BD8BBEA-13EC-4514-86A8-502362A4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5417" b="91215" l="4292" r="95494">
                      <a14:foregroundMark x1="11712" y1="18519" x2="54054" y2="5556"/>
                      <a14:foregroundMark x1="85586" y1="20988" x2="96396" y2="38272"/>
                      <a14:foregroundMark x1="5405" y1="30864" x2="4505" y2="38272"/>
                      <a14:foregroundMark x1="29828" y1="63982" x2="29828" y2="68375"/>
                      <a14:foregroundMark x1="40343" y1="91215" x2="39056" y2="60322"/>
                      <a14:foregroundMark x1="92704" y1="36164" x2="93348" y2="420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9503" y="9745849"/>
          <a:ext cx="415271" cy="608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54628</xdr:colOff>
      <xdr:row>56</xdr:row>
      <xdr:rowOff>52574</xdr:rowOff>
    </xdr:from>
    <xdr:ext cx="415271" cy="608419"/>
    <xdr:pic>
      <xdr:nvPicPr>
        <xdr:cNvPr id="24" name="Picture 23" descr="Olympic Medal Winner – St George's School">
          <a:extLst>
            <a:ext uri="{FF2B5EF4-FFF2-40B4-BE49-F238E27FC236}">
              <a16:creationId xmlns:a16="http://schemas.microsoft.com/office/drawing/2014/main" id="{4BC01053-70B3-46A7-82BF-B73199A5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5417" b="91215" l="4292" r="95494">
                      <a14:foregroundMark x1="11712" y1="18519" x2="54054" y2="5556"/>
                      <a14:foregroundMark x1="85586" y1="20988" x2="96396" y2="38272"/>
                      <a14:foregroundMark x1="5405" y1="30864" x2="4505" y2="38272"/>
                      <a14:foregroundMark x1="29828" y1="63982" x2="29828" y2="68375"/>
                      <a14:foregroundMark x1="40343" y1="91215" x2="39056" y2="60322"/>
                      <a14:foregroundMark x1="92704" y1="36164" x2="93348" y2="420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8103" y="9745849"/>
          <a:ext cx="415271" cy="608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846100</xdr:colOff>
      <xdr:row>56</xdr:row>
      <xdr:rowOff>0</xdr:rowOff>
    </xdr:from>
    <xdr:to>
      <xdr:col>6</xdr:col>
      <xdr:colOff>107949</xdr:colOff>
      <xdr:row>61</xdr:row>
      <xdr:rowOff>45605</xdr:rowOff>
    </xdr:to>
    <xdr:pic>
      <xdr:nvPicPr>
        <xdr:cNvPr id="25" name="Picture 24" descr="Long Jump Clip Art , Free Transparent Clipart - ClipartKey">
          <a:extLst>
            <a:ext uri="{FF2B5EF4-FFF2-40B4-BE49-F238E27FC236}">
              <a16:creationId xmlns:a16="http://schemas.microsoft.com/office/drawing/2014/main" id="{812D30D3-2730-4F41-9A0B-7F25E5A3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8580" b="89941" l="9916" r="89873">
                      <a14:foregroundMark x1="45148" y1="12722" x2="52110" y2="8580"/>
                      <a14:foregroundMark x1="30380" y1="56805" x2="36920" y2="63018"/>
                      <a14:foregroundMark x1="31013" y1="65976" x2="37975" y2="68639"/>
                      <a14:foregroundMark x1="56751" y1="51775" x2="65190" y2="49704"/>
                      <a14:foregroundMark x1="63080" y1="57988" x2="67300" y2="56805"/>
                      <a14:foregroundMark x1="19831" y1="78107" x2="34599" y2="78107"/>
                      <a14:foregroundMark x1="34599" y1="78107" x2="48734" y2="77219"/>
                      <a14:foregroundMark x1="48734" y1="77219" x2="78692" y2="77811"/>
                      <a14:foregroundMark x1="19831" y1="85207" x2="40928" y2="86686"/>
                      <a14:foregroundMark x1="40928" y1="86686" x2="68143" y2="85207"/>
                      <a14:foregroundMark x1="63291" y1="32544" x2="69198" y2="3846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3425" y="9696450"/>
          <a:ext cx="1090650" cy="893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1068942</xdr:colOff>
      <xdr:row>56</xdr:row>
      <xdr:rowOff>50801</xdr:rowOff>
    </xdr:from>
    <xdr:to>
      <xdr:col>11</xdr:col>
      <xdr:colOff>2597</xdr:colOff>
      <xdr:row>61</xdr:row>
      <xdr:rowOff>45606</xdr:rowOff>
    </xdr:to>
    <xdr:pic>
      <xdr:nvPicPr>
        <xdr:cNvPr id="26" name="Picture 25" descr="Hurdles Svg Free - 330+ SVG File Cut Cricut">
          <a:extLst>
            <a:ext uri="{FF2B5EF4-FFF2-40B4-BE49-F238E27FC236}">
              <a16:creationId xmlns:a16="http://schemas.microsoft.com/office/drawing/2014/main" id="{BAC3C58E-A99C-4FD6-896C-C0E0481ED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4618" b="96448" l="654" r="98693">
                      <a14:foregroundMark x1="4575" y1="18650" x2="11111" y2="21670"/>
                      <a14:foregroundMark x1="11111" y1="21670" x2="29085" y2="21492"/>
                      <a14:foregroundMark x1="29085" y1="21492" x2="36765" y2="21492"/>
                      <a14:foregroundMark x1="36765" y1="21492" x2="43627" y2="20782"/>
                      <a14:foregroundMark x1="43627" y1="20782" x2="43627" y2="20782"/>
                      <a14:foregroundMark x1="86438" y1="20071" x2="95915" y2="35879"/>
                      <a14:foregroundMark x1="95915" y1="35879" x2="96405" y2="39432"/>
                      <a14:foregroundMark x1="74837" y1="20782" x2="81863" y2="52398"/>
                      <a14:foregroundMark x1="95425" y1="22913" x2="96569" y2="50444"/>
                      <a14:foregroundMark x1="1797" y1="20426" x2="3431" y2="39432"/>
                      <a14:foregroundMark x1="654" y1="58792" x2="817" y2="64476"/>
                      <a14:foregroundMark x1="20588" y1="56128" x2="30719" y2="56483"/>
                      <a14:foregroundMark x1="30719" y1="56483" x2="47876" y2="55773"/>
                      <a14:foregroundMark x1="46569" y1="47780" x2="47712" y2="53641"/>
                      <a14:foregroundMark x1="92157" y1="54352" x2="95425" y2="52931"/>
                      <a14:foregroundMark x1="97222" y1="55595" x2="98366" y2="68028"/>
                      <a14:foregroundMark x1="33170" y1="91652" x2="35294" y2="91829"/>
                      <a14:foregroundMark x1="39379" y1="91829" x2="43954" y2="91297"/>
                      <a14:foregroundMark x1="51144" y1="91652" x2="57516" y2="91297"/>
                      <a14:foregroundMark x1="57516" y1="91297" x2="59314" y2="91297"/>
                      <a14:foregroundMark x1="61111" y1="91297" x2="67647" y2="91297"/>
                      <a14:foregroundMark x1="67647" y1="91297" x2="71895" y2="91119"/>
                      <a14:foregroundMark x1="44281" y1="92185" x2="49510" y2="91829"/>
                      <a14:foregroundMark x1="28922" y1="91652" x2="32516" y2="91474"/>
                      <a14:foregroundMark x1="28268" y1="93606" x2="28105" y2="96625"/>
                      <a14:foregroundMark x1="55392" y1="85790" x2="56863" y2="80284"/>
                      <a14:foregroundMark x1="73529" y1="74067" x2="78922" y2="85613"/>
                      <a14:foregroundMark x1="84804" y1="69805" x2="98856" y2="79929"/>
                      <a14:foregroundMark x1="49346" y1="1954" x2="55065" y2="4618"/>
                      <a14:foregroundMark x1="55065" y1="4618" x2="56536" y2="959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5442" y="9744076"/>
          <a:ext cx="791029" cy="845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54628</xdr:colOff>
      <xdr:row>75</xdr:row>
      <xdr:rowOff>52574</xdr:rowOff>
    </xdr:from>
    <xdr:ext cx="415271" cy="608419"/>
    <xdr:pic>
      <xdr:nvPicPr>
        <xdr:cNvPr id="27" name="Picture 26" descr="Olympic Medal Winner – St George's School">
          <a:extLst>
            <a:ext uri="{FF2B5EF4-FFF2-40B4-BE49-F238E27FC236}">
              <a16:creationId xmlns:a16="http://schemas.microsoft.com/office/drawing/2014/main" id="{CCE717B3-0FEB-4906-8A6D-C707866B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5417" b="91215" l="4292" r="95494">
                      <a14:foregroundMark x1="11712" y1="18519" x2="54054" y2="5556"/>
                      <a14:foregroundMark x1="85586" y1="20988" x2="96396" y2="38272"/>
                      <a14:foregroundMark x1="5405" y1="30864" x2="4505" y2="38272"/>
                      <a14:foregroundMark x1="29828" y1="63982" x2="29828" y2="68375"/>
                      <a14:foregroundMark x1="40343" y1="91215" x2="39056" y2="60322"/>
                      <a14:foregroundMark x1="92704" y1="36164" x2="93348" y2="420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8103" y="13051024"/>
          <a:ext cx="415271" cy="608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54628</xdr:colOff>
      <xdr:row>65</xdr:row>
      <xdr:rowOff>52574</xdr:rowOff>
    </xdr:from>
    <xdr:ext cx="415271" cy="608419"/>
    <xdr:pic>
      <xdr:nvPicPr>
        <xdr:cNvPr id="28" name="Picture 27" descr="Olympic Medal Winner – St George's School">
          <a:extLst>
            <a:ext uri="{FF2B5EF4-FFF2-40B4-BE49-F238E27FC236}">
              <a16:creationId xmlns:a16="http://schemas.microsoft.com/office/drawing/2014/main" id="{83D48F58-F6D1-4BE8-9B24-7E8574B5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5417" b="91215" l="4292" r="95494">
                      <a14:foregroundMark x1="11712" y1="18519" x2="54054" y2="5556"/>
                      <a14:foregroundMark x1="85586" y1="20988" x2="96396" y2="38272"/>
                      <a14:foregroundMark x1="5405" y1="30864" x2="4505" y2="38272"/>
                      <a14:foregroundMark x1="29828" y1="63982" x2="29828" y2="68375"/>
                      <a14:foregroundMark x1="40343" y1="91215" x2="39056" y2="60322"/>
                      <a14:foregroundMark x1="92704" y1="36164" x2="93348" y2="420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8103" y="11317474"/>
          <a:ext cx="415271" cy="608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1142999</xdr:colOff>
      <xdr:row>65</xdr:row>
      <xdr:rowOff>38100</xdr:rowOff>
    </xdr:from>
    <xdr:ext cx="850899" cy="858705"/>
    <xdr:pic>
      <xdr:nvPicPr>
        <xdr:cNvPr id="29" name="Picture 28" descr="Abstract Running Transparent PNG - PNG All">
          <a:extLst>
            <a:ext uri="{FF2B5EF4-FFF2-40B4-BE49-F238E27FC236}">
              <a16:creationId xmlns:a16="http://schemas.microsoft.com/office/drawing/2014/main" id="{A63B2B1A-0779-4B6F-B5D6-69E5B81622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26" r="17111"/>
        <a:stretch/>
      </xdr:blipFill>
      <xdr:spPr bwMode="auto">
        <a:xfrm>
          <a:off x="11391899" y="11306175"/>
          <a:ext cx="850899" cy="858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54628</xdr:colOff>
      <xdr:row>75</xdr:row>
      <xdr:rowOff>52574</xdr:rowOff>
    </xdr:from>
    <xdr:ext cx="415271" cy="608419"/>
    <xdr:pic>
      <xdr:nvPicPr>
        <xdr:cNvPr id="30" name="Picture 29" descr="Olympic Medal Winner – St George's School">
          <a:extLst>
            <a:ext uri="{FF2B5EF4-FFF2-40B4-BE49-F238E27FC236}">
              <a16:creationId xmlns:a16="http://schemas.microsoft.com/office/drawing/2014/main" id="{4E94390E-51D2-47AE-B8A5-47D03FBB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5417" b="91215" l="4292" r="95494">
                      <a14:foregroundMark x1="11712" y1="18519" x2="54054" y2="5556"/>
                      <a14:foregroundMark x1="85586" y1="20988" x2="96396" y2="38272"/>
                      <a14:foregroundMark x1="5405" y1="30864" x2="4505" y2="38272"/>
                      <a14:foregroundMark x1="29828" y1="63982" x2="29828" y2="68375"/>
                      <a14:foregroundMark x1="40343" y1="91215" x2="39056" y2="60322"/>
                      <a14:foregroundMark x1="92704" y1="36164" x2="93348" y2="420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9503" y="13051024"/>
          <a:ext cx="415271" cy="608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54628</xdr:colOff>
      <xdr:row>65</xdr:row>
      <xdr:rowOff>52574</xdr:rowOff>
    </xdr:from>
    <xdr:ext cx="415271" cy="608419"/>
    <xdr:pic>
      <xdr:nvPicPr>
        <xdr:cNvPr id="31" name="Picture 30" descr="Olympic Medal Winner – St George's School">
          <a:extLst>
            <a:ext uri="{FF2B5EF4-FFF2-40B4-BE49-F238E27FC236}">
              <a16:creationId xmlns:a16="http://schemas.microsoft.com/office/drawing/2014/main" id="{780B780C-281C-45D4-9376-6FAE76C3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5417" b="91215" l="4292" r="95494">
                      <a14:foregroundMark x1="11712" y1="18519" x2="54054" y2="5556"/>
                      <a14:foregroundMark x1="85586" y1="20988" x2="96396" y2="38272"/>
                      <a14:foregroundMark x1="5405" y1="30864" x2="4505" y2="38272"/>
                      <a14:foregroundMark x1="29828" y1="63982" x2="29828" y2="68375"/>
                      <a14:foregroundMark x1="40343" y1="91215" x2="39056" y2="60322"/>
                      <a14:foregroundMark x1="92704" y1="36164" x2="93348" y2="420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9503" y="11317474"/>
          <a:ext cx="415271" cy="608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88899</xdr:colOff>
      <xdr:row>65</xdr:row>
      <xdr:rowOff>0</xdr:rowOff>
    </xdr:from>
    <xdr:ext cx="761999" cy="905345"/>
    <xdr:pic>
      <xdr:nvPicPr>
        <xdr:cNvPr id="32" name="Picture 31" descr="Running Little Girl PNG, Vector, PSD, and Clipart With Transparent  Background for Free Download | Pngtree">
          <a:extLst>
            <a:ext uri="{FF2B5EF4-FFF2-40B4-BE49-F238E27FC236}">
              <a16:creationId xmlns:a16="http://schemas.microsoft.com/office/drawing/2014/main" id="{89E91599-009B-439E-97DC-DAEE0B4E95D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9444" b="90000" l="10000" r="90000">
                      <a14:foregroundMark x1="50833" y1="10556" x2="60278" y2="9444"/>
                      <a14:foregroundMark x1="24722" y1="67500" x2="22778" y2="72778"/>
                      <a14:foregroundMark x1="62778" y1="88056" x2="68056" y2="88333"/>
                      <a14:foregroundMark x1="51389" y1="16111" x2="51389" y2="21111"/>
                      <a14:foregroundMark x1="43333" y1="19722" x2="41667" y2="275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15833"/>
        <a:stretch/>
      </xdr:blipFill>
      <xdr:spPr bwMode="auto">
        <a:xfrm>
          <a:off x="15059024" y="11268075"/>
          <a:ext cx="761999" cy="905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838200</xdr:colOff>
      <xdr:row>75</xdr:row>
      <xdr:rowOff>32386</xdr:rowOff>
    </xdr:from>
    <xdr:to>
      <xdr:col>6</xdr:col>
      <xdr:colOff>2595</xdr:colOff>
      <xdr:row>80</xdr:row>
      <xdr:rowOff>45026</xdr:rowOff>
    </xdr:to>
    <xdr:pic>
      <xdr:nvPicPr>
        <xdr:cNvPr id="33" name="Picture 32" descr="relay race clipart 10 free Cliparts | Download images on Clipground 2021">
          <a:extLst>
            <a:ext uri="{FF2B5EF4-FFF2-40B4-BE49-F238E27FC236}">
              <a16:creationId xmlns:a16="http://schemas.microsoft.com/office/drawing/2014/main" id="{7B674BD2-E022-4933-AA7E-F3D15019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3030836"/>
          <a:ext cx="1002721" cy="90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4</xdr:col>
      <xdr:colOff>304800</xdr:colOff>
      <xdr:row>74</xdr:row>
      <xdr:rowOff>120651</xdr:rowOff>
    </xdr:to>
    <xdr:sp macro="" textlink="">
      <xdr:nvSpPr>
        <xdr:cNvPr id="34" name="AutoShape 4" descr="Girls Relay Race Clipart">
          <a:extLst>
            <a:ext uri="{FF2B5EF4-FFF2-40B4-BE49-F238E27FC236}">
              <a16:creationId xmlns:a16="http://schemas.microsoft.com/office/drawing/2014/main" id="{292E9466-91E2-4DB3-8E23-40E68C4DC9FA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2639675"/>
          <a:ext cx="304800" cy="301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304800</xdr:colOff>
      <xdr:row>94</xdr:row>
      <xdr:rowOff>139701</xdr:rowOff>
    </xdr:to>
    <xdr:sp macro="" textlink="">
      <xdr:nvSpPr>
        <xdr:cNvPr id="35" name="AutoShape 6" descr="Girls Relay Race Clipart">
          <a:extLst>
            <a:ext uri="{FF2B5EF4-FFF2-40B4-BE49-F238E27FC236}">
              <a16:creationId xmlns:a16="http://schemas.microsoft.com/office/drawing/2014/main" id="{1BBFD2DA-4700-4AE5-80DD-EC8BB1A49525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590675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977332</xdr:colOff>
      <xdr:row>75</xdr:row>
      <xdr:rowOff>165100</xdr:rowOff>
    </xdr:from>
    <xdr:to>
      <xdr:col>11</xdr:col>
      <xdr:colOff>2597</xdr:colOff>
      <xdr:row>80</xdr:row>
      <xdr:rowOff>288</xdr:rowOff>
    </xdr:to>
    <xdr:pic>
      <xdr:nvPicPr>
        <xdr:cNvPr id="36" name="Picture 35" descr="relay race clipart free 10 free Cliparts | Download images on ...">
          <a:extLst>
            <a:ext uri="{FF2B5EF4-FFF2-40B4-BE49-F238E27FC236}">
              <a16:creationId xmlns:a16="http://schemas.microsoft.com/office/drawing/2014/main" id="{7364C000-7A83-4416-98AF-6600D143F4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ackgroundRemoval t="6701" b="88660" l="1969" r="96850">
                      <a14:foregroundMark x1="11417" y1="21134" x2="20472" y2="10825"/>
                      <a14:foregroundMark x1="1969" y1="26804" x2="2233" y2="27236"/>
                      <a14:foregroundMark x1="2604" y1="88615" x2="7874" y2="87629"/>
                      <a14:foregroundMark x1="81102" y1="10825" x2="79528" y2="30928"/>
                      <a14:foregroundMark x1="79528" y1="30928" x2="81102" y2="43814"/>
                      <a14:foregroundMark x1="74803" y1="8247" x2="80315" y2="7216"/>
                      <a14:foregroundMark x1="46850" y1="31443" x2="55118" y2="35567"/>
                      <a14:foregroundMark x1="87402" y1="30928" x2="96850" y2="44330"/>
                      <a14:foregroundMark x1="81496" y1="48454" x2="77165" y2="53093"/>
                      <a14:foregroundMark x1="55623" y1="78291" x2="56693" y2="79381"/>
                      <a14:foregroundMark x1="96063" y1="65979" x2="96063" y2="62371"/>
                      <a14:foregroundMark x1="22835" y1="53093" x2="19291" y2="56186"/>
                      <a14:foregroundMark x1="13386" y1="62371" x2="17323" y2="59794"/>
                      <a14:backgroundMark x1="787" y1="29897" x2="3150" y2="30412"/>
                      <a14:backgroundMark x1="394" y1="90206" x2="1969" y2="89691"/>
                      <a14:backgroundMark x1="394" y1="89691" x2="2362" y2="89175"/>
                      <a14:backgroundMark x1="51575" y1="73711" x2="53543" y2="76804"/>
                      <a14:backgroundMark x1="52756" y1="77320" x2="54724" y2="78866"/>
                      <a14:backgroundMark x1="53150" y1="77835" x2="54724" y2="7938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b="7732"/>
        <a:stretch/>
      </xdr:blipFill>
      <xdr:spPr bwMode="auto">
        <a:xfrm>
          <a:off x="14906057" y="13163550"/>
          <a:ext cx="860414" cy="724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2BCF7-395A-8143-BD6A-1DC303E8709A}">
  <sheetPr>
    <tabColor rgb="FFFF0000"/>
    <pageSetUpPr fitToPage="1"/>
  </sheetPr>
  <dimension ref="A1:L90"/>
  <sheetViews>
    <sheetView view="pageBreakPreview" zoomScale="110" zoomScaleNormal="100" zoomScaleSheetLayoutView="110" workbookViewId="0">
      <selection activeCell="C69" sqref="C69:J69"/>
    </sheetView>
  </sheetViews>
  <sheetFormatPr defaultColWidth="10.81640625" defaultRowHeight="12.5" x14ac:dyDescent="0.25"/>
  <cols>
    <col min="1" max="1" width="2.1796875" style="113" customWidth="1"/>
    <col min="2" max="2" width="2.81640625" style="113" customWidth="1"/>
    <col min="3" max="3" width="12.81640625" style="113" customWidth="1"/>
    <col min="4" max="4" width="7" style="365" customWidth="1"/>
    <col min="5" max="5" width="17.54296875" style="113" customWidth="1"/>
    <col min="6" max="6" width="10.81640625" style="365"/>
    <col min="7" max="8" width="10.81640625" style="365" customWidth="1"/>
    <col min="9" max="9" width="21.81640625" style="113" customWidth="1"/>
    <col min="10" max="10" width="18.6328125" style="113" customWidth="1"/>
    <col min="11" max="11" width="2.81640625" style="113" customWidth="1"/>
    <col min="12" max="12" width="2.1796875" style="113" customWidth="1"/>
    <col min="13" max="16384" width="10.81640625" style="113"/>
  </cols>
  <sheetData>
    <row r="1" spans="1:12" ht="10" customHeight="1" thickBot="1" x14ac:dyDescent="0.3">
      <c r="A1" s="112"/>
      <c r="B1" s="112"/>
      <c r="C1" s="112"/>
      <c r="D1" s="362"/>
      <c r="E1" s="112"/>
      <c r="F1" s="362"/>
      <c r="G1" s="362"/>
      <c r="H1" s="362"/>
      <c r="I1" s="112"/>
      <c r="J1" s="112"/>
      <c r="K1" s="112"/>
      <c r="L1" s="112"/>
    </row>
    <row r="2" spans="1:12" x14ac:dyDescent="0.25">
      <c r="A2" s="112"/>
      <c r="B2" s="114"/>
      <c r="C2" s="115"/>
      <c r="D2" s="363"/>
      <c r="E2" s="115"/>
      <c r="F2" s="363"/>
      <c r="G2" s="363"/>
      <c r="H2" s="363"/>
      <c r="I2" s="115"/>
      <c r="J2" s="115"/>
      <c r="K2" s="116"/>
      <c r="L2" s="112"/>
    </row>
    <row r="3" spans="1:12" x14ac:dyDescent="0.25">
      <c r="A3" s="112"/>
      <c r="B3" s="117"/>
      <c r="C3" s="112"/>
      <c r="D3" s="362"/>
      <c r="E3" s="112"/>
      <c r="F3" s="362"/>
      <c r="G3" s="362"/>
      <c r="H3" s="362"/>
      <c r="I3" s="112"/>
      <c r="J3" s="112"/>
      <c r="K3" s="118"/>
      <c r="L3" s="112"/>
    </row>
    <row r="4" spans="1:12" ht="25" x14ac:dyDescent="0.25">
      <c r="A4" s="112"/>
      <c r="B4" s="117"/>
      <c r="C4" s="119" t="s">
        <v>856</v>
      </c>
      <c r="D4" s="362"/>
      <c r="E4" s="112"/>
      <c r="F4" s="362"/>
      <c r="G4" s="362"/>
      <c r="H4" s="362"/>
      <c r="I4" s="112"/>
      <c r="J4" s="112"/>
      <c r="K4" s="118"/>
      <c r="L4" s="112"/>
    </row>
    <row r="5" spans="1:12" x14ac:dyDescent="0.25">
      <c r="A5" s="112"/>
      <c r="B5" s="117"/>
      <c r="C5" s="112"/>
      <c r="D5" s="362"/>
      <c r="E5" s="112"/>
      <c r="F5" s="362"/>
      <c r="G5" s="362"/>
      <c r="H5" s="362"/>
      <c r="I5" s="112"/>
      <c r="J5" s="112"/>
      <c r="K5" s="118"/>
      <c r="L5" s="112"/>
    </row>
    <row r="6" spans="1:12" ht="23" x14ac:dyDescent="0.25">
      <c r="A6" s="112"/>
      <c r="B6" s="117"/>
      <c r="C6" s="1209" t="s">
        <v>1434</v>
      </c>
      <c r="D6" s="362"/>
      <c r="E6" s="112"/>
      <c r="F6" s="362"/>
      <c r="G6" s="362"/>
      <c r="H6" s="362"/>
      <c r="I6" s="112"/>
      <c r="J6" s="112"/>
      <c r="K6" s="118"/>
      <c r="L6" s="112"/>
    </row>
    <row r="7" spans="1:12" ht="23" customHeight="1" x14ac:dyDescent="0.25">
      <c r="A7" s="112"/>
      <c r="B7" s="117"/>
      <c r="C7" s="120"/>
      <c r="D7" s="362"/>
      <c r="E7" s="112"/>
      <c r="F7" s="362"/>
      <c r="G7" s="362"/>
      <c r="H7" s="362"/>
      <c r="I7" s="112"/>
      <c r="J7" s="112"/>
      <c r="K7" s="118"/>
      <c r="L7" s="112"/>
    </row>
    <row r="8" spans="1:12" s="143" customFormat="1" ht="25" customHeight="1" x14ac:dyDescent="0.25">
      <c r="A8" s="140"/>
      <c r="B8" s="141"/>
      <c r="C8" s="1274" t="s">
        <v>857</v>
      </c>
      <c r="D8" s="1274"/>
      <c r="E8" s="1274"/>
      <c r="F8" s="1274"/>
      <c r="G8" s="1274"/>
      <c r="H8" s="1274"/>
      <c r="I8" s="1274"/>
      <c r="J8" s="1274"/>
      <c r="K8" s="144"/>
      <c r="L8" s="145"/>
    </row>
    <row r="9" spans="1:12" ht="14.15" customHeight="1" x14ac:dyDescent="0.25">
      <c r="A9" s="112"/>
      <c r="B9" s="117"/>
      <c r="C9" s="1304" t="s">
        <v>69</v>
      </c>
      <c r="D9" s="1304"/>
      <c r="E9" s="1304"/>
      <c r="F9" s="1304"/>
      <c r="G9" s="1304"/>
      <c r="H9" s="1304"/>
      <c r="I9" s="1304"/>
      <c r="J9" s="1304"/>
      <c r="K9" s="118"/>
      <c r="L9" s="112"/>
    </row>
    <row r="10" spans="1:12" s="124" customFormat="1" ht="14.15" customHeight="1" x14ac:dyDescent="0.25">
      <c r="A10" s="121"/>
      <c r="B10" s="122"/>
      <c r="C10" s="1302" t="s">
        <v>814</v>
      </c>
      <c r="D10" s="1303" t="s">
        <v>73</v>
      </c>
      <c r="E10" s="1302" t="s">
        <v>4</v>
      </c>
      <c r="F10" s="1303" t="s">
        <v>2</v>
      </c>
      <c r="G10" s="1303" t="s">
        <v>3</v>
      </c>
      <c r="H10" s="1303" t="s">
        <v>861</v>
      </c>
      <c r="I10" s="1302" t="s">
        <v>862</v>
      </c>
      <c r="J10" s="1302"/>
      <c r="K10" s="123"/>
      <c r="L10" s="121"/>
    </row>
    <row r="11" spans="1:12" ht="14.15" customHeight="1" x14ac:dyDescent="0.25">
      <c r="A11" s="112"/>
      <c r="B11" s="117"/>
      <c r="C11" s="1302"/>
      <c r="D11" s="1303"/>
      <c r="E11" s="1302"/>
      <c r="F11" s="1303"/>
      <c r="G11" s="1303"/>
      <c r="H11" s="1303"/>
      <c r="I11" s="1302"/>
      <c r="J11" s="1302"/>
      <c r="K11" s="118"/>
      <c r="L11" s="112"/>
    </row>
    <row r="12" spans="1:12" ht="13" customHeight="1" x14ac:dyDescent="0.25">
      <c r="A12" s="112"/>
      <c r="B12" s="117"/>
      <c r="C12" s="1098"/>
      <c r="D12" s="1099"/>
      <c r="E12" s="1098"/>
      <c r="F12" s="1100"/>
      <c r="G12" s="1101"/>
      <c r="H12" s="1100"/>
      <c r="I12" s="1210"/>
      <c r="J12" s="1211"/>
      <c r="K12" s="118"/>
      <c r="L12" s="112"/>
    </row>
    <row r="13" spans="1:12" ht="13" customHeight="1" x14ac:dyDescent="0.25">
      <c r="A13" s="112"/>
      <c r="B13" s="117"/>
      <c r="C13" s="1098"/>
      <c r="D13" s="1099"/>
      <c r="E13" s="1098"/>
      <c r="F13" s="1100"/>
      <c r="G13" s="1101"/>
      <c r="H13" s="1100"/>
      <c r="I13" s="1210"/>
      <c r="J13" s="1103"/>
      <c r="K13" s="118"/>
      <c r="L13" s="112"/>
    </row>
    <row r="14" spans="1:12" ht="13" customHeight="1" x14ac:dyDescent="0.25">
      <c r="A14" s="112"/>
      <c r="B14" s="117"/>
      <c r="C14" s="1098"/>
      <c r="D14" s="1099"/>
      <c r="E14" s="1098"/>
      <c r="F14" s="1100"/>
      <c r="G14" s="1101"/>
      <c r="H14" s="1100"/>
      <c r="I14" s="1102"/>
      <c r="J14" s="1103"/>
      <c r="K14" s="118"/>
      <c r="L14" s="112"/>
    </row>
    <row r="15" spans="1:12" ht="13" customHeight="1" x14ac:dyDescent="0.25">
      <c r="A15" s="112"/>
      <c r="B15" s="117"/>
      <c r="C15" s="1098"/>
      <c r="D15" s="1099"/>
      <c r="E15" s="1098"/>
      <c r="F15" s="1100"/>
      <c r="G15" s="1101"/>
      <c r="H15" s="1100"/>
      <c r="I15" s="1102"/>
      <c r="J15" s="1103"/>
      <c r="K15" s="118"/>
      <c r="L15" s="112"/>
    </row>
    <row r="16" spans="1:12" ht="13" customHeight="1" x14ac:dyDescent="0.25">
      <c r="A16" s="112"/>
      <c r="B16" s="117"/>
      <c r="C16" s="1098"/>
      <c r="D16" s="1099"/>
      <c r="E16" s="1098"/>
      <c r="F16" s="1100"/>
      <c r="G16" s="1101"/>
      <c r="H16" s="1100"/>
      <c r="I16" s="1210"/>
      <c r="J16" s="1103"/>
      <c r="K16" s="118"/>
      <c r="L16" s="112"/>
    </row>
    <row r="17" spans="1:12" ht="13" customHeight="1" x14ac:dyDescent="0.25">
      <c r="A17" s="112"/>
      <c r="B17" s="117"/>
      <c r="C17" s="1098"/>
      <c r="D17" s="1099"/>
      <c r="E17" s="1098"/>
      <c r="F17" s="1100"/>
      <c r="G17" s="1101"/>
      <c r="H17" s="1100"/>
      <c r="I17" s="1102"/>
      <c r="J17" s="1103"/>
      <c r="K17" s="118"/>
      <c r="L17" s="112"/>
    </row>
    <row r="18" spans="1:12" ht="13" customHeight="1" x14ac:dyDescent="0.25">
      <c r="A18" s="112"/>
      <c r="B18" s="117"/>
      <c r="C18" s="626"/>
      <c r="D18" s="592"/>
      <c r="E18" s="146"/>
      <c r="F18" s="1050"/>
      <c r="G18" s="366"/>
      <c r="H18" s="1050"/>
      <c r="I18" s="1212"/>
      <c r="J18" s="1061"/>
      <c r="K18" s="118"/>
      <c r="L18" s="112"/>
    </row>
    <row r="19" spans="1:12" ht="13" customHeight="1" x14ac:dyDescent="0.25">
      <c r="A19" s="112"/>
      <c r="B19" s="117"/>
      <c r="C19" s="626"/>
      <c r="D19" s="592"/>
      <c r="E19" s="146"/>
      <c r="F19" s="1050"/>
      <c r="G19" s="366"/>
      <c r="H19" s="1050"/>
      <c r="I19" s="1212"/>
      <c r="J19" s="1061"/>
      <c r="K19" s="118"/>
      <c r="L19" s="112"/>
    </row>
    <row r="20" spans="1:12" ht="13" customHeight="1" x14ac:dyDescent="0.25">
      <c r="A20" s="112"/>
      <c r="B20" s="117"/>
      <c r="C20" s="1098"/>
      <c r="D20" s="1099"/>
      <c r="E20" s="1098"/>
      <c r="F20" s="1100"/>
      <c r="G20" s="1101"/>
      <c r="H20" s="1100"/>
      <c r="I20" s="1102"/>
      <c r="J20" s="1103"/>
      <c r="K20" s="118"/>
      <c r="L20" s="112"/>
    </row>
    <row r="21" spans="1:12" ht="13" customHeight="1" x14ac:dyDescent="0.25">
      <c r="A21" s="112"/>
      <c r="B21" s="117"/>
      <c r="C21" s="1098"/>
      <c r="D21" s="1099"/>
      <c r="E21" s="1098"/>
      <c r="F21" s="1100"/>
      <c r="G21" s="1101"/>
      <c r="H21" s="1100"/>
      <c r="I21" s="1102"/>
      <c r="J21" s="1103"/>
      <c r="K21" s="118"/>
      <c r="L21" s="112"/>
    </row>
    <row r="22" spans="1:12" ht="13" customHeight="1" x14ac:dyDescent="0.25">
      <c r="A22" s="112"/>
      <c r="B22" s="117"/>
      <c r="C22" s="1098"/>
      <c r="D22" s="1099"/>
      <c r="E22" s="1098"/>
      <c r="F22" s="1100"/>
      <c r="G22" s="1101"/>
      <c r="H22" s="1100"/>
      <c r="I22" s="1102"/>
      <c r="J22" s="1103"/>
      <c r="K22" s="118"/>
      <c r="L22" s="112"/>
    </row>
    <row r="23" spans="1:12" ht="13" customHeight="1" x14ac:dyDescent="0.25">
      <c r="A23" s="112"/>
      <c r="B23" s="117"/>
      <c r="C23" s="112"/>
      <c r="D23" s="362"/>
      <c r="E23" s="112"/>
      <c r="F23" s="362"/>
      <c r="G23" s="362"/>
      <c r="H23" s="362"/>
      <c r="I23" s="112"/>
      <c r="J23" s="112"/>
      <c r="K23" s="118"/>
      <c r="L23" s="112"/>
    </row>
    <row r="24" spans="1:12" ht="13" customHeight="1" x14ac:dyDescent="0.25">
      <c r="A24" s="112"/>
      <c r="B24" s="117"/>
      <c r="C24" s="1295" t="s">
        <v>75</v>
      </c>
      <c r="D24" s="1296"/>
      <c r="E24" s="1296"/>
      <c r="F24" s="1296"/>
      <c r="G24" s="1296"/>
      <c r="H24" s="1296"/>
      <c r="I24" s="1296"/>
      <c r="J24" s="1297"/>
      <c r="K24" s="118"/>
      <c r="L24" s="112"/>
    </row>
    <row r="25" spans="1:12" ht="14.15" customHeight="1" x14ac:dyDescent="0.25">
      <c r="A25" s="112"/>
      <c r="B25" s="117"/>
      <c r="C25" s="1277" t="s">
        <v>814</v>
      </c>
      <c r="D25" s="1275" t="s">
        <v>73</v>
      </c>
      <c r="E25" s="1277" t="s">
        <v>4</v>
      </c>
      <c r="F25" s="1275" t="s">
        <v>2</v>
      </c>
      <c r="G25" s="1275" t="s">
        <v>3</v>
      </c>
      <c r="H25" s="1275" t="s">
        <v>861</v>
      </c>
      <c r="I25" s="1277" t="s">
        <v>862</v>
      </c>
      <c r="J25" s="1277"/>
      <c r="K25" s="118"/>
      <c r="L25" s="112"/>
    </row>
    <row r="26" spans="1:12" ht="14.15" customHeight="1" x14ac:dyDescent="0.25">
      <c r="A26" s="112"/>
      <c r="B26" s="117"/>
      <c r="C26" s="1278"/>
      <c r="D26" s="1276"/>
      <c r="E26" s="1278"/>
      <c r="F26" s="1276"/>
      <c r="G26" s="1276"/>
      <c r="H26" s="1276"/>
      <c r="I26" s="1278"/>
      <c r="J26" s="1278"/>
      <c r="K26" s="118"/>
      <c r="L26" s="112"/>
    </row>
    <row r="27" spans="1:12" ht="14.15" customHeight="1" x14ac:dyDescent="0.25">
      <c r="A27" s="112"/>
      <c r="B27" s="117"/>
      <c r="C27" s="1073"/>
      <c r="D27" s="1074"/>
      <c r="E27" s="1073"/>
      <c r="F27" s="1075"/>
      <c r="G27" s="1076"/>
      <c r="H27" s="1075"/>
      <c r="I27" s="624"/>
      <c r="J27" s="1077"/>
      <c r="K27" s="118"/>
      <c r="L27" s="112"/>
    </row>
    <row r="28" spans="1:12" ht="13" customHeight="1" x14ac:dyDescent="0.25">
      <c r="A28" s="112"/>
      <c r="B28" s="117"/>
      <c r="C28" s="1073"/>
      <c r="D28" s="1074"/>
      <c r="E28" s="1073"/>
      <c r="F28" s="1075"/>
      <c r="G28" s="1076"/>
      <c r="H28" s="1075"/>
      <c r="I28" s="624"/>
      <c r="J28" s="1077"/>
      <c r="K28" s="118"/>
      <c r="L28" s="112"/>
    </row>
    <row r="29" spans="1:12" ht="13" customHeight="1" x14ac:dyDescent="0.25">
      <c r="A29" s="112"/>
      <c r="B29" s="117"/>
      <c r="C29" s="1073"/>
      <c r="D29" s="1074"/>
      <c r="E29" s="1073"/>
      <c r="F29" s="1216"/>
      <c r="G29" s="1076"/>
      <c r="H29" s="1216"/>
      <c r="I29" s="624"/>
      <c r="J29" s="1077"/>
      <c r="K29" s="118"/>
      <c r="L29" s="112"/>
    </row>
    <row r="30" spans="1:12" ht="13" customHeight="1" x14ac:dyDescent="0.25">
      <c r="A30" s="112"/>
      <c r="B30" s="117"/>
      <c r="C30" s="1073"/>
      <c r="D30" s="1074"/>
      <c r="E30" s="1073"/>
      <c r="F30" s="1075"/>
      <c r="G30" s="1076"/>
      <c r="H30" s="1075"/>
      <c r="I30" s="624"/>
      <c r="J30" s="1077"/>
      <c r="K30" s="118"/>
      <c r="L30" s="112"/>
    </row>
    <row r="31" spans="1:12" ht="13" customHeight="1" x14ac:dyDescent="0.25">
      <c r="A31" s="112"/>
      <c r="B31" s="117"/>
      <c r="C31" s="1073"/>
      <c r="D31" s="1074"/>
      <c r="E31" s="1073"/>
      <c r="F31" s="1216"/>
      <c r="G31" s="1076"/>
      <c r="H31" s="1216"/>
      <c r="I31" s="624"/>
      <c r="J31" s="1077"/>
      <c r="K31" s="118"/>
      <c r="L31" s="112"/>
    </row>
    <row r="32" spans="1:12" ht="13" customHeight="1" x14ac:dyDescent="0.25">
      <c r="A32" s="112"/>
      <c r="B32" s="117"/>
      <c r="C32" s="1073"/>
      <c r="D32" s="1074"/>
      <c r="E32" s="1073"/>
      <c r="F32" s="1075"/>
      <c r="G32" s="1076"/>
      <c r="H32" s="1075"/>
      <c r="I32" s="624"/>
      <c r="J32" s="1077"/>
      <c r="K32" s="118"/>
      <c r="L32" s="112"/>
    </row>
    <row r="33" spans="1:12" ht="13" customHeight="1" x14ac:dyDescent="0.25">
      <c r="A33" s="112"/>
      <c r="B33" s="117"/>
      <c r="C33" s="1073"/>
      <c r="D33" s="1074"/>
      <c r="E33" s="1073"/>
      <c r="F33" s="1075"/>
      <c r="G33" s="1076"/>
      <c r="H33" s="1075"/>
      <c r="I33" s="624"/>
      <c r="J33" s="1077"/>
      <c r="K33" s="118"/>
      <c r="L33" s="112"/>
    </row>
    <row r="34" spans="1:12" ht="13" customHeight="1" x14ac:dyDescent="0.25">
      <c r="A34" s="112"/>
      <c r="B34" s="117"/>
      <c r="C34" s="148"/>
      <c r="D34" s="610"/>
      <c r="E34" s="148"/>
      <c r="F34" s="1051"/>
      <c r="G34" s="367"/>
      <c r="H34" s="621"/>
      <c r="I34" s="624"/>
      <c r="J34" s="1065"/>
      <c r="K34" s="118"/>
      <c r="L34" s="112"/>
    </row>
    <row r="35" spans="1:12" ht="13" customHeight="1" x14ac:dyDescent="0.25">
      <c r="A35" s="112"/>
      <c r="B35" s="117"/>
      <c r="C35" s="112"/>
      <c r="D35" s="362"/>
      <c r="E35" s="112"/>
      <c r="F35" s="362"/>
      <c r="G35" s="362"/>
      <c r="H35" s="362"/>
      <c r="I35" s="112"/>
      <c r="J35" s="112"/>
      <c r="K35" s="118"/>
      <c r="L35" s="112"/>
    </row>
    <row r="36" spans="1:12" ht="25" customHeight="1" x14ac:dyDescent="0.25">
      <c r="A36" s="112"/>
      <c r="B36" s="117"/>
      <c r="C36" s="1274" t="s">
        <v>858</v>
      </c>
      <c r="D36" s="1274"/>
      <c r="E36" s="1274"/>
      <c r="F36" s="1274"/>
      <c r="G36" s="1274"/>
      <c r="H36" s="1274"/>
      <c r="I36" s="1274"/>
      <c r="J36" s="1274"/>
      <c r="K36" s="118"/>
      <c r="L36" s="112"/>
    </row>
    <row r="37" spans="1:12" ht="14.15" customHeight="1" x14ac:dyDescent="0.25">
      <c r="A37" s="112"/>
      <c r="B37" s="117"/>
      <c r="C37" s="1292" t="s">
        <v>69</v>
      </c>
      <c r="D37" s="1293"/>
      <c r="E37" s="1293"/>
      <c r="F37" s="1293"/>
      <c r="G37" s="1293"/>
      <c r="H37" s="1293"/>
      <c r="I37" s="1293"/>
      <c r="J37" s="1294"/>
      <c r="K37" s="118"/>
      <c r="L37" s="112"/>
    </row>
    <row r="38" spans="1:12" ht="14.15" customHeight="1" x14ac:dyDescent="0.25">
      <c r="A38" s="112"/>
      <c r="B38" s="117"/>
      <c r="C38" s="1300" t="s">
        <v>814</v>
      </c>
      <c r="D38" s="1283" t="s">
        <v>73</v>
      </c>
      <c r="E38" s="1300" t="s">
        <v>4</v>
      </c>
      <c r="F38" s="1283" t="s">
        <v>2</v>
      </c>
      <c r="G38" s="1283" t="s">
        <v>3</v>
      </c>
      <c r="H38" s="1283" t="s">
        <v>861</v>
      </c>
      <c r="I38" s="1285" t="s">
        <v>862</v>
      </c>
      <c r="J38" s="1286"/>
      <c r="K38" s="118"/>
      <c r="L38" s="112"/>
    </row>
    <row r="39" spans="1:12" ht="14.15" customHeight="1" x14ac:dyDescent="0.25">
      <c r="A39" s="112"/>
      <c r="B39" s="117"/>
      <c r="C39" s="1301"/>
      <c r="D39" s="1284"/>
      <c r="E39" s="1301"/>
      <c r="F39" s="1284"/>
      <c r="G39" s="1284"/>
      <c r="H39" s="1284"/>
      <c r="I39" s="1287"/>
      <c r="J39" s="1288"/>
      <c r="K39" s="118"/>
      <c r="L39" s="112"/>
    </row>
    <row r="40" spans="1:12" ht="14.15" customHeight="1" x14ac:dyDescent="0.25">
      <c r="A40" s="112"/>
      <c r="B40" s="117"/>
      <c r="C40" s="626"/>
      <c r="D40" s="592"/>
      <c r="E40" s="146"/>
      <c r="F40" s="1050"/>
      <c r="G40" s="366"/>
      <c r="H40" s="1050"/>
      <c r="I40" s="1060"/>
      <c r="J40" s="1211"/>
      <c r="K40" s="118"/>
      <c r="L40" s="112"/>
    </row>
    <row r="41" spans="1:12" ht="13" customHeight="1" x14ac:dyDescent="0.25">
      <c r="A41" s="112"/>
      <c r="B41" s="117"/>
      <c r="C41" s="626"/>
      <c r="D41" s="592"/>
      <c r="E41" s="146"/>
      <c r="F41" s="1050"/>
      <c r="G41" s="366"/>
      <c r="H41" s="1050"/>
      <c r="I41" s="1060"/>
      <c r="J41" s="1061"/>
      <c r="K41" s="118"/>
      <c r="L41" s="112"/>
    </row>
    <row r="42" spans="1:12" ht="13" customHeight="1" x14ac:dyDescent="0.25">
      <c r="A42" s="112"/>
      <c r="B42" s="117"/>
      <c r="C42" s="626"/>
      <c r="D42" s="592"/>
      <c r="E42" s="146"/>
      <c r="F42" s="1050"/>
      <c r="G42" s="366"/>
      <c r="H42" s="1050"/>
      <c r="I42" s="1060"/>
      <c r="J42" s="1061"/>
      <c r="K42" s="118"/>
      <c r="L42" s="112"/>
    </row>
    <row r="43" spans="1:12" ht="13" customHeight="1" x14ac:dyDescent="0.25">
      <c r="A43" s="112"/>
      <c r="B43" s="117"/>
      <c r="C43" s="626"/>
      <c r="D43" s="592"/>
      <c r="E43" s="146"/>
      <c r="F43" s="1050"/>
      <c r="G43" s="366"/>
      <c r="H43" s="1050"/>
      <c r="I43" s="1060"/>
      <c r="J43" s="1061"/>
      <c r="K43" s="118"/>
      <c r="L43" s="112"/>
    </row>
    <row r="44" spans="1:12" ht="13" customHeight="1" x14ac:dyDescent="0.25">
      <c r="A44" s="112"/>
      <c r="B44" s="117"/>
      <c r="C44" s="626"/>
      <c r="D44" s="592"/>
      <c r="E44" s="146"/>
      <c r="F44" s="1050"/>
      <c r="G44" s="366"/>
      <c r="H44" s="1050"/>
      <c r="I44" s="1060"/>
      <c r="J44" s="1061"/>
      <c r="K44" s="118"/>
      <c r="L44" s="112"/>
    </row>
    <row r="45" spans="1:12" ht="13" customHeight="1" x14ac:dyDescent="0.25">
      <c r="A45" s="112"/>
      <c r="B45" s="117"/>
      <c r="C45" s="626"/>
      <c r="D45" s="592"/>
      <c r="E45" s="146"/>
      <c r="F45" s="1050"/>
      <c r="G45" s="366"/>
      <c r="H45" s="1050"/>
      <c r="I45" s="1060"/>
      <c r="J45" s="1061"/>
      <c r="K45" s="118"/>
      <c r="L45" s="112"/>
    </row>
    <row r="46" spans="1:12" ht="13" customHeight="1" x14ac:dyDescent="0.25">
      <c r="A46" s="112"/>
      <c r="B46" s="117"/>
      <c r="C46" s="626"/>
      <c r="D46" s="592"/>
      <c r="E46" s="146"/>
      <c r="F46" s="1050"/>
      <c r="G46" s="366"/>
      <c r="H46" s="1050"/>
      <c r="I46" s="1060"/>
      <c r="J46" s="1061"/>
      <c r="K46" s="118"/>
      <c r="L46" s="112"/>
    </row>
    <row r="47" spans="1:12" ht="13" customHeight="1" x14ac:dyDescent="0.25">
      <c r="A47" s="112"/>
      <c r="B47" s="117"/>
      <c r="C47" s="626"/>
      <c r="D47" s="592"/>
      <c r="E47" s="146"/>
      <c r="F47" s="1050"/>
      <c r="G47" s="366"/>
      <c r="H47" s="1050"/>
      <c r="I47" s="1060"/>
      <c r="J47" s="1061"/>
      <c r="K47" s="118"/>
      <c r="L47" s="112"/>
    </row>
    <row r="48" spans="1:12" ht="13" customHeight="1" x14ac:dyDescent="0.25">
      <c r="A48" s="112"/>
      <c r="B48" s="117"/>
      <c r="C48" s="626"/>
      <c r="D48" s="592"/>
      <c r="E48" s="146"/>
      <c r="F48" s="1050"/>
      <c r="G48" s="366"/>
      <c r="H48" s="1050"/>
      <c r="I48" s="1060"/>
      <c r="J48" s="1061"/>
      <c r="K48" s="118"/>
      <c r="L48" s="112"/>
    </row>
    <row r="49" spans="1:12" ht="13" customHeight="1" x14ac:dyDescent="0.25">
      <c r="A49" s="112"/>
      <c r="B49" s="117"/>
      <c r="C49" s="626"/>
      <c r="D49" s="592"/>
      <c r="E49" s="146"/>
      <c r="F49" s="1050"/>
      <c r="G49" s="366"/>
      <c r="H49" s="1050"/>
      <c r="I49" s="1060"/>
      <c r="J49" s="1061"/>
      <c r="K49" s="118"/>
      <c r="L49" s="112"/>
    </row>
    <row r="50" spans="1:12" ht="13" customHeight="1" x14ac:dyDescent="0.25">
      <c r="A50" s="112"/>
      <c r="B50" s="117"/>
      <c r="C50" s="626"/>
      <c r="D50" s="592"/>
      <c r="E50" s="146"/>
      <c r="F50" s="1050"/>
      <c r="G50" s="366"/>
      <c r="H50" s="1050"/>
      <c r="I50" s="1060"/>
      <c r="J50" s="1061"/>
      <c r="K50" s="118"/>
      <c r="L50" s="112"/>
    </row>
    <row r="51" spans="1:12" ht="13" customHeight="1" x14ac:dyDescent="0.25">
      <c r="A51" s="112"/>
      <c r="B51" s="117"/>
      <c r="C51" s="626"/>
      <c r="D51" s="592"/>
      <c r="E51" s="146"/>
      <c r="F51" s="1050"/>
      <c r="G51" s="366"/>
      <c r="H51" s="1050"/>
      <c r="I51" s="1060"/>
      <c r="J51" s="1061"/>
      <c r="K51" s="118"/>
      <c r="L51" s="112"/>
    </row>
    <row r="52" spans="1:12" ht="13" customHeight="1" x14ac:dyDescent="0.25">
      <c r="A52" s="112"/>
      <c r="B52" s="117"/>
      <c r="C52" s="626"/>
      <c r="D52" s="592"/>
      <c r="E52" s="146"/>
      <c r="F52" s="1050"/>
      <c r="G52" s="366"/>
      <c r="H52" s="1050"/>
      <c r="I52" s="1060"/>
      <c r="J52" s="1061"/>
      <c r="K52" s="118"/>
      <c r="L52" s="112"/>
    </row>
    <row r="53" spans="1:12" ht="13" customHeight="1" x14ac:dyDescent="0.25">
      <c r="A53" s="112"/>
      <c r="B53" s="117"/>
      <c r="C53" s="112"/>
      <c r="D53" s="362"/>
      <c r="E53" s="112"/>
      <c r="F53" s="362"/>
      <c r="G53" s="362"/>
      <c r="H53" s="362"/>
      <c r="I53" s="112"/>
      <c r="J53" s="112"/>
      <c r="K53" s="118"/>
      <c r="L53" s="112"/>
    </row>
    <row r="54" spans="1:12" ht="13" customHeight="1" x14ac:dyDescent="0.25">
      <c r="A54" s="112"/>
      <c r="B54" s="117"/>
      <c r="C54" s="1295" t="s">
        <v>75</v>
      </c>
      <c r="D54" s="1296"/>
      <c r="E54" s="1296"/>
      <c r="F54" s="1296"/>
      <c r="G54" s="1296"/>
      <c r="H54" s="1296"/>
      <c r="I54" s="1296"/>
      <c r="J54" s="1297"/>
      <c r="K54" s="118"/>
      <c r="L54" s="112"/>
    </row>
    <row r="55" spans="1:12" ht="14.15" customHeight="1" x14ac:dyDescent="0.25">
      <c r="A55" s="112"/>
      <c r="B55" s="117"/>
      <c r="C55" s="1298" t="s">
        <v>814</v>
      </c>
      <c r="D55" s="1259" t="s">
        <v>73</v>
      </c>
      <c r="E55" s="1261" t="s">
        <v>4</v>
      </c>
      <c r="F55" s="1259" t="s">
        <v>2</v>
      </c>
      <c r="G55" s="1259" t="s">
        <v>3</v>
      </c>
      <c r="H55" s="1259" t="s">
        <v>861</v>
      </c>
      <c r="I55" s="1261" t="s">
        <v>862</v>
      </c>
      <c r="J55" s="1262"/>
      <c r="K55" s="118"/>
      <c r="L55" s="112"/>
    </row>
    <row r="56" spans="1:12" ht="16" customHeight="1" x14ac:dyDescent="0.25">
      <c r="A56" s="112"/>
      <c r="B56" s="117"/>
      <c r="C56" s="1299"/>
      <c r="D56" s="1260"/>
      <c r="E56" s="1263"/>
      <c r="F56" s="1260"/>
      <c r="G56" s="1260"/>
      <c r="H56" s="1260"/>
      <c r="I56" s="1263"/>
      <c r="J56" s="1264"/>
      <c r="K56" s="118"/>
      <c r="L56" s="112"/>
    </row>
    <row r="57" spans="1:12" ht="14.15" customHeight="1" x14ac:dyDescent="0.25">
      <c r="A57" s="112"/>
      <c r="B57" s="117"/>
      <c r="C57" s="1123"/>
      <c r="D57" s="1124"/>
      <c r="E57" s="1125"/>
      <c r="F57" s="1126"/>
      <c r="G57" s="1127"/>
      <c r="H57" s="1126"/>
      <c r="I57" s="1128"/>
      <c r="J57" s="1213"/>
      <c r="K57" s="118"/>
      <c r="L57" s="112"/>
    </row>
    <row r="58" spans="1:12" ht="14.15" customHeight="1" x14ac:dyDescent="0.25">
      <c r="A58" s="112"/>
      <c r="B58" s="117"/>
      <c r="C58" s="1123"/>
      <c r="D58" s="1124"/>
      <c r="E58" s="1125"/>
      <c r="F58" s="1126"/>
      <c r="G58" s="1127"/>
      <c r="H58" s="1126"/>
      <c r="I58" s="1128"/>
      <c r="J58" s="1129"/>
      <c r="K58" s="118"/>
      <c r="L58" s="112"/>
    </row>
    <row r="59" spans="1:12" ht="14.15" customHeight="1" x14ac:dyDescent="0.25">
      <c r="A59" s="112"/>
      <c r="B59" s="117"/>
      <c r="C59" s="1123"/>
      <c r="D59" s="1124"/>
      <c r="E59" s="1125"/>
      <c r="F59" s="1126"/>
      <c r="G59" s="1127"/>
      <c r="H59" s="1126"/>
      <c r="I59" s="1128"/>
      <c r="J59" s="1129"/>
      <c r="K59" s="118"/>
      <c r="L59" s="112"/>
    </row>
    <row r="60" spans="1:12" ht="14.15" customHeight="1" x14ac:dyDescent="0.25">
      <c r="A60" s="112"/>
      <c r="B60" s="117"/>
      <c r="C60" s="1123"/>
      <c r="D60" s="1124"/>
      <c r="E60" s="1125"/>
      <c r="F60" s="1137"/>
      <c r="G60" s="1127"/>
      <c r="H60" s="1137"/>
      <c r="I60" s="1125"/>
      <c r="J60" s="1138"/>
      <c r="K60" s="118"/>
      <c r="L60" s="112"/>
    </row>
    <row r="61" spans="1:12" ht="14.15" customHeight="1" x14ac:dyDescent="0.25">
      <c r="A61" s="112"/>
      <c r="B61" s="117"/>
      <c r="C61" s="1214"/>
      <c r="D61" s="1124"/>
      <c r="E61" s="1125"/>
      <c r="F61" s="1137"/>
      <c r="G61" s="1215"/>
      <c r="H61" s="1137"/>
      <c r="I61" s="1125"/>
      <c r="J61" s="1138"/>
      <c r="K61" s="118"/>
      <c r="L61" s="112"/>
    </row>
    <row r="62" spans="1:12" ht="14.15" customHeight="1" x14ac:dyDescent="0.25">
      <c r="A62" s="112"/>
      <c r="B62" s="117"/>
      <c r="C62" s="1214"/>
      <c r="D62" s="1124"/>
      <c r="E62" s="1125"/>
      <c r="F62" s="1137"/>
      <c r="G62" s="1215"/>
      <c r="H62" s="1137"/>
      <c r="I62" s="1125"/>
      <c r="J62" s="1138"/>
      <c r="K62" s="118"/>
      <c r="L62" s="112"/>
    </row>
    <row r="63" spans="1:12" ht="14.15" customHeight="1" x14ac:dyDescent="0.25">
      <c r="A63" s="112"/>
      <c r="B63" s="117"/>
      <c r="C63" s="1130"/>
      <c r="D63" s="1131"/>
      <c r="E63" s="1132"/>
      <c r="F63" s="1133"/>
      <c r="G63" s="1134"/>
      <c r="H63" s="1133"/>
      <c r="I63" s="1135"/>
      <c r="J63" s="1136"/>
      <c r="K63" s="118"/>
      <c r="L63" s="112"/>
    </row>
    <row r="64" spans="1:12" ht="13" customHeight="1" x14ac:dyDescent="0.25">
      <c r="A64" s="112"/>
      <c r="B64" s="117"/>
      <c r="C64" s="112"/>
      <c r="D64" s="362"/>
      <c r="E64" s="112"/>
      <c r="F64" s="362"/>
      <c r="G64" s="362"/>
      <c r="H64" s="362"/>
      <c r="I64" s="112"/>
      <c r="J64" s="112"/>
      <c r="K64" s="118"/>
      <c r="L64" s="112"/>
    </row>
    <row r="65" spans="1:12" ht="25" customHeight="1" x14ac:dyDescent="0.25">
      <c r="A65" s="112"/>
      <c r="B65" s="117"/>
      <c r="C65" s="1274" t="s">
        <v>1233</v>
      </c>
      <c r="D65" s="1274"/>
      <c r="E65" s="1274"/>
      <c r="F65" s="1274"/>
      <c r="G65" s="1274"/>
      <c r="H65" s="1274"/>
      <c r="I65" s="1274"/>
      <c r="J65" s="1274"/>
      <c r="K65" s="118"/>
      <c r="L65" s="112"/>
    </row>
    <row r="66" spans="1:12" ht="14.15" customHeight="1" x14ac:dyDescent="0.25">
      <c r="A66" s="112"/>
      <c r="B66" s="117"/>
      <c r="C66" s="1292" t="s">
        <v>69</v>
      </c>
      <c r="D66" s="1293"/>
      <c r="E66" s="1293"/>
      <c r="F66" s="1293"/>
      <c r="G66" s="1293"/>
      <c r="H66" s="1293"/>
      <c r="I66" s="1293"/>
      <c r="J66" s="1294"/>
      <c r="K66" s="118"/>
      <c r="L66" s="112"/>
    </row>
    <row r="67" spans="1:12" s="143" customFormat="1" ht="14.15" customHeight="1" x14ac:dyDescent="0.25">
      <c r="A67" s="140"/>
      <c r="B67" s="141"/>
      <c r="C67" s="1300" t="s">
        <v>814</v>
      </c>
      <c r="D67" s="1283" t="s">
        <v>73</v>
      </c>
      <c r="E67" s="1300" t="s">
        <v>4</v>
      </c>
      <c r="F67" s="1283" t="s">
        <v>2</v>
      </c>
      <c r="G67" s="1283" t="s">
        <v>3</v>
      </c>
      <c r="H67" s="1283" t="s">
        <v>861</v>
      </c>
      <c r="I67" s="1285" t="s">
        <v>862</v>
      </c>
      <c r="J67" s="1286"/>
      <c r="K67" s="144"/>
      <c r="L67" s="145"/>
    </row>
    <row r="68" spans="1:12" ht="14.15" customHeight="1" x14ac:dyDescent="0.25">
      <c r="A68" s="112"/>
      <c r="B68" s="117"/>
      <c r="C68" s="1301"/>
      <c r="D68" s="1284"/>
      <c r="E68" s="1301"/>
      <c r="F68" s="1284"/>
      <c r="G68" s="1284"/>
      <c r="H68" s="1284"/>
      <c r="I68" s="1287"/>
      <c r="J68" s="1288"/>
      <c r="K68" s="118"/>
      <c r="L68" s="112"/>
    </row>
    <row r="69" spans="1:12" ht="14.15" customHeight="1" x14ac:dyDescent="0.25">
      <c r="A69" s="112"/>
      <c r="B69" s="117"/>
      <c r="C69" s="146"/>
      <c r="D69" s="592"/>
      <c r="E69" s="146"/>
      <c r="F69" s="1050"/>
      <c r="G69" s="366"/>
      <c r="H69" s="1050"/>
      <c r="I69" s="1060"/>
      <c r="J69" s="1061"/>
      <c r="K69" s="118"/>
      <c r="L69" s="112"/>
    </row>
    <row r="70" spans="1:12" ht="14.15" customHeight="1" x14ac:dyDescent="0.25">
      <c r="A70" s="112"/>
      <c r="B70" s="117"/>
      <c r="C70" s="1049"/>
      <c r="D70" s="592"/>
      <c r="E70" s="1049"/>
      <c r="F70" s="1063"/>
      <c r="G70" s="1066"/>
      <c r="H70" s="1063"/>
      <c r="I70" s="1067"/>
      <c r="J70" s="1068"/>
      <c r="K70" s="118"/>
      <c r="L70" s="112"/>
    </row>
    <row r="71" spans="1:12" ht="14.15" customHeight="1" x14ac:dyDescent="0.25">
      <c r="A71" s="112"/>
      <c r="B71" s="117"/>
      <c r="C71" s="1069"/>
      <c r="D71" s="592"/>
      <c r="E71" s="1049"/>
      <c r="F71" s="1070"/>
      <c r="G71" s="1062"/>
      <c r="H71" s="1070"/>
      <c r="I71" s="1071"/>
      <c r="J71" s="1072"/>
      <c r="K71" s="118"/>
      <c r="L71" s="112"/>
    </row>
    <row r="72" spans="1:12" ht="14.15" customHeight="1" x14ac:dyDescent="0.25">
      <c r="A72" s="112"/>
      <c r="B72" s="117"/>
      <c r="C72" s="1111"/>
      <c r="D72" s="1112"/>
      <c r="E72" s="1113"/>
      <c r="F72" s="1114"/>
      <c r="G72" s="1115"/>
      <c r="H72" s="1114"/>
      <c r="I72" s="1116"/>
      <c r="J72" s="1117"/>
      <c r="K72" s="118"/>
      <c r="L72" s="112"/>
    </row>
    <row r="73" spans="1:12" ht="14.15" customHeight="1" x14ac:dyDescent="0.25">
      <c r="A73" s="112"/>
      <c r="B73" s="117"/>
      <c r="C73" s="1111"/>
      <c r="D73" s="1112"/>
      <c r="E73" s="1113"/>
      <c r="F73" s="1114"/>
      <c r="G73" s="1115"/>
      <c r="H73" s="1114"/>
      <c r="I73" s="1116"/>
      <c r="J73" s="1117"/>
      <c r="K73" s="118"/>
      <c r="L73" s="112"/>
    </row>
    <row r="74" spans="1:12" ht="14.15" customHeight="1" x14ac:dyDescent="0.25">
      <c r="A74" s="112"/>
      <c r="B74" s="117"/>
      <c r="C74" s="1111"/>
      <c r="D74" s="1112"/>
      <c r="E74" s="1113"/>
      <c r="F74" s="1114"/>
      <c r="G74" s="1115"/>
      <c r="H74" s="1114"/>
      <c r="I74" s="1116"/>
      <c r="J74" s="1117"/>
      <c r="K74" s="118"/>
      <c r="L74" s="112"/>
    </row>
    <row r="75" spans="1:12" ht="13" customHeight="1" x14ac:dyDescent="0.25">
      <c r="A75" s="112"/>
      <c r="B75" s="117"/>
      <c r="C75" s="112"/>
      <c r="D75" s="362"/>
      <c r="E75" s="112"/>
      <c r="F75" s="362"/>
      <c r="G75" s="362"/>
      <c r="H75" s="362"/>
      <c r="I75" s="112"/>
      <c r="J75" s="112"/>
      <c r="K75" s="118"/>
      <c r="L75" s="112"/>
    </row>
    <row r="76" spans="1:12" ht="13" customHeight="1" x14ac:dyDescent="0.25">
      <c r="A76" s="112"/>
      <c r="B76" s="117"/>
      <c r="C76" s="1289" t="s">
        <v>75</v>
      </c>
      <c r="D76" s="1290"/>
      <c r="E76" s="1290"/>
      <c r="F76" s="1290"/>
      <c r="G76" s="1290"/>
      <c r="H76" s="1290"/>
      <c r="I76" s="1290"/>
      <c r="J76" s="1291"/>
      <c r="K76" s="118"/>
      <c r="L76" s="112"/>
    </row>
    <row r="77" spans="1:12" ht="13" customHeight="1" x14ac:dyDescent="0.25">
      <c r="A77" s="112"/>
      <c r="B77" s="117"/>
      <c r="C77" s="1277" t="s">
        <v>814</v>
      </c>
      <c r="D77" s="1275" t="s">
        <v>73</v>
      </c>
      <c r="E77" s="1277" t="s">
        <v>4</v>
      </c>
      <c r="F77" s="1275" t="s">
        <v>2</v>
      </c>
      <c r="G77" s="1275" t="s">
        <v>3</v>
      </c>
      <c r="H77" s="1275" t="s">
        <v>861</v>
      </c>
      <c r="I77" s="1277" t="s">
        <v>862</v>
      </c>
      <c r="J77" s="1277"/>
      <c r="K77" s="118"/>
      <c r="L77" s="112"/>
    </row>
    <row r="78" spans="1:12" ht="13" customHeight="1" x14ac:dyDescent="0.25">
      <c r="A78" s="112"/>
      <c r="B78" s="117"/>
      <c r="C78" s="1278"/>
      <c r="D78" s="1276"/>
      <c r="E78" s="1278"/>
      <c r="F78" s="1276"/>
      <c r="G78" s="1276"/>
      <c r="H78" s="1276"/>
      <c r="I78" s="1278"/>
      <c r="J78" s="1278"/>
      <c r="K78" s="118"/>
      <c r="L78" s="112"/>
    </row>
    <row r="79" spans="1:12" ht="14.15" customHeight="1" x14ac:dyDescent="0.25">
      <c r="A79" s="112"/>
      <c r="B79" s="117"/>
      <c r="C79" s="148"/>
      <c r="D79" s="610"/>
      <c r="E79" s="148"/>
      <c r="F79" s="1051"/>
      <c r="G79" s="367"/>
      <c r="H79" s="1051"/>
      <c r="I79" s="624"/>
      <c r="J79" s="132"/>
      <c r="K79" s="118"/>
      <c r="L79" s="112"/>
    </row>
    <row r="80" spans="1:12" ht="14.15" customHeight="1" x14ac:dyDescent="0.25">
      <c r="A80" s="112"/>
      <c r="B80" s="117"/>
      <c r="C80" s="148"/>
      <c r="D80" s="610"/>
      <c r="E80" s="148"/>
      <c r="F80" s="1051"/>
      <c r="G80" s="367"/>
      <c r="H80" s="1051"/>
      <c r="I80" s="624"/>
      <c r="J80" s="132"/>
      <c r="K80" s="118"/>
      <c r="L80" s="112"/>
    </row>
    <row r="81" spans="1:12" ht="14.15" customHeight="1" x14ac:dyDescent="0.25">
      <c r="A81" s="112"/>
      <c r="B81" s="117"/>
      <c r="C81" s="148"/>
      <c r="D81" s="610"/>
      <c r="E81" s="148"/>
      <c r="F81" s="1006"/>
      <c r="G81" s="367"/>
      <c r="H81" s="1007"/>
      <c r="I81" s="624"/>
      <c r="J81" s="132"/>
      <c r="K81" s="118"/>
      <c r="L81" s="112"/>
    </row>
    <row r="82" spans="1:12" ht="14.15" customHeight="1" x14ac:dyDescent="0.25">
      <c r="A82" s="112"/>
      <c r="B82" s="117"/>
      <c r="C82" s="112"/>
      <c r="D82" s="362"/>
      <c r="E82" s="112"/>
      <c r="F82" s="362"/>
      <c r="G82" s="362"/>
      <c r="H82" s="362"/>
      <c r="I82" s="112"/>
      <c r="J82" s="112"/>
      <c r="K82" s="118"/>
      <c r="L82" s="112"/>
    </row>
    <row r="83" spans="1:12" ht="25" customHeight="1" x14ac:dyDescent="0.25">
      <c r="A83" s="112"/>
      <c r="B83" s="117"/>
      <c r="C83" s="1274" t="s">
        <v>1348</v>
      </c>
      <c r="D83" s="1274"/>
      <c r="E83" s="1274"/>
      <c r="F83" s="1274"/>
      <c r="G83" s="1274"/>
      <c r="H83" s="1274"/>
      <c r="I83" s="1274"/>
      <c r="J83" s="1274"/>
      <c r="K83" s="118"/>
      <c r="L83" s="112"/>
    </row>
    <row r="84" spans="1:12" ht="13" customHeight="1" x14ac:dyDescent="0.25">
      <c r="A84" s="112"/>
      <c r="B84" s="117"/>
      <c r="C84" s="1271"/>
      <c r="D84" s="1272"/>
      <c r="E84" s="1272"/>
      <c r="F84" s="1272"/>
      <c r="G84" s="1272"/>
      <c r="H84" s="1272"/>
      <c r="I84" s="1272"/>
      <c r="J84" s="1273"/>
      <c r="K84" s="118"/>
      <c r="L84" s="112"/>
    </row>
    <row r="85" spans="1:12" ht="13" customHeight="1" x14ac:dyDescent="0.25">
      <c r="A85" s="112"/>
      <c r="B85" s="117"/>
      <c r="C85" s="1267" t="s">
        <v>814</v>
      </c>
      <c r="D85" s="1269" t="s">
        <v>73</v>
      </c>
      <c r="E85" s="1267" t="s">
        <v>4</v>
      </c>
      <c r="F85" s="1269" t="s">
        <v>2</v>
      </c>
      <c r="G85" s="1269" t="s">
        <v>3</v>
      </c>
      <c r="H85" s="1269" t="s">
        <v>861</v>
      </c>
      <c r="I85" s="1279" t="s">
        <v>862</v>
      </c>
      <c r="J85" s="1280"/>
      <c r="K85" s="118"/>
      <c r="L85" s="112"/>
    </row>
    <row r="86" spans="1:12" ht="13" customHeight="1" x14ac:dyDescent="0.25">
      <c r="A86" s="112"/>
      <c r="B86" s="117"/>
      <c r="C86" s="1268"/>
      <c r="D86" s="1270"/>
      <c r="E86" s="1268"/>
      <c r="F86" s="1270"/>
      <c r="G86" s="1270"/>
      <c r="H86" s="1270"/>
      <c r="I86" s="1281"/>
      <c r="J86" s="1282"/>
      <c r="K86" s="118"/>
      <c r="L86" s="112"/>
    </row>
    <row r="87" spans="1:12" ht="13" customHeight="1" x14ac:dyDescent="0.25">
      <c r="A87" s="112"/>
      <c r="B87" s="117"/>
      <c r="C87" s="1078"/>
      <c r="D87" s="1079"/>
      <c r="E87" s="1078"/>
      <c r="F87" s="1080"/>
      <c r="G87" s="1081"/>
      <c r="H87" s="1080"/>
      <c r="I87" s="1265"/>
      <c r="J87" s="1266"/>
      <c r="K87" s="118"/>
      <c r="L87" s="112"/>
    </row>
    <row r="88" spans="1:12" ht="13" customHeight="1" x14ac:dyDescent="0.25">
      <c r="A88" s="112"/>
      <c r="B88" s="117"/>
      <c r="C88" s="1078"/>
      <c r="D88" s="1079"/>
      <c r="E88" s="1078"/>
      <c r="F88" s="1080"/>
      <c r="G88" s="1081"/>
      <c r="H88" s="1080"/>
      <c r="I88" s="1265"/>
      <c r="J88" s="1266"/>
      <c r="K88" s="118"/>
      <c r="L88" s="112"/>
    </row>
    <row r="89" spans="1:12" ht="9" customHeight="1" thickBot="1" x14ac:dyDescent="0.3">
      <c r="A89" s="112"/>
      <c r="B89" s="125"/>
      <c r="C89" s="126"/>
      <c r="D89" s="364"/>
      <c r="E89" s="126"/>
      <c r="F89" s="364"/>
      <c r="G89" s="364"/>
      <c r="H89" s="364"/>
      <c r="I89" s="126"/>
      <c r="J89" s="126"/>
      <c r="K89" s="127"/>
      <c r="L89" s="112"/>
    </row>
    <row r="90" spans="1:12" ht="10" customHeight="1" x14ac:dyDescent="0.25">
      <c r="A90" s="112"/>
      <c r="B90" s="112"/>
      <c r="C90" s="112"/>
      <c r="D90" s="362"/>
      <c r="E90" s="112"/>
      <c r="F90" s="362"/>
      <c r="G90" s="362"/>
      <c r="H90" s="362"/>
      <c r="I90" s="112"/>
      <c r="J90" s="112"/>
      <c r="K90" s="112"/>
      <c r="L90" s="112"/>
    </row>
  </sheetData>
  <sortState xmlns:xlrd2="http://schemas.microsoft.com/office/spreadsheetml/2017/richdata2" ref="C57:I60">
    <sortCondition ref="D57:D60"/>
  </sortState>
  <mergeCells count="62">
    <mergeCell ref="C8:J8"/>
    <mergeCell ref="C10:C11"/>
    <mergeCell ref="D10:D11"/>
    <mergeCell ref="E10:E11"/>
    <mergeCell ref="F10:F11"/>
    <mergeCell ref="G10:G11"/>
    <mergeCell ref="H10:H11"/>
    <mergeCell ref="C9:J9"/>
    <mergeCell ref="I10:J11"/>
    <mergeCell ref="C24:J24"/>
    <mergeCell ref="G55:G56"/>
    <mergeCell ref="H55:H56"/>
    <mergeCell ref="H25:H26"/>
    <mergeCell ref="I25:J26"/>
    <mergeCell ref="C36:J36"/>
    <mergeCell ref="C38:C39"/>
    <mergeCell ref="D38:D39"/>
    <mergeCell ref="E38:E39"/>
    <mergeCell ref="F38:F39"/>
    <mergeCell ref="G38:G39"/>
    <mergeCell ref="H38:H39"/>
    <mergeCell ref="I38:J39"/>
    <mergeCell ref="C25:C26"/>
    <mergeCell ref="D55:D56"/>
    <mergeCell ref="E55:E56"/>
    <mergeCell ref="C67:C68"/>
    <mergeCell ref="D67:D68"/>
    <mergeCell ref="E67:E68"/>
    <mergeCell ref="F67:F68"/>
    <mergeCell ref="G67:G68"/>
    <mergeCell ref="D25:D26"/>
    <mergeCell ref="E25:E26"/>
    <mergeCell ref="F85:F86"/>
    <mergeCell ref="G85:G86"/>
    <mergeCell ref="H85:H86"/>
    <mergeCell ref="F25:F26"/>
    <mergeCell ref="G25:G26"/>
    <mergeCell ref="C37:J37"/>
    <mergeCell ref="C54:J54"/>
    <mergeCell ref="C65:J65"/>
    <mergeCell ref="C66:J66"/>
    <mergeCell ref="C55:C56"/>
    <mergeCell ref="C77:C78"/>
    <mergeCell ref="D77:D78"/>
    <mergeCell ref="E77:E78"/>
    <mergeCell ref="E85:E86"/>
    <mergeCell ref="F55:F56"/>
    <mergeCell ref="I55:J56"/>
    <mergeCell ref="I88:J88"/>
    <mergeCell ref="I87:J87"/>
    <mergeCell ref="C85:C86"/>
    <mergeCell ref="D85:D86"/>
    <mergeCell ref="C84:J84"/>
    <mergeCell ref="C83:J83"/>
    <mergeCell ref="F77:F78"/>
    <mergeCell ref="G77:G78"/>
    <mergeCell ref="H77:H78"/>
    <mergeCell ref="I77:J78"/>
    <mergeCell ref="I85:J86"/>
    <mergeCell ref="H67:H68"/>
    <mergeCell ref="I67:J68"/>
    <mergeCell ref="C76:J76"/>
  </mergeCells>
  <printOptions horizontalCentered="1"/>
  <pageMargins left="0.25" right="0.25" top="0.5" bottom="0.5" header="0.3" footer="0.3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BD6B4-D43A-4D51-8F03-3E242EAAB836}">
  <sheetPr>
    <tabColor rgb="FFFFC000"/>
    <pageSetUpPr fitToPage="1"/>
  </sheetPr>
  <dimension ref="C4:W84"/>
  <sheetViews>
    <sheetView view="pageBreakPreview" zoomScale="110" zoomScaleNormal="100" zoomScaleSheetLayoutView="110" workbookViewId="0">
      <selection activeCell="S23" sqref="S23"/>
    </sheetView>
  </sheetViews>
  <sheetFormatPr defaultColWidth="10.81640625" defaultRowHeight="12.5" x14ac:dyDescent="0.25"/>
  <cols>
    <col min="1" max="1" width="2.1796875" style="113" customWidth="1"/>
    <col min="2" max="2" width="2.81640625" style="113" customWidth="1"/>
    <col min="3" max="3" width="7.81640625" style="113" customWidth="1"/>
    <col min="4" max="5" width="15" style="113" customWidth="1"/>
    <col min="6" max="6" width="11.36328125" style="113" customWidth="1"/>
    <col min="7" max="7" width="2.1796875" style="113" customWidth="1"/>
    <col min="8" max="8" width="7.81640625" style="113" customWidth="1"/>
    <col min="9" max="10" width="15" style="113" customWidth="1"/>
    <col min="11" max="11" width="11.36328125" style="113" customWidth="1"/>
    <col min="12" max="12" width="2.81640625" style="113" customWidth="1"/>
    <col min="13" max="14" width="2.1796875" style="113" customWidth="1"/>
    <col min="15" max="15" width="2.81640625" style="113" customWidth="1"/>
    <col min="16" max="16" width="19.453125" style="113" customWidth="1"/>
    <col min="17" max="17" width="11.36328125" style="113" customWidth="1"/>
    <col min="18" max="18" width="1.453125" style="113" customWidth="1"/>
    <col min="19" max="19" width="19.453125" style="113" customWidth="1"/>
    <col min="20" max="20" width="11.36328125" style="113" customWidth="1"/>
    <col min="21" max="21" width="1.453125" style="113" customWidth="1"/>
    <col min="22" max="22" width="19.453125" style="113" customWidth="1"/>
    <col min="23" max="23" width="11.36328125" style="113" customWidth="1"/>
    <col min="24" max="24" width="2.81640625" style="113" customWidth="1"/>
    <col min="25" max="25" width="2.1796875" style="113" customWidth="1"/>
    <col min="26" max="16384" width="10.81640625" style="113"/>
  </cols>
  <sheetData>
    <row r="4" spans="3:23" ht="25" x14ac:dyDescent="0.25">
      <c r="C4" s="119" t="s">
        <v>856</v>
      </c>
      <c r="D4" s="112"/>
      <c r="E4" s="112"/>
      <c r="F4" s="112"/>
      <c r="G4" s="112"/>
      <c r="H4" s="112"/>
      <c r="I4" s="112"/>
      <c r="J4" s="112"/>
      <c r="K4" s="112"/>
      <c r="L4" s="118"/>
      <c r="M4" s="112"/>
      <c r="N4" s="112"/>
      <c r="O4" s="117"/>
      <c r="P4" s="119" t="s">
        <v>856</v>
      </c>
      <c r="Q4" s="112"/>
      <c r="R4" s="112"/>
      <c r="S4" s="112"/>
      <c r="T4" s="112"/>
      <c r="U4" s="112"/>
      <c r="V4" s="112"/>
      <c r="W4" s="112"/>
    </row>
    <row r="5" spans="3:23" x14ac:dyDescent="0.25">
      <c r="C5" s="112"/>
      <c r="D5" s="112"/>
      <c r="E5" s="112"/>
      <c r="F5" s="112"/>
      <c r="G5" s="112"/>
      <c r="H5" s="112"/>
      <c r="I5" s="112"/>
      <c r="J5" s="112"/>
      <c r="K5" s="112"/>
      <c r="L5" s="118"/>
      <c r="M5" s="112"/>
      <c r="N5" s="112"/>
      <c r="O5" s="117"/>
      <c r="P5" s="112"/>
      <c r="Q5" s="112"/>
      <c r="R5" s="112"/>
      <c r="S5" s="112"/>
      <c r="T5" s="112"/>
      <c r="U5" s="112"/>
      <c r="V5" s="112"/>
      <c r="W5" s="112"/>
    </row>
    <row r="6" spans="3:23" ht="25" x14ac:dyDescent="0.25">
      <c r="C6" s="128" t="s">
        <v>864</v>
      </c>
      <c r="D6" s="112"/>
      <c r="E6" s="112"/>
      <c r="F6" s="112"/>
      <c r="G6" s="112"/>
      <c r="H6" s="112"/>
      <c r="I6" s="112"/>
      <c r="J6" s="112"/>
      <c r="K6" s="112"/>
      <c r="L6" s="118"/>
      <c r="M6" s="112"/>
      <c r="N6" s="112"/>
      <c r="O6" s="117"/>
      <c r="P6" s="128" t="s">
        <v>869</v>
      </c>
      <c r="Q6" s="112"/>
      <c r="R6" s="112"/>
      <c r="S6" s="112"/>
      <c r="T6" s="112"/>
      <c r="U6" s="112"/>
      <c r="V6" s="112"/>
      <c r="W6" s="112"/>
    </row>
    <row r="7" spans="3:23" ht="14.15" customHeight="1" x14ac:dyDescent="0.25">
      <c r="C7" s="120"/>
      <c r="D7" s="112"/>
      <c r="E7" s="112"/>
      <c r="F7" s="112"/>
      <c r="G7" s="112"/>
      <c r="H7" s="112"/>
      <c r="I7" s="112"/>
      <c r="J7" s="112"/>
      <c r="K7" s="112"/>
      <c r="L7" s="118"/>
      <c r="M7" s="112"/>
      <c r="N7" s="112"/>
      <c r="O7" s="117"/>
      <c r="P7" s="120"/>
      <c r="Q7" s="112"/>
      <c r="R7" s="112"/>
      <c r="S7" s="112"/>
      <c r="T7" s="112"/>
      <c r="U7" s="112"/>
      <c r="V7" s="112"/>
      <c r="W7" s="112"/>
    </row>
    <row r="8" spans="3:23" s="143" customFormat="1" ht="14.15" customHeight="1" x14ac:dyDescent="0.25">
      <c r="C8" s="1309" t="s">
        <v>857</v>
      </c>
      <c r="D8" s="1309"/>
      <c r="E8" s="1309"/>
      <c r="F8" s="1309"/>
      <c r="G8" s="1309"/>
      <c r="H8" s="1309"/>
      <c r="I8" s="1309"/>
      <c r="J8" s="1309"/>
      <c r="K8" s="1309"/>
      <c r="L8" s="142"/>
      <c r="M8" s="140"/>
      <c r="N8" s="140"/>
      <c r="O8" s="141"/>
      <c r="P8" s="1313" t="s">
        <v>857</v>
      </c>
      <c r="Q8" s="1313"/>
      <c r="R8" s="140"/>
      <c r="S8" s="1314" t="s">
        <v>858</v>
      </c>
      <c r="T8" s="1314"/>
      <c r="U8" s="140"/>
      <c r="V8" s="1314" t="s">
        <v>859</v>
      </c>
      <c r="W8" s="1314"/>
    </row>
    <row r="9" spans="3:23" customFormat="1" ht="10" customHeight="1" x14ac:dyDescent="0.25">
      <c r="C9" s="137"/>
      <c r="D9" s="137"/>
      <c r="E9" s="137"/>
      <c r="F9" s="137"/>
      <c r="G9" s="137"/>
      <c r="H9" s="137"/>
      <c r="I9" s="137"/>
      <c r="J9" s="137"/>
      <c r="K9" s="137"/>
      <c r="L9" s="139"/>
      <c r="M9" s="137"/>
      <c r="N9" s="137"/>
      <c r="O9" s="138"/>
      <c r="P9" s="137"/>
      <c r="Q9" s="137"/>
      <c r="R9" s="137"/>
      <c r="S9" s="137"/>
      <c r="T9" s="137"/>
      <c r="U9" s="137"/>
      <c r="V9" s="137"/>
      <c r="W9" s="137"/>
    </row>
    <row r="10" spans="3:23" ht="14.15" customHeight="1" x14ac:dyDescent="0.3">
      <c r="C10" s="1305" t="s">
        <v>879</v>
      </c>
      <c r="D10" s="1305"/>
      <c r="E10" s="1305"/>
      <c r="F10" s="1305"/>
      <c r="G10" s="131"/>
      <c r="H10" s="1306" t="s">
        <v>879</v>
      </c>
      <c r="I10" s="1306"/>
      <c r="J10" s="1306"/>
      <c r="K10" s="1306"/>
      <c r="L10" s="118"/>
      <c r="M10" s="112"/>
      <c r="N10" s="112"/>
      <c r="O10" s="117"/>
      <c r="P10" s="1311" t="s">
        <v>860</v>
      </c>
      <c r="Q10" s="1311" t="s">
        <v>73</v>
      </c>
      <c r="R10" s="157"/>
      <c r="S10" s="1311" t="s">
        <v>863</v>
      </c>
      <c r="T10" s="1311" t="s">
        <v>73</v>
      </c>
      <c r="U10" s="157"/>
      <c r="V10" s="1311" t="s">
        <v>814</v>
      </c>
      <c r="W10" s="1311" t="s">
        <v>73</v>
      </c>
    </row>
    <row r="11" spans="3:23" s="124" customFormat="1" ht="14.15" customHeight="1" x14ac:dyDescent="0.25">
      <c r="C11" s="1305"/>
      <c r="D11" s="1305"/>
      <c r="E11" s="1305"/>
      <c r="F11" s="1305"/>
      <c r="G11" s="112"/>
      <c r="H11" s="1306"/>
      <c r="I11" s="1306"/>
      <c r="J11" s="1306"/>
      <c r="K11" s="1306"/>
      <c r="L11" s="123"/>
      <c r="M11" s="121"/>
      <c r="N11" s="121"/>
      <c r="O11" s="122"/>
      <c r="P11" s="1312"/>
      <c r="Q11" s="1312"/>
      <c r="R11" s="112"/>
      <c r="S11" s="1312"/>
      <c r="T11" s="1312"/>
      <c r="U11" s="112"/>
      <c r="V11" s="1312"/>
      <c r="W11" s="1312"/>
    </row>
    <row r="12" spans="3:23" ht="14.15" customHeight="1" x14ac:dyDescent="0.25">
      <c r="C12" s="134"/>
      <c r="D12" s="1307" t="s">
        <v>865</v>
      </c>
      <c r="E12" s="1307"/>
      <c r="F12" s="136"/>
      <c r="G12" s="112"/>
      <c r="H12" s="135"/>
      <c r="I12" s="1308" t="s">
        <v>866</v>
      </c>
      <c r="J12" s="1308"/>
      <c r="K12" s="226"/>
      <c r="L12" s="118"/>
      <c r="M12" s="112"/>
      <c r="N12" s="112"/>
      <c r="O12" s="117"/>
      <c r="P12" s="130"/>
      <c r="Q12" s="130"/>
      <c r="R12" s="112"/>
      <c r="S12" s="130"/>
      <c r="T12" s="130"/>
      <c r="U12" s="112"/>
      <c r="V12" s="130"/>
      <c r="W12" s="130"/>
    </row>
    <row r="13" spans="3:23" ht="13" customHeight="1" x14ac:dyDescent="0.25">
      <c r="C13" s="129"/>
      <c r="D13" s="1307"/>
      <c r="E13" s="1307"/>
      <c r="F13" s="136"/>
      <c r="G13" s="112"/>
      <c r="H13" s="133"/>
      <c r="I13" s="1308"/>
      <c r="J13" s="1308"/>
      <c r="K13" s="226"/>
      <c r="L13" s="118"/>
      <c r="M13" s="112"/>
      <c r="N13" s="112"/>
      <c r="O13" s="117"/>
      <c r="P13" s="146"/>
      <c r="Q13" s="130"/>
      <c r="R13" s="112"/>
      <c r="S13" s="146"/>
      <c r="T13" s="130"/>
      <c r="U13" s="112"/>
      <c r="V13" s="146"/>
      <c r="W13" s="130"/>
    </row>
    <row r="14" spans="3:23" ht="13" customHeight="1" x14ac:dyDescent="0.25">
      <c r="C14" s="129"/>
      <c r="D14" s="1307"/>
      <c r="E14" s="1307"/>
      <c r="F14" s="136"/>
      <c r="G14" s="112"/>
      <c r="H14" s="133"/>
      <c r="I14" s="1308"/>
      <c r="J14" s="1308"/>
      <c r="K14" s="226"/>
      <c r="L14" s="118"/>
      <c r="M14" s="112"/>
      <c r="N14" s="112"/>
      <c r="O14" s="117"/>
      <c r="P14" s="146"/>
      <c r="Q14" s="130"/>
      <c r="R14" s="112"/>
      <c r="S14" s="146"/>
      <c r="T14" s="130"/>
      <c r="U14" s="112"/>
      <c r="V14" s="146"/>
      <c r="W14" s="130"/>
    </row>
    <row r="15" spans="3:23" ht="13" customHeight="1" x14ac:dyDescent="0.25">
      <c r="C15" s="129"/>
      <c r="D15" s="1307"/>
      <c r="E15" s="1307"/>
      <c r="F15" s="136"/>
      <c r="G15" s="112"/>
      <c r="H15" s="133"/>
      <c r="I15" s="1308"/>
      <c r="J15" s="1308"/>
      <c r="K15" s="226"/>
      <c r="L15" s="118"/>
      <c r="M15" s="112"/>
      <c r="N15" s="112"/>
      <c r="O15" s="117"/>
      <c r="P15" s="146"/>
      <c r="Q15" s="130"/>
      <c r="R15" s="112"/>
      <c r="S15" s="146"/>
      <c r="T15" s="130"/>
      <c r="U15" s="112"/>
      <c r="V15" s="146"/>
      <c r="W15" s="130"/>
    </row>
    <row r="16" spans="3:23" ht="13" customHeight="1" x14ac:dyDescent="0.25">
      <c r="C16" s="129"/>
      <c r="D16" s="1307"/>
      <c r="E16" s="1307"/>
      <c r="F16" s="136"/>
      <c r="G16" s="112"/>
      <c r="H16" s="133"/>
      <c r="I16" s="1308"/>
      <c r="J16" s="1308"/>
      <c r="K16" s="226"/>
      <c r="L16" s="118"/>
      <c r="M16" s="112"/>
      <c r="N16" s="112"/>
      <c r="O16" s="117"/>
      <c r="P16" s="146"/>
      <c r="Q16" s="130"/>
      <c r="R16" s="112"/>
      <c r="S16" s="146"/>
      <c r="T16" s="130"/>
      <c r="U16" s="112"/>
      <c r="V16" s="146"/>
      <c r="W16" s="130"/>
    </row>
    <row r="17" spans="3:11" ht="13" customHeight="1" x14ac:dyDescent="0.25">
      <c r="C17" s="129"/>
      <c r="D17" s="1307"/>
      <c r="E17" s="1307"/>
      <c r="F17" s="136"/>
      <c r="G17" s="112"/>
      <c r="H17" s="133"/>
      <c r="I17" s="1308"/>
      <c r="J17" s="1308"/>
      <c r="K17" s="226"/>
    </row>
    <row r="18" spans="3:11" ht="13" customHeight="1" x14ac:dyDescent="0.25">
      <c r="C18" s="129"/>
      <c r="D18" s="1307"/>
      <c r="E18" s="1307"/>
      <c r="F18" s="136"/>
      <c r="G18" s="112"/>
      <c r="H18" s="133"/>
      <c r="I18" s="1308"/>
      <c r="J18" s="1308"/>
      <c r="K18" s="226"/>
    </row>
    <row r="19" spans="3:11" ht="13" customHeight="1" x14ac:dyDescent="0.25">
      <c r="C19" s="129"/>
      <c r="D19" s="1307"/>
      <c r="E19" s="1307"/>
      <c r="F19" s="136"/>
      <c r="G19" s="112"/>
      <c r="H19" s="133"/>
      <c r="I19" s="1308"/>
      <c r="J19" s="1308"/>
      <c r="K19" s="226"/>
    </row>
    <row r="20" spans="3:11" ht="13" customHeight="1" x14ac:dyDescent="0.25">
      <c r="C20" s="129"/>
      <c r="D20" s="1307"/>
      <c r="E20" s="1307"/>
      <c r="F20" s="136"/>
      <c r="G20" s="112"/>
      <c r="H20" s="133"/>
      <c r="I20" s="1308"/>
      <c r="J20" s="1308"/>
      <c r="K20" s="226"/>
    </row>
    <row r="21" spans="3:11" ht="13" customHeight="1" x14ac:dyDescent="0.25">
      <c r="C21" s="129"/>
      <c r="D21" s="1307"/>
      <c r="E21" s="1307"/>
      <c r="F21" s="136"/>
      <c r="G21" s="112"/>
      <c r="H21" s="133"/>
      <c r="I21" s="1308"/>
      <c r="J21" s="1308"/>
      <c r="K21" s="226"/>
    </row>
    <row r="22" spans="3:11" ht="13" customHeight="1" x14ac:dyDescent="0.25">
      <c r="C22" s="129"/>
      <c r="D22" s="1307"/>
      <c r="E22" s="1307"/>
      <c r="F22" s="136"/>
      <c r="G22" s="112"/>
      <c r="H22" s="133"/>
      <c r="I22" s="1308"/>
      <c r="J22" s="1308"/>
      <c r="K22" s="226"/>
    </row>
    <row r="23" spans="3:11" ht="13" customHeight="1" x14ac:dyDescent="0.25">
      <c r="C23" s="137"/>
      <c r="D23" s="137"/>
      <c r="E23" s="137"/>
      <c r="F23" s="137"/>
      <c r="G23" s="112"/>
      <c r="H23" s="137"/>
      <c r="I23" s="137"/>
      <c r="J23" s="137"/>
      <c r="K23" s="137"/>
    </row>
    <row r="24" spans="3:11" ht="14.15" customHeight="1" x14ac:dyDescent="0.25">
      <c r="C24" s="1305" t="s">
        <v>880</v>
      </c>
      <c r="D24" s="1305"/>
      <c r="E24" s="1305"/>
      <c r="F24" s="1305"/>
      <c r="G24" s="112"/>
      <c r="H24" s="1306" t="s">
        <v>880</v>
      </c>
      <c r="I24" s="1306"/>
      <c r="J24" s="1306"/>
      <c r="K24" s="1306"/>
    </row>
    <row r="25" spans="3:11" ht="14.15" customHeight="1" x14ac:dyDescent="0.25">
      <c r="C25" s="1305"/>
      <c r="D25" s="1305"/>
      <c r="E25" s="1305"/>
      <c r="F25" s="1305"/>
      <c r="G25" s="112"/>
      <c r="H25" s="1306"/>
      <c r="I25" s="1306"/>
      <c r="J25" s="1306"/>
      <c r="K25" s="1306"/>
    </row>
    <row r="26" spans="3:11" ht="14.15" customHeight="1" x14ac:dyDescent="0.25">
      <c r="C26" s="134"/>
      <c r="D26" s="1307" t="s">
        <v>943</v>
      </c>
      <c r="E26" s="1307"/>
      <c r="F26" s="136"/>
      <c r="G26" s="112"/>
      <c r="H26" s="135"/>
      <c r="I26" s="1308" t="s">
        <v>944</v>
      </c>
      <c r="J26" s="1308"/>
      <c r="K26" s="226"/>
    </row>
    <row r="27" spans="3:11" ht="13" customHeight="1" x14ac:dyDescent="0.25">
      <c r="C27" s="129"/>
      <c r="D27" s="1307"/>
      <c r="E27" s="1307"/>
      <c r="F27" s="136"/>
      <c r="G27" s="112"/>
      <c r="H27" s="133"/>
      <c r="I27" s="1308"/>
      <c r="J27" s="1308"/>
      <c r="K27" s="226"/>
    </row>
    <row r="28" spans="3:11" ht="13" customHeight="1" x14ac:dyDescent="0.25">
      <c r="C28" s="129"/>
      <c r="D28" s="1307"/>
      <c r="E28" s="1307"/>
      <c r="F28" s="136"/>
      <c r="G28" s="112"/>
      <c r="H28" s="133"/>
      <c r="I28" s="1308"/>
      <c r="J28" s="1308"/>
      <c r="K28" s="226"/>
    </row>
    <row r="29" spans="3:11" ht="13" customHeight="1" x14ac:dyDescent="0.25">
      <c r="C29" s="129"/>
      <c r="D29" s="1307"/>
      <c r="E29" s="1307"/>
      <c r="F29" s="136"/>
      <c r="G29" s="112"/>
      <c r="H29" s="133"/>
      <c r="I29" s="1308"/>
      <c r="J29" s="1308"/>
      <c r="K29" s="226"/>
    </row>
    <row r="30" spans="3:11" ht="13" customHeight="1" x14ac:dyDescent="0.25">
      <c r="C30" s="129"/>
      <c r="D30" s="1307"/>
      <c r="E30" s="1307"/>
      <c r="F30" s="136"/>
      <c r="G30" s="112"/>
      <c r="H30" s="133"/>
      <c r="I30" s="1308"/>
      <c r="J30" s="1308"/>
      <c r="K30" s="226"/>
    </row>
    <row r="31" spans="3:11" ht="13" customHeight="1" x14ac:dyDescent="0.25">
      <c r="C31" s="129"/>
      <c r="D31" s="1307"/>
      <c r="E31" s="1307"/>
      <c r="F31" s="136"/>
      <c r="G31" s="112"/>
      <c r="H31" s="133"/>
      <c r="I31" s="1308"/>
      <c r="J31" s="1308"/>
      <c r="K31" s="226"/>
    </row>
    <row r="32" spans="3:11" ht="13" customHeight="1" x14ac:dyDescent="0.25">
      <c r="C32" s="129"/>
      <c r="D32" s="1307"/>
      <c r="E32" s="1307"/>
      <c r="F32" s="136"/>
      <c r="G32" s="112"/>
      <c r="H32" s="133"/>
      <c r="I32" s="1308"/>
      <c r="J32" s="1308"/>
      <c r="K32" s="226"/>
    </row>
    <row r="34" spans="3:11" s="143" customFormat="1" ht="14.15" customHeight="1" x14ac:dyDescent="0.25">
      <c r="C34" s="1309" t="s">
        <v>858</v>
      </c>
      <c r="D34" s="1309"/>
      <c r="E34" s="1309"/>
      <c r="F34" s="1309"/>
      <c r="G34" s="1309"/>
      <c r="H34" s="1309"/>
      <c r="I34" s="1309"/>
      <c r="J34" s="1309"/>
      <c r="K34" s="1309"/>
    </row>
    <row r="35" spans="3:11" ht="14.15" customHeight="1" x14ac:dyDescent="0.25">
      <c r="C35" s="112"/>
      <c r="D35" s="112"/>
      <c r="E35" s="112"/>
      <c r="F35" s="112"/>
      <c r="G35" s="112"/>
      <c r="H35" s="112"/>
      <c r="I35" s="112"/>
      <c r="J35" s="112"/>
      <c r="K35" s="112"/>
    </row>
    <row r="36" spans="3:11" ht="14.15" customHeight="1" x14ac:dyDescent="0.25">
      <c r="C36" s="1305" t="s">
        <v>879</v>
      </c>
      <c r="D36" s="1305"/>
      <c r="E36" s="1305"/>
      <c r="F36" s="1305"/>
      <c r="G36" s="131"/>
      <c r="H36" s="1306" t="s">
        <v>879</v>
      </c>
      <c r="I36" s="1306"/>
      <c r="J36" s="1306"/>
      <c r="K36" s="1306"/>
    </row>
    <row r="37" spans="3:11" ht="14.15" customHeight="1" x14ac:dyDescent="0.25">
      <c r="C37" s="1305"/>
      <c r="D37" s="1305"/>
      <c r="E37" s="1305"/>
      <c r="F37" s="1305"/>
      <c r="G37" s="112"/>
      <c r="H37" s="1306"/>
      <c r="I37" s="1306"/>
      <c r="J37" s="1306"/>
      <c r="K37" s="1306"/>
    </row>
    <row r="38" spans="3:11" ht="14.15" customHeight="1" x14ac:dyDescent="0.25">
      <c r="C38" s="134"/>
      <c r="D38" s="1307" t="s">
        <v>867</v>
      </c>
      <c r="E38" s="1307"/>
      <c r="F38" s="227"/>
      <c r="G38" s="112"/>
      <c r="H38" s="135"/>
      <c r="I38" s="1308" t="s">
        <v>868</v>
      </c>
      <c r="J38" s="1308"/>
      <c r="K38" s="226"/>
    </row>
    <row r="39" spans="3:11" ht="13" customHeight="1" x14ac:dyDescent="0.25">
      <c r="C39" s="129"/>
      <c r="D39" s="1307"/>
      <c r="E39" s="1307"/>
      <c r="F39" s="227"/>
      <c r="G39" s="112"/>
      <c r="H39" s="133"/>
      <c r="I39" s="1308"/>
      <c r="J39" s="1308"/>
      <c r="K39" s="226"/>
    </row>
    <row r="40" spans="3:11" ht="13" customHeight="1" x14ac:dyDescent="0.25">
      <c r="C40" s="129"/>
      <c r="D40" s="1307"/>
      <c r="E40" s="1307"/>
      <c r="F40" s="227"/>
      <c r="G40" s="112"/>
      <c r="H40" s="133"/>
      <c r="I40" s="1308"/>
      <c r="J40" s="1308"/>
      <c r="K40" s="226"/>
    </row>
    <row r="41" spans="3:11" ht="13" customHeight="1" x14ac:dyDescent="0.25">
      <c r="C41" s="129"/>
      <c r="D41" s="1307"/>
      <c r="E41" s="1307"/>
      <c r="F41" s="227"/>
      <c r="G41" s="112"/>
      <c r="H41" s="133"/>
      <c r="I41" s="1308"/>
      <c r="J41" s="1308"/>
      <c r="K41" s="226"/>
    </row>
    <row r="42" spans="3:11" ht="13" customHeight="1" x14ac:dyDescent="0.25">
      <c r="C42" s="129"/>
      <c r="D42" s="1307"/>
      <c r="E42" s="1307"/>
      <c r="F42" s="227"/>
      <c r="G42" s="112"/>
      <c r="H42" s="133"/>
      <c r="I42" s="1308"/>
      <c r="J42" s="1308"/>
      <c r="K42" s="226"/>
    </row>
    <row r="43" spans="3:11" ht="13" customHeight="1" x14ac:dyDescent="0.25">
      <c r="C43" s="129"/>
      <c r="D43" s="1307"/>
      <c r="E43" s="1307"/>
      <c r="F43" s="227"/>
      <c r="G43" s="112"/>
      <c r="H43" s="133"/>
      <c r="I43" s="1308"/>
      <c r="J43" s="1308"/>
      <c r="K43" s="226"/>
    </row>
    <row r="44" spans="3:11" ht="13" customHeight="1" x14ac:dyDescent="0.25">
      <c r="C44" s="129"/>
      <c r="D44" s="1307"/>
      <c r="E44" s="1307"/>
      <c r="F44" s="227"/>
      <c r="G44" s="112"/>
      <c r="H44" s="133"/>
      <c r="I44" s="1308"/>
      <c r="J44" s="1308"/>
      <c r="K44" s="226"/>
    </row>
    <row r="45" spans="3:11" ht="13" customHeight="1" x14ac:dyDescent="0.25">
      <c r="C45" s="129"/>
      <c r="D45" s="1307"/>
      <c r="E45" s="1307"/>
      <c r="F45" s="227"/>
      <c r="G45" s="112"/>
      <c r="H45" s="133"/>
      <c r="I45" s="1308"/>
      <c r="J45" s="1308"/>
      <c r="K45" s="226"/>
    </row>
    <row r="46" spans="3:11" ht="13" customHeight="1" x14ac:dyDescent="0.25">
      <c r="C46" s="129"/>
      <c r="D46" s="1307"/>
      <c r="E46" s="1307"/>
      <c r="F46" s="227"/>
      <c r="G46" s="112"/>
      <c r="H46" s="133"/>
      <c r="I46" s="1308"/>
      <c r="J46" s="1308"/>
      <c r="K46" s="226"/>
    </row>
    <row r="47" spans="3:11" ht="13" customHeight="1" x14ac:dyDescent="0.25">
      <c r="C47" s="129"/>
      <c r="D47" s="1307"/>
      <c r="E47" s="1307"/>
      <c r="F47" s="227"/>
      <c r="G47" s="112"/>
      <c r="H47" s="133"/>
      <c r="I47" s="1308"/>
      <c r="J47" s="1308"/>
      <c r="K47" s="226"/>
    </row>
    <row r="48" spans="3:11" ht="13" customHeight="1" x14ac:dyDescent="0.25">
      <c r="C48" s="129"/>
      <c r="D48" s="1307"/>
      <c r="E48" s="1307"/>
      <c r="F48" s="227"/>
      <c r="G48" s="112"/>
      <c r="H48" s="133"/>
      <c r="I48" s="1308"/>
      <c r="J48" s="1308"/>
      <c r="K48" s="226"/>
    </row>
    <row r="49" spans="3:23" ht="13" customHeight="1" x14ac:dyDescent="0.25">
      <c r="C49" s="129"/>
      <c r="D49" s="1307"/>
      <c r="E49" s="1307"/>
      <c r="F49" s="227"/>
      <c r="G49" s="112"/>
      <c r="H49" s="133"/>
      <c r="I49" s="1308"/>
      <c r="J49" s="1308"/>
      <c r="K49" s="226"/>
      <c r="L49" s="118"/>
      <c r="M49" s="112"/>
      <c r="N49" s="112"/>
      <c r="O49" s="117"/>
      <c r="P49" s="146"/>
      <c r="Q49" s="130"/>
      <c r="R49" s="112"/>
      <c r="S49" s="146"/>
      <c r="T49" s="130"/>
      <c r="U49" s="112"/>
      <c r="V49" s="146"/>
      <c r="W49" s="130"/>
    </row>
    <row r="50" spans="3:23" ht="13" customHeight="1" x14ac:dyDescent="0.25">
      <c r="C50" s="134"/>
      <c r="D50" s="1307"/>
      <c r="E50" s="1307"/>
      <c r="F50" s="227"/>
      <c r="G50" s="131"/>
      <c r="H50" s="135"/>
      <c r="I50" s="1308"/>
      <c r="J50" s="1308"/>
      <c r="K50" s="226"/>
      <c r="L50" s="118"/>
      <c r="M50" s="112"/>
      <c r="N50" s="112"/>
      <c r="O50" s="117"/>
      <c r="P50" s="146"/>
      <c r="Q50" s="130"/>
      <c r="R50" s="112"/>
      <c r="S50" s="146"/>
      <c r="T50" s="130"/>
      <c r="U50" s="112"/>
      <c r="V50" s="146"/>
      <c r="W50" s="130"/>
    </row>
    <row r="51" spans="3:23" ht="14.15" customHeight="1" x14ac:dyDescent="0.25">
      <c r="C51" s="137"/>
      <c r="D51" s="137"/>
      <c r="E51" s="137"/>
      <c r="F51" s="137"/>
      <c r="G51" s="112"/>
      <c r="H51" s="137"/>
      <c r="I51" s="137"/>
      <c r="J51" s="137"/>
      <c r="K51" s="137"/>
      <c r="L51" s="118"/>
      <c r="M51" s="112"/>
      <c r="N51" s="112"/>
      <c r="O51" s="117"/>
      <c r="P51" s="112"/>
      <c r="Q51" s="112"/>
      <c r="R51" s="112"/>
      <c r="S51" s="112"/>
      <c r="T51" s="112"/>
      <c r="U51" s="112"/>
      <c r="V51" s="112"/>
      <c r="W51" s="112"/>
    </row>
    <row r="52" spans="3:23" ht="16" customHeight="1" x14ac:dyDescent="0.3">
      <c r="C52" s="1305" t="s">
        <v>880</v>
      </c>
      <c r="D52" s="1305"/>
      <c r="E52" s="1305"/>
      <c r="F52" s="1305"/>
      <c r="G52" s="112"/>
      <c r="H52" s="1306" t="s">
        <v>880</v>
      </c>
      <c r="I52" s="1306"/>
      <c r="J52" s="1306"/>
      <c r="K52" s="1306"/>
      <c r="L52" s="118"/>
      <c r="M52" s="112"/>
      <c r="N52" s="112"/>
      <c r="O52" s="117"/>
      <c r="P52" s="1310" t="s">
        <v>860</v>
      </c>
      <c r="Q52" s="1310" t="s">
        <v>73</v>
      </c>
      <c r="R52" s="157"/>
      <c r="S52" s="1310" t="s">
        <v>863</v>
      </c>
      <c r="T52" s="1310" t="s">
        <v>73</v>
      </c>
      <c r="U52" s="157"/>
      <c r="V52" s="1310" t="s">
        <v>814</v>
      </c>
      <c r="W52" s="1310" t="s">
        <v>73</v>
      </c>
    </row>
    <row r="53" spans="3:23" ht="14.15" customHeight="1" x14ac:dyDescent="0.25">
      <c r="C53" s="1305"/>
      <c r="D53" s="1305"/>
      <c r="E53" s="1305"/>
      <c r="F53" s="1305"/>
      <c r="G53" s="112"/>
      <c r="H53" s="1306"/>
      <c r="I53" s="1306"/>
      <c r="J53" s="1306"/>
      <c r="K53" s="1306"/>
      <c r="L53" s="118"/>
      <c r="M53" s="112"/>
      <c r="N53" s="112"/>
      <c r="O53" s="117"/>
      <c r="P53" s="1310"/>
      <c r="Q53" s="1310"/>
      <c r="R53" s="112"/>
      <c r="S53" s="1310"/>
      <c r="T53" s="1310"/>
      <c r="U53" s="112"/>
      <c r="V53" s="1310"/>
      <c r="W53" s="1310"/>
    </row>
    <row r="54" spans="3:23" ht="14.15" customHeight="1" x14ac:dyDescent="0.25">
      <c r="C54" s="1122"/>
      <c r="D54" s="1122"/>
      <c r="E54" s="1122"/>
      <c r="F54" s="1122"/>
      <c r="G54" s="112"/>
      <c r="H54" s="1121"/>
      <c r="I54" s="1121"/>
      <c r="J54" s="1121"/>
      <c r="K54" s="1121"/>
      <c r="L54" s="118"/>
      <c r="M54" s="112"/>
      <c r="N54" s="112"/>
      <c r="O54" s="117"/>
      <c r="P54" s="1120"/>
      <c r="Q54" s="1120"/>
      <c r="R54" s="112"/>
      <c r="S54" s="1120"/>
      <c r="T54" s="1120"/>
      <c r="U54" s="112"/>
      <c r="V54" s="1120"/>
      <c r="W54" s="1120"/>
    </row>
    <row r="55" spans="3:23" ht="14.15" customHeight="1" x14ac:dyDescent="0.25">
      <c r="C55" s="1122"/>
      <c r="D55" s="1122"/>
      <c r="E55" s="1122"/>
      <c r="F55" s="1122"/>
      <c r="G55" s="112"/>
      <c r="H55" s="1121"/>
      <c r="I55" s="1121"/>
      <c r="J55" s="1121"/>
      <c r="K55" s="1121"/>
      <c r="L55" s="118"/>
      <c r="M55" s="112"/>
      <c r="N55" s="112"/>
      <c r="O55" s="117"/>
      <c r="P55" s="1120"/>
      <c r="Q55" s="1120"/>
      <c r="R55" s="112"/>
      <c r="S55" s="1120"/>
      <c r="T55" s="1120"/>
      <c r="U55" s="112"/>
      <c r="V55" s="1120"/>
      <c r="W55" s="1120"/>
    </row>
    <row r="56" spans="3:23" ht="14.15" customHeight="1" x14ac:dyDescent="0.25">
      <c r="C56" s="1122"/>
      <c r="D56" s="1122"/>
      <c r="E56" s="1122"/>
      <c r="F56" s="1122"/>
      <c r="G56" s="112"/>
      <c r="H56" s="1121"/>
      <c r="I56" s="1121"/>
      <c r="J56" s="1121"/>
      <c r="K56" s="1121"/>
      <c r="L56" s="118"/>
      <c r="M56" s="112"/>
      <c r="N56" s="112"/>
      <c r="O56" s="117"/>
      <c r="P56" s="1120"/>
      <c r="Q56" s="1120"/>
      <c r="R56" s="112"/>
      <c r="S56" s="1120"/>
      <c r="T56" s="1120"/>
      <c r="U56" s="112"/>
      <c r="V56" s="1120"/>
      <c r="W56" s="1120"/>
    </row>
    <row r="57" spans="3:23" ht="14.15" customHeight="1" x14ac:dyDescent="0.25">
      <c r="C57" s="134"/>
      <c r="D57" s="1307" t="s">
        <v>946</v>
      </c>
      <c r="E57" s="1307"/>
      <c r="F57" s="227"/>
      <c r="G57" s="112"/>
      <c r="H57" s="135"/>
      <c r="I57" s="1308" t="s">
        <v>945</v>
      </c>
      <c r="J57" s="1308"/>
      <c r="K57" s="226"/>
      <c r="L57" s="118"/>
      <c r="M57" s="112"/>
      <c r="N57" s="112"/>
      <c r="O57" s="117"/>
      <c r="P57" s="147"/>
      <c r="Q57" s="147"/>
      <c r="R57" s="112"/>
      <c r="S57" s="147"/>
      <c r="T57" s="147"/>
      <c r="U57" s="112"/>
      <c r="V57" s="147"/>
      <c r="W57" s="147"/>
    </row>
    <row r="58" spans="3:23" ht="13" customHeight="1" x14ac:dyDescent="0.25">
      <c r="C58" s="129"/>
      <c r="D58" s="1307"/>
      <c r="E58" s="1307"/>
      <c r="F58" s="227"/>
      <c r="G58" s="112"/>
      <c r="H58" s="133"/>
      <c r="I58" s="1308"/>
      <c r="J58" s="1308"/>
      <c r="K58" s="226"/>
      <c r="L58" s="118"/>
      <c r="M58" s="112"/>
      <c r="N58" s="112"/>
      <c r="O58" s="117"/>
      <c r="P58" s="148"/>
      <c r="Q58" s="147"/>
      <c r="R58" s="112"/>
      <c r="S58" s="148"/>
      <c r="T58" s="147"/>
      <c r="U58" s="112"/>
      <c r="V58" s="148"/>
      <c r="W58" s="147"/>
    </row>
    <row r="59" spans="3:23" ht="13" customHeight="1" x14ac:dyDescent="0.25">
      <c r="C59" s="129"/>
      <c r="D59" s="1307"/>
      <c r="E59" s="1307"/>
      <c r="F59" s="227"/>
      <c r="G59" s="112"/>
      <c r="H59" s="133"/>
      <c r="I59" s="1308"/>
      <c r="J59" s="1308"/>
      <c r="K59" s="226"/>
      <c r="L59" s="118"/>
      <c r="M59" s="112"/>
      <c r="N59" s="112"/>
      <c r="O59" s="117"/>
      <c r="P59" s="148"/>
      <c r="Q59" s="147"/>
      <c r="R59" s="112"/>
      <c r="S59" s="148"/>
      <c r="T59" s="147"/>
      <c r="U59" s="112"/>
      <c r="V59" s="148"/>
      <c r="W59" s="147"/>
    </row>
    <row r="60" spans="3:23" ht="13" customHeight="1" x14ac:dyDescent="0.25">
      <c r="C60" s="129"/>
      <c r="D60" s="1307"/>
      <c r="E60" s="1307"/>
      <c r="F60" s="227"/>
      <c r="G60" s="112"/>
      <c r="H60" s="133"/>
      <c r="I60" s="1308"/>
      <c r="J60" s="1308"/>
      <c r="K60" s="226"/>
      <c r="L60" s="118"/>
      <c r="M60" s="112"/>
      <c r="N60" s="112"/>
      <c r="O60" s="117"/>
      <c r="P60" s="148"/>
      <c r="Q60" s="147"/>
      <c r="R60" s="112"/>
      <c r="S60" s="148"/>
      <c r="T60" s="147"/>
      <c r="U60" s="112"/>
      <c r="V60" s="148"/>
      <c r="W60" s="147"/>
    </row>
    <row r="61" spans="3:23" ht="14.15" customHeight="1" x14ac:dyDescent="0.25">
      <c r="C61" s="112"/>
      <c r="D61" s="112"/>
      <c r="E61" s="112"/>
      <c r="F61" s="112"/>
      <c r="G61" s="112"/>
      <c r="H61" s="112"/>
      <c r="I61" s="112"/>
      <c r="J61" s="112"/>
      <c r="K61" s="112"/>
      <c r="L61" s="118"/>
      <c r="M61" s="112"/>
      <c r="N61" s="112"/>
      <c r="O61" s="117"/>
      <c r="P61" s="148"/>
      <c r="Q61" s="147"/>
      <c r="R61" s="131"/>
      <c r="S61" s="148"/>
      <c r="T61" s="147"/>
      <c r="U61" s="131"/>
      <c r="V61" s="148"/>
      <c r="W61" s="147"/>
    </row>
    <row r="62" spans="3:23" s="143" customFormat="1" ht="14.15" customHeight="1" x14ac:dyDescent="0.25">
      <c r="C62" s="1309" t="s">
        <v>859</v>
      </c>
      <c r="D62" s="1309"/>
      <c r="E62" s="1309"/>
      <c r="F62" s="1309"/>
      <c r="G62" s="1309"/>
      <c r="H62" s="1309"/>
      <c r="I62" s="1309"/>
      <c r="J62" s="1309"/>
      <c r="K62" s="1309"/>
      <c r="L62" s="142"/>
      <c r="M62" s="140"/>
      <c r="N62" s="140"/>
      <c r="O62" s="141"/>
      <c r="P62" s="149"/>
      <c r="Q62" s="147"/>
      <c r="R62" s="140"/>
      <c r="S62" s="149"/>
      <c r="T62" s="147"/>
      <c r="U62" s="140"/>
      <c r="V62" s="149"/>
      <c r="W62" s="147"/>
    </row>
    <row r="63" spans="3:23" ht="14.15" customHeight="1" x14ac:dyDescent="0.25">
      <c r="C63" s="112"/>
      <c r="D63" s="112"/>
      <c r="E63" s="112"/>
      <c r="F63" s="112"/>
      <c r="G63" s="112"/>
      <c r="H63" s="112"/>
      <c r="I63" s="112"/>
      <c r="J63" s="112"/>
      <c r="K63" s="112"/>
      <c r="L63" s="118"/>
      <c r="M63" s="112"/>
      <c r="N63" s="112"/>
      <c r="O63" s="117"/>
      <c r="P63" s="149"/>
      <c r="Q63" s="147"/>
      <c r="R63" s="112"/>
      <c r="S63" s="149"/>
      <c r="T63" s="147"/>
      <c r="U63" s="112"/>
      <c r="V63" s="149"/>
      <c r="W63" s="147"/>
    </row>
    <row r="64" spans="3:23" ht="14.15" customHeight="1" x14ac:dyDescent="0.25">
      <c r="C64" s="1305" t="s">
        <v>0</v>
      </c>
      <c r="D64" s="1305"/>
      <c r="E64" s="1305"/>
      <c r="F64" s="1305"/>
      <c r="G64" s="131"/>
      <c r="H64" s="1306" t="s">
        <v>0</v>
      </c>
      <c r="I64" s="1306"/>
      <c r="J64" s="1306"/>
      <c r="K64" s="1306"/>
      <c r="L64" s="118"/>
      <c r="M64" s="112"/>
      <c r="N64" s="112"/>
      <c r="O64" s="117"/>
      <c r="P64" s="147"/>
      <c r="Q64" s="147"/>
      <c r="R64" s="112"/>
      <c r="S64" s="147"/>
      <c r="T64" s="147"/>
      <c r="U64" s="112"/>
      <c r="V64" s="147"/>
      <c r="W64" s="147"/>
    </row>
    <row r="65" spans="3:11" ht="14.15" customHeight="1" x14ac:dyDescent="0.25">
      <c r="C65" s="1305"/>
      <c r="D65" s="1305"/>
      <c r="E65" s="1305"/>
      <c r="F65" s="1305"/>
      <c r="G65" s="112"/>
      <c r="H65" s="1306"/>
      <c r="I65" s="1306"/>
      <c r="J65" s="1306"/>
      <c r="K65" s="1306"/>
    </row>
    <row r="66" spans="3:11" ht="14.15" customHeight="1" x14ac:dyDescent="0.25">
      <c r="C66" s="134"/>
      <c r="D66" s="1307" t="s">
        <v>947</v>
      </c>
      <c r="E66" s="1307"/>
      <c r="F66" s="136"/>
      <c r="G66" s="112"/>
      <c r="H66" s="135"/>
      <c r="I66" s="1308" t="s">
        <v>948</v>
      </c>
      <c r="J66" s="1308"/>
      <c r="K66" s="226"/>
    </row>
    <row r="67" spans="3:11" ht="14.15" customHeight="1" x14ac:dyDescent="0.25">
      <c r="C67" s="134"/>
      <c r="D67" s="1307"/>
      <c r="E67" s="1307"/>
      <c r="F67" s="136"/>
      <c r="G67" s="112"/>
      <c r="H67" s="135"/>
      <c r="I67" s="1308"/>
      <c r="J67" s="1308"/>
      <c r="K67" s="226"/>
    </row>
    <row r="68" spans="3:11" ht="14.15" customHeight="1" x14ac:dyDescent="0.25">
      <c r="C68" s="134"/>
      <c r="D68" s="1307"/>
      <c r="E68" s="1307"/>
      <c r="F68" s="136"/>
      <c r="G68" s="112"/>
      <c r="H68" s="135"/>
      <c r="I68" s="1308"/>
      <c r="J68" s="1308"/>
      <c r="K68" s="226"/>
    </row>
    <row r="69" spans="3:11" ht="14.15" customHeight="1" x14ac:dyDescent="0.25">
      <c r="C69" s="134"/>
      <c r="D69" s="1307"/>
      <c r="E69" s="1307"/>
      <c r="F69" s="136"/>
      <c r="G69" s="112"/>
      <c r="H69" s="135"/>
      <c r="I69" s="1308"/>
      <c r="J69" s="1308"/>
      <c r="K69" s="226"/>
    </row>
    <row r="70" spans="3:11" ht="13" customHeight="1" x14ac:dyDescent="0.25">
      <c r="C70" s="129"/>
      <c r="D70" s="1307"/>
      <c r="E70" s="1307"/>
      <c r="F70" s="136"/>
      <c r="G70" s="112"/>
      <c r="H70" s="133"/>
      <c r="I70" s="1308"/>
      <c r="J70" s="1308"/>
      <c r="K70" s="226"/>
    </row>
    <row r="71" spans="3:11" ht="13" customHeight="1" x14ac:dyDescent="0.25">
      <c r="C71" s="129"/>
      <c r="D71" s="1307"/>
      <c r="E71" s="1307"/>
      <c r="F71" s="136"/>
      <c r="G71" s="112"/>
      <c r="H71" s="133"/>
      <c r="I71" s="1308"/>
      <c r="J71" s="1308"/>
      <c r="K71" s="226"/>
    </row>
    <row r="72" spans="3:11" ht="13" customHeight="1" x14ac:dyDescent="0.25">
      <c r="C72" s="129"/>
      <c r="D72" s="1307"/>
      <c r="E72" s="1307"/>
      <c r="F72" s="136"/>
      <c r="G72" s="112"/>
      <c r="H72" s="133"/>
      <c r="I72" s="1308"/>
      <c r="J72" s="1308"/>
      <c r="K72" s="226"/>
    </row>
    <row r="73" spans="3:11" ht="13" customHeight="1" x14ac:dyDescent="0.25">
      <c r="C73" s="129"/>
      <c r="D73" s="1307"/>
      <c r="E73" s="1307"/>
      <c r="F73" s="136"/>
      <c r="G73" s="112"/>
      <c r="H73" s="133"/>
      <c r="I73" s="1308"/>
      <c r="J73" s="1308"/>
      <c r="K73" s="226"/>
    </row>
    <row r="74" spans="3:11" ht="14.15" customHeight="1" x14ac:dyDescent="0.25">
      <c r="C74" s="1305" t="s">
        <v>949</v>
      </c>
      <c r="D74" s="1305"/>
      <c r="E74" s="1305"/>
      <c r="F74" s="1305"/>
      <c r="G74" s="112"/>
      <c r="H74" s="1306" t="s">
        <v>949</v>
      </c>
      <c r="I74" s="1306"/>
      <c r="J74" s="1306"/>
      <c r="K74" s="1306"/>
    </row>
    <row r="75" spans="3:11" ht="14.15" customHeight="1" x14ac:dyDescent="0.25">
      <c r="C75" s="1305"/>
      <c r="D75" s="1305"/>
      <c r="E75" s="1305"/>
      <c r="F75" s="1305"/>
      <c r="G75" s="112"/>
      <c r="H75" s="1306"/>
      <c r="I75" s="1306"/>
      <c r="J75" s="1306"/>
      <c r="K75" s="1306"/>
    </row>
    <row r="76" spans="3:11" ht="14.15" customHeight="1" x14ac:dyDescent="0.25">
      <c r="C76" s="134"/>
      <c r="D76" s="1307" t="s">
        <v>950</v>
      </c>
      <c r="E76" s="1307"/>
      <c r="F76" s="136"/>
      <c r="G76" s="112"/>
      <c r="H76" s="135"/>
      <c r="I76" s="1308" t="s">
        <v>951</v>
      </c>
      <c r="J76" s="1308"/>
      <c r="K76" s="226"/>
    </row>
    <row r="77" spans="3:11" ht="14.15" customHeight="1" x14ac:dyDescent="0.25">
      <c r="C77" s="129"/>
      <c r="D77" s="1307"/>
      <c r="E77" s="1307"/>
      <c r="F77" s="136"/>
      <c r="G77" s="112"/>
      <c r="H77" s="133"/>
      <c r="I77" s="1308"/>
      <c r="J77" s="1308"/>
      <c r="K77" s="226"/>
    </row>
    <row r="78" spans="3:11" ht="14.15" customHeight="1" x14ac:dyDescent="0.25">
      <c r="C78" s="129"/>
      <c r="D78" s="1307"/>
      <c r="E78" s="1307"/>
      <c r="F78" s="136"/>
      <c r="G78" s="112"/>
      <c r="H78" s="133"/>
      <c r="I78" s="1308"/>
      <c r="J78" s="1308"/>
      <c r="K78" s="226"/>
    </row>
    <row r="79" spans="3:11" ht="14.15" customHeight="1" x14ac:dyDescent="0.25">
      <c r="C79" s="129"/>
      <c r="D79" s="1307"/>
      <c r="E79" s="1307"/>
      <c r="F79" s="136"/>
      <c r="G79" s="112"/>
      <c r="H79" s="133"/>
      <c r="I79" s="1308"/>
      <c r="J79" s="1308"/>
      <c r="K79" s="226"/>
    </row>
    <row r="80" spans="3:11" ht="13" customHeight="1" x14ac:dyDescent="0.25">
      <c r="C80" s="129"/>
      <c r="D80" s="1307"/>
      <c r="E80" s="1307"/>
      <c r="F80" s="136"/>
      <c r="G80" s="112"/>
      <c r="H80" s="133"/>
      <c r="I80" s="1308"/>
      <c r="J80" s="1308"/>
      <c r="K80" s="226"/>
    </row>
    <row r="81" spans="3:11" ht="13" customHeight="1" x14ac:dyDescent="0.25">
      <c r="C81" s="129"/>
      <c r="D81" s="1307"/>
      <c r="E81" s="1307"/>
      <c r="F81" s="136"/>
      <c r="G81" s="112"/>
      <c r="H81" s="133"/>
      <c r="I81" s="1308"/>
      <c r="J81" s="1308"/>
      <c r="K81" s="226"/>
    </row>
    <row r="82" spans="3:11" ht="13" customHeight="1" x14ac:dyDescent="0.25">
      <c r="C82" s="129"/>
      <c r="D82" s="1307"/>
      <c r="E82" s="1307"/>
      <c r="F82" s="136"/>
      <c r="G82" s="112"/>
      <c r="H82" s="133"/>
      <c r="I82" s="1308"/>
      <c r="J82" s="1308"/>
      <c r="K82" s="226"/>
    </row>
    <row r="83" spans="3:11" ht="13" customHeight="1" x14ac:dyDescent="0.25">
      <c r="C83" s="129"/>
      <c r="D83" s="1307"/>
      <c r="E83" s="1307"/>
      <c r="F83" s="136"/>
      <c r="G83" s="112"/>
      <c r="H83" s="133"/>
      <c r="I83" s="1308"/>
      <c r="J83" s="1308"/>
      <c r="K83" s="226"/>
    </row>
    <row r="84" spans="3:11" ht="13" customHeight="1" x14ac:dyDescent="0.25">
      <c r="C84" s="129"/>
      <c r="D84" s="1307"/>
      <c r="E84" s="1307"/>
      <c r="F84" s="136"/>
      <c r="G84" s="112"/>
      <c r="H84" s="133"/>
      <c r="I84" s="1308"/>
      <c r="J84" s="1308"/>
      <c r="K84" s="226"/>
    </row>
  </sheetData>
  <mergeCells count="42">
    <mergeCell ref="S10:S11"/>
    <mergeCell ref="T10:T11"/>
    <mergeCell ref="V10:V11"/>
    <mergeCell ref="W10:W11"/>
    <mergeCell ref="C8:K8"/>
    <mergeCell ref="P8:Q8"/>
    <mergeCell ref="S8:T8"/>
    <mergeCell ref="V8:W8"/>
    <mergeCell ref="C10:F11"/>
    <mergeCell ref="H10:K11"/>
    <mergeCell ref="P10:P11"/>
    <mergeCell ref="Q10:Q11"/>
    <mergeCell ref="C24:F25"/>
    <mergeCell ref="H24:K25"/>
    <mergeCell ref="D26:E32"/>
    <mergeCell ref="I26:J32"/>
    <mergeCell ref="D12:E22"/>
    <mergeCell ref="I12:J22"/>
    <mergeCell ref="C36:F37"/>
    <mergeCell ref="H36:K37"/>
    <mergeCell ref="D38:E50"/>
    <mergeCell ref="I38:J50"/>
    <mergeCell ref="C34:K34"/>
    <mergeCell ref="T52:T53"/>
    <mergeCell ref="V52:V53"/>
    <mergeCell ref="W52:W53"/>
    <mergeCell ref="D57:E60"/>
    <mergeCell ref="I57:J60"/>
    <mergeCell ref="C52:F53"/>
    <mergeCell ref="H52:K53"/>
    <mergeCell ref="P52:P53"/>
    <mergeCell ref="Q52:Q53"/>
    <mergeCell ref="S52:S53"/>
    <mergeCell ref="C74:F75"/>
    <mergeCell ref="H74:K75"/>
    <mergeCell ref="D76:E84"/>
    <mergeCell ref="I76:J84"/>
    <mergeCell ref="C62:K62"/>
    <mergeCell ref="C64:F65"/>
    <mergeCell ref="H64:K65"/>
    <mergeCell ref="D66:E73"/>
    <mergeCell ref="I66:J73"/>
  </mergeCells>
  <printOptions horizontalCentered="1"/>
  <pageMargins left="0.25" right="0.25" top="0.5" bottom="0.5" header="0.3" footer="0.3"/>
  <pageSetup paperSize="9" scale="4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5C672-BBB1-934D-9AE3-C4DDEC88CC9D}">
  <sheetPr>
    <tabColor theme="1"/>
    <pageSetUpPr fitToPage="1"/>
  </sheetPr>
  <dimension ref="A1:I16"/>
  <sheetViews>
    <sheetView zoomScaleNormal="100" zoomScaleSheetLayoutView="100" workbookViewId="0">
      <selection activeCell="L7" sqref="L7"/>
    </sheetView>
  </sheetViews>
  <sheetFormatPr defaultColWidth="10.81640625" defaultRowHeight="17.5" x14ac:dyDescent="0.25"/>
  <cols>
    <col min="1" max="2" width="2.453125" style="391" customWidth="1"/>
    <col min="3" max="3" width="11.6328125" style="391" customWidth="1"/>
    <col min="4" max="4" width="24.6328125" style="391" customWidth="1"/>
    <col min="5" max="5" width="11.90625" style="394" customWidth="1"/>
    <col min="6" max="6" width="32.7265625" style="391" customWidth="1"/>
    <col min="7" max="7" width="36.36328125" style="391" hidden="1" customWidth="1"/>
    <col min="8" max="9" width="2.453125" style="391" customWidth="1"/>
    <col min="10" max="14" width="10.81640625" style="391"/>
    <col min="15" max="15" width="12.36328125" style="391" customWidth="1"/>
    <col min="16" max="16" width="23.08984375" style="391" bestFit="1" customWidth="1"/>
    <col min="17" max="17" width="9.81640625" style="391" customWidth="1"/>
    <col min="18" max="18" width="26" style="391" bestFit="1" customWidth="1"/>
    <col min="19" max="16384" width="10.81640625" style="391"/>
  </cols>
  <sheetData>
    <row r="1" spans="1:9" ht="20.149999999999999" customHeight="1" thickBot="1" x14ac:dyDescent="0.3">
      <c r="A1" s="390"/>
      <c r="B1" s="390"/>
      <c r="C1" s="390"/>
      <c r="D1" s="390"/>
      <c r="E1" s="393"/>
      <c r="F1" s="390"/>
      <c r="G1" s="390"/>
      <c r="H1" s="390"/>
    </row>
    <row r="2" spans="1:9" x14ac:dyDescent="0.25">
      <c r="A2" s="390"/>
      <c r="B2" s="399"/>
      <c r="C2" s="400"/>
      <c r="D2" s="400"/>
      <c r="E2" s="401"/>
      <c r="F2" s="400"/>
      <c r="G2" s="400"/>
      <c r="H2" s="402"/>
      <c r="I2" s="390"/>
    </row>
    <row r="3" spans="1:9" ht="20" x14ac:dyDescent="0.25">
      <c r="A3" s="390"/>
      <c r="B3" s="403"/>
      <c r="C3" s="414" t="s">
        <v>979</v>
      </c>
      <c r="D3" s="390"/>
      <c r="E3" s="393"/>
      <c r="F3" s="390"/>
      <c r="G3" s="390"/>
      <c r="H3" s="404"/>
      <c r="I3" s="390"/>
    </row>
    <row r="4" spans="1:9" ht="20.149999999999999" customHeight="1" thickBot="1" x14ac:dyDescent="0.3">
      <c r="A4" s="390"/>
      <c r="B4" s="403"/>
      <c r="C4" s="390"/>
      <c r="D4" s="390"/>
      <c r="E4" s="393"/>
      <c r="F4" s="390"/>
      <c r="G4" s="390"/>
      <c r="H4" s="404"/>
      <c r="I4" s="390"/>
    </row>
    <row r="5" spans="1:9" ht="36" x14ac:dyDescent="0.25">
      <c r="A5" s="390"/>
      <c r="B5" s="403"/>
      <c r="C5" s="395" t="s">
        <v>953</v>
      </c>
      <c r="D5" s="396" t="s">
        <v>954</v>
      </c>
      <c r="E5" s="412" t="s">
        <v>73</v>
      </c>
      <c r="F5" s="397" t="s">
        <v>863</v>
      </c>
      <c r="H5" s="405"/>
      <c r="I5" s="390"/>
    </row>
    <row r="6" spans="1:9" ht="20.149999999999999" customHeight="1" thickBot="1" x14ac:dyDescent="0.3">
      <c r="A6" s="390"/>
      <c r="B6" s="403"/>
      <c r="C6" s="535" t="s">
        <v>69</v>
      </c>
      <c r="D6" s="536" t="s">
        <v>812</v>
      </c>
      <c r="E6" s="537" t="s">
        <v>66</v>
      </c>
      <c r="F6" s="538" t="s">
        <v>1397</v>
      </c>
      <c r="G6" s="391" t="str">
        <f>D6&amp;"-"&amp;C6&amp;"-"&amp;E6&amp;"-"&amp;F6</f>
        <v>Track &amp; Field-Male-V55-Javelin (800g)</v>
      </c>
      <c r="H6" s="405"/>
      <c r="I6" s="390"/>
    </row>
    <row r="7" spans="1:9" ht="20.149999999999999" customHeight="1" x14ac:dyDescent="0.25">
      <c r="A7" s="390"/>
      <c r="B7" s="403"/>
      <c r="C7" s="390"/>
      <c r="D7" s="390"/>
      <c r="E7" s="393"/>
      <c r="F7" s="390"/>
      <c r="G7" s="390"/>
      <c r="H7" s="404"/>
      <c r="I7" s="390"/>
    </row>
    <row r="8" spans="1:9" ht="20.149999999999999" customHeight="1" x14ac:dyDescent="0.25">
      <c r="A8" s="390"/>
      <c r="B8" s="403"/>
      <c r="C8" s="1316" t="s">
        <v>955</v>
      </c>
      <c r="D8" s="1316"/>
      <c r="E8" s="1316" t="str">
        <f>IFERROR(VLOOKUP($G$6,'1. T&amp;F Male'!$A:$J,7,FALSE),IFERROR(VLOOKUP($G$6,'2. T&amp;F Female'!$A:$J,7,FALSE),IFERROR(VLOOKUP($G$6,'4. T&amp;F Relay'!$A:$J,7,FALSE),IFERROR(VLOOKUP($G$6,'5. Road'!$A:$J,7,FALSE),IFERROR(VLOOKUP($G$6,'3. T&amp;F Indoor'!$A:$J,7,FALSE),IFERROR(VLOOKUP($G$6,'6. Sports Hall'!$A:$J,7,FALSE),"Not a Valid Combination"))))))</f>
        <v>Daniel Hunsley</v>
      </c>
      <c r="F8" s="1316"/>
      <c r="G8" s="390"/>
      <c r="H8" s="404"/>
      <c r="I8" s="390"/>
    </row>
    <row r="9" spans="1:9" ht="20.149999999999999" customHeight="1" x14ac:dyDescent="0.25">
      <c r="A9" s="390"/>
      <c r="B9" s="403"/>
      <c r="C9" s="1319" t="s">
        <v>2</v>
      </c>
      <c r="D9" s="1319"/>
      <c r="E9" s="1317">
        <f>IF($E$8="Record not yet set","",IFERROR(VLOOKUP($G$6,'1. T&amp;F Male'!$A:$J,8,FALSE),IFERROR(VLOOKUP($G$6,'2. T&amp;F Female'!$A:$J,8,FALSE),IFERROR(VLOOKUP($G$6,'4. T&amp;F Relay'!$A:$J,8,FALSE),IFERROR(VLOOKUP($G$6,'5. Road'!$A:$J,8,FALSE),IFERROR(VLOOKUP($G$6,'3. T&amp;F Indoor'!$A:$J,8,FALSE),IFERROR(VLOOKUP($G$6,'6. Sports Hall'!$A:$J,8,FALSE),"Not a Valid Combination")))))))</f>
        <v>29.48</v>
      </c>
      <c r="F9" s="1317"/>
      <c r="G9" s="390"/>
      <c r="H9" s="404"/>
      <c r="I9" s="390"/>
    </row>
    <row r="10" spans="1:9" ht="20.149999999999999" customHeight="1" x14ac:dyDescent="0.25">
      <c r="A10" s="390"/>
      <c r="B10" s="403"/>
      <c r="C10" s="1320" t="s">
        <v>3</v>
      </c>
      <c r="D10" s="1320"/>
      <c r="E10" s="1318">
        <f>IF($E$8="Record not yet set","",IFERROR(VLOOKUP($G$6,'1. T&amp;F Male'!$A:$J,9,FALSE),IFERROR(VLOOKUP($G$6,'2. T&amp;F Female'!$A:$J,9,FALSE),IFERROR(VLOOKUP($G$6,'4. T&amp;F Relay'!$A:$J,9,FALSE),IFERROR(VLOOKUP($G$6,'5. Road'!$A:$J,9,FALSE),IFERROR(VLOOKUP($G$6,'3. T&amp;F Indoor'!$A:$J,9,FALSE),IFERROR(VLOOKUP($G$6,'6. Sports Hall'!$A:$J,9,FALSE),"Not a Valid Combination")))))))</f>
        <v>46222</v>
      </c>
      <c r="F10" s="1318"/>
      <c r="G10" s="390"/>
      <c r="H10" s="404"/>
      <c r="I10" s="390"/>
    </row>
    <row r="11" spans="1:9" ht="20.149999999999999" customHeight="1" x14ac:dyDescent="0.25">
      <c r="A11" s="390"/>
      <c r="B11" s="403"/>
      <c r="C11" s="413" t="s">
        <v>816</v>
      </c>
      <c r="D11" s="413"/>
      <c r="E11" s="1317">
        <f ca="1">IF($E$8="Record not yet set","",IFERROR(VLOOKUP($G$6,'1. T&amp;F Male'!$A:$J,10,FALSE),IFERROR(VLOOKUP($G$6,'2. T&amp;F Female'!$A:$J,10,FALSE),IFERROR(VLOOKUP($G$6,'4. T&amp;F Relay'!$A:$J,10,FALSE),IFERROR(VLOOKUP($G$6,'5. Road'!$A:$J,10,FALSE),IFERROR(VLOOKUP($G$6,'3. T&amp;F Indoor'!$A:$J,10,FALSE),IFERROR(VLOOKUP($G$6,'6. Sports Hall'!$A:$J,10,FALSE),"Not a Valid Combination")))))))</f>
        <v>93</v>
      </c>
      <c r="F11" s="1317"/>
      <c r="G11" s="390"/>
      <c r="H11" s="404"/>
      <c r="I11" s="390"/>
    </row>
    <row r="12" spans="1:9" ht="18" thickBot="1" x14ac:dyDescent="0.3">
      <c r="A12" s="390"/>
      <c r="B12" s="406"/>
      <c r="C12" s="407"/>
      <c r="D12" s="407"/>
      <c r="E12" s="408"/>
      <c r="F12" s="407"/>
      <c r="G12" s="409"/>
      <c r="H12" s="410"/>
      <c r="I12" s="398"/>
    </row>
    <row r="13" spans="1:9" ht="20.149999999999999" customHeight="1" x14ac:dyDescent="0.25">
      <c r="A13" s="390"/>
      <c r="B13" s="390"/>
      <c r="C13" s="390"/>
      <c r="D13" s="390"/>
      <c r="E13" s="393"/>
      <c r="F13" s="390"/>
      <c r="G13" s="392"/>
      <c r="H13" s="392"/>
      <c r="I13" s="390"/>
    </row>
    <row r="14" spans="1:9" x14ac:dyDescent="0.25">
      <c r="A14" s="390"/>
      <c r="B14" s="411"/>
      <c r="C14" s="411" t="s">
        <v>977</v>
      </c>
      <c r="D14" s="411"/>
      <c r="E14" s="393"/>
      <c r="F14" s="390"/>
      <c r="G14" s="390"/>
      <c r="H14" s="390"/>
      <c r="I14" s="390"/>
    </row>
    <row r="15" spans="1:9" x14ac:dyDescent="0.25">
      <c r="A15" s="390"/>
      <c r="B15" s="411"/>
      <c r="C15" s="1315" t="s">
        <v>978</v>
      </c>
      <c r="D15" s="1315"/>
      <c r="E15" s="1315"/>
      <c r="F15" s="1315"/>
      <c r="G15" s="390"/>
      <c r="H15" s="390"/>
      <c r="I15" s="390"/>
    </row>
    <row r="16" spans="1:9" x14ac:dyDescent="0.25">
      <c r="A16" s="390"/>
      <c r="B16" s="390"/>
      <c r="C16" s="1315"/>
      <c r="D16" s="1315"/>
      <c r="E16" s="1315"/>
      <c r="F16" s="1315"/>
      <c r="G16" s="390"/>
      <c r="H16" s="390"/>
      <c r="I16" s="390"/>
    </row>
  </sheetData>
  <sortState xmlns:xlrd2="http://schemas.microsoft.com/office/spreadsheetml/2017/richdata2" ref="R24:R101">
    <sortCondition ref="R24:R101"/>
  </sortState>
  <mergeCells count="8">
    <mergeCell ref="C15:F16"/>
    <mergeCell ref="E8:F8"/>
    <mergeCell ref="E9:F9"/>
    <mergeCell ref="E10:F10"/>
    <mergeCell ref="E11:F11"/>
    <mergeCell ref="C8:D8"/>
    <mergeCell ref="C9:D9"/>
    <mergeCell ref="C10:D10"/>
  </mergeCells>
  <printOptions horizontalCentered="1"/>
  <pageMargins left="0.45" right="0.2" top="0.5" bottom="0.5" header="0.3" footer="0.3"/>
  <pageSetup paperSize="9" orientation="portrait" horizontalDpi="0" verticalDpi="0"/>
  <headerFooter>
    <oddFooter>&amp;C&amp;K000000&amp;F  &amp;D&amp;R&amp;K000000&amp;P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Error" error="Please select a value from the list" xr:uid="{CEE26B74-4994-4B46-9DCA-18A5747DBBA1}">
          <x14:formula1>
            <xm:f>Lists!$A$5:$A$6</xm:f>
          </x14:formula1>
          <xm:sqref>C6</xm:sqref>
        </x14:dataValidation>
        <x14:dataValidation type="list" allowBlank="1" showInputMessage="1" showErrorMessage="1" errorTitle="Error" error="Please select a value from the list" xr:uid="{6A8667E5-8595-2649-AA55-57F8BE14C894}">
          <x14:formula1>
            <xm:f>Lists!$B$5:$B$8</xm:f>
          </x14:formula1>
          <xm:sqref>D6</xm:sqref>
        </x14:dataValidation>
        <x14:dataValidation type="list" allowBlank="1" showInputMessage="1" showErrorMessage="1" errorTitle="Error" error="Please select a value from the list" xr:uid="{ECF84989-C537-794F-90AF-61A0554EC39F}">
          <x14:formula1>
            <xm:f>Lists!$C$5:$C$20</xm:f>
          </x14:formula1>
          <xm:sqref>E6</xm:sqref>
        </x14:dataValidation>
        <x14:dataValidation type="list" allowBlank="1" showInputMessage="1" showErrorMessage="1" errorTitle="Error" error="Please select a value from the list" xr:uid="{F7FC1CE0-6603-0F40-BFE2-F3CF958C48D7}">
          <x14:formula1>
            <xm:f>Lists!$D$5:$D$86</xm:f>
          </x14:formula1>
          <xm:sqref>F6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A6BD-BB87-DD4E-A199-EBC161E338C0}">
  <sheetPr>
    <tabColor theme="7" tint="0.39997558519241921"/>
    <pageSetUpPr fitToPage="1"/>
  </sheetPr>
  <dimension ref="A1:L606"/>
  <sheetViews>
    <sheetView view="pageBreakPreview" topLeftCell="B1" zoomScale="90" zoomScaleNormal="100" zoomScaleSheetLayoutView="90" workbookViewId="0">
      <pane ySplit="3" topLeftCell="A275" activePane="bottomLeft" state="frozen"/>
      <selection activeCell="K498" sqref="K498"/>
      <selection pane="bottomLeft" activeCell="H145" sqref="H145"/>
    </sheetView>
  </sheetViews>
  <sheetFormatPr defaultColWidth="11.453125" defaultRowHeight="12.5" x14ac:dyDescent="0.25"/>
  <cols>
    <col min="1" max="1" width="5" style="36" hidden="1" customWidth="1"/>
    <col min="2" max="2" width="17.36328125" style="32" customWidth="1"/>
    <col min="3" max="3" width="17" style="32" bestFit="1" customWidth="1"/>
    <col min="4" max="4" width="9.6328125" style="32" bestFit="1" customWidth="1"/>
    <col min="5" max="5" width="19.08984375" style="32" bestFit="1" customWidth="1"/>
    <col min="6" max="6" width="12.54296875" style="34" bestFit="1" customWidth="1"/>
    <col min="7" max="7" width="23" style="32" bestFit="1" customWidth="1"/>
    <col min="8" max="8" width="11.08984375" style="35" bestFit="1" customWidth="1"/>
    <col min="9" max="9" width="12.81640625" style="36" bestFit="1" customWidth="1"/>
    <col min="10" max="10" width="9.54296875" style="37" bestFit="1" customWidth="1"/>
    <col min="11" max="11" width="17.26953125" style="36" bestFit="1" customWidth="1"/>
    <col min="12" max="12" width="28.7265625" bestFit="1" customWidth="1"/>
    <col min="13" max="16384" width="11.453125" style="32"/>
  </cols>
  <sheetData>
    <row r="1" spans="1:12" ht="18" x14ac:dyDescent="0.25">
      <c r="A1" s="30"/>
      <c r="C1" s="26"/>
      <c r="D1" s="26" t="s">
        <v>1228</v>
      </c>
      <c r="E1" s="27"/>
      <c r="F1" s="28"/>
      <c r="G1" s="27"/>
      <c r="H1" s="29"/>
      <c r="I1" s="30"/>
      <c r="J1" s="31"/>
      <c r="K1" s="30"/>
      <c r="L1" s="32"/>
    </row>
    <row r="2" spans="1:12" ht="7" customHeight="1" thickBot="1" x14ac:dyDescent="0.3">
      <c r="A2" s="30"/>
      <c r="B2" s="27"/>
      <c r="C2" s="27"/>
      <c r="D2" s="27"/>
      <c r="E2" s="27"/>
      <c r="F2" s="28"/>
      <c r="G2" s="27"/>
      <c r="H2" s="29"/>
      <c r="I2" s="30"/>
      <c r="J2" s="31"/>
      <c r="K2" s="30"/>
      <c r="L2" s="32"/>
    </row>
    <row r="3" spans="1:12" s="33" customFormat="1" ht="33" customHeight="1" thickBot="1" x14ac:dyDescent="0.3">
      <c r="A3" s="435" t="s">
        <v>821</v>
      </c>
      <c r="B3" s="691" t="s">
        <v>818</v>
      </c>
      <c r="C3" s="690" t="s">
        <v>819</v>
      </c>
      <c r="D3" s="650" t="s">
        <v>1</v>
      </c>
      <c r="E3" s="650" t="s">
        <v>814</v>
      </c>
      <c r="F3" s="651" t="s">
        <v>73</v>
      </c>
      <c r="G3" s="650" t="s">
        <v>4</v>
      </c>
      <c r="H3" s="652" t="s">
        <v>2</v>
      </c>
      <c r="I3" s="653" t="s">
        <v>3</v>
      </c>
      <c r="J3" s="654" t="s">
        <v>816</v>
      </c>
      <c r="K3" s="627" t="s">
        <v>815</v>
      </c>
    </row>
    <row r="4" spans="1:12" x14ac:dyDescent="0.25">
      <c r="A4" s="436" t="str">
        <f t="shared" ref="A4:A67" si="0">B4&amp;"-"&amp;D4&amp;"-"&amp;F4&amp;"-"&amp;E4</f>
        <v>Track &amp; Field-Male-U11-Decathlon</v>
      </c>
      <c r="B4" s="449" t="s">
        <v>812</v>
      </c>
      <c r="C4" s="618" t="s">
        <v>834</v>
      </c>
      <c r="D4" s="72" t="s">
        <v>69</v>
      </c>
      <c r="E4" s="72" t="s">
        <v>299</v>
      </c>
      <c r="F4" s="73" t="s">
        <v>77</v>
      </c>
      <c r="G4" s="72" t="s">
        <v>824</v>
      </c>
      <c r="H4" s="74"/>
      <c r="I4" s="75"/>
      <c r="J4" s="76" t="str">
        <f t="shared" ref="J4:J67" ca="1" si="1">IF(I4="","",IF(I4="MISSING","",IF(I4="-","-",TODAY()-I4)))</f>
        <v/>
      </c>
      <c r="K4" s="445">
        <v>45051</v>
      </c>
    </row>
    <row r="5" spans="1:12" x14ac:dyDescent="0.25">
      <c r="A5" s="437" t="str">
        <f t="shared" si="0"/>
        <v>Track &amp; Field-Male-U13-Decathlon</v>
      </c>
      <c r="B5" s="446" t="s">
        <v>812</v>
      </c>
      <c r="C5" s="1243" t="s">
        <v>834</v>
      </c>
      <c r="D5" s="38" t="s">
        <v>69</v>
      </c>
      <c r="E5" s="38" t="s">
        <v>299</v>
      </c>
      <c r="F5" s="39" t="s">
        <v>78</v>
      </c>
      <c r="G5" s="38" t="s">
        <v>824</v>
      </c>
      <c r="H5" s="40"/>
      <c r="I5" s="41"/>
      <c r="J5" s="42" t="str">
        <f t="shared" ca="1" si="1"/>
        <v/>
      </c>
      <c r="K5" s="447">
        <v>45051</v>
      </c>
    </row>
    <row r="6" spans="1:12" ht="13" thickBot="1" x14ac:dyDescent="0.3">
      <c r="A6" s="437" t="str">
        <f t="shared" si="0"/>
        <v>Track &amp; Field-Male-U15-Decathlon</v>
      </c>
      <c r="B6" s="451" t="s">
        <v>812</v>
      </c>
      <c r="C6" s="110" t="s">
        <v>834</v>
      </c>
      <c r="D6" s="87" t="s">
        <v>69</v>
      </c>
      <c r="E6" s="87" t="s">
        <v>299</v>
      </c>
      <c r="F6" s="88" t="s">
        <v>79</v>
      </c>
      <c r="G6" s="87" t="s">
        <v>824</v>
      </c>
      <c r="H6" s="89"/>
      <c r="I6" s="90"/>
      <c r="J6" s="91" t="str">
        <f t="shared" ca="1" si="1"/>
        <v/>
      </c>
      <c r="K6" s="447">
        <v>45051</v>
      </c>
    </row>
    <row r="7" spans="1:12" ht="13" thickBot="1" x14ac:dyDescent="0.3">
      <c r="A7" s="437" t="str">
        <f t="shared" si="0"/>
        <v>Track &amp; Field-Male-U17-Decathlon</v>
      </c>
      <c r="B7" s="655" t="s">
        <v>812</v>
      </c>
      <c r="C7" s="1255" t="s">
        <v>834</v>
      </c>
      <c r="D7" s="656" t="s">
        <v>69</v>
      </c>
      <c r="E7" s="656" t="s">
        <v>299</v>
      </c>
      <c r="F7" s="657" t="s">
        <v>80</v>
      </c>
      <c r="G7" s="87" t="s">
        <v>234</v>
      </c>
      <c r="H7" s="658" t="s">
        <v>839</v>
      </c>
      <c r="I7" s="659">
        <v>39313</v>
      </c>
      <c r="J7" s="660">
        <f t="shared" ca="1" si="1"/>
        <v>7002</v>
      </c>
      <c r="K7" s="628">
        <v>45051</v>
      </c>
    </row>
    <row r="8" spans="1:12" x14ac:dyDescent="0.25">
      <c r="A8" s="437" t="str">
        <f t="shared" si="0"/>
        <v>Track &amp; Field-Male-U20-Decathlon</v>
      </c>
      <c r="B8" s="449" t="s">
        <v>812</v>
      </c>
      <c r="C8" s="618" t="s">
        <v>834</v>
      </c>
      <c r="D8" s="72" t="s">
        <v>69</v>
      </c>
      <c r="E8" s="72" t="s">
        <v>299</v>
      </c>
      <c r="F8" s="73" t="s">
        <v>81</v>
      </c>
      <c r="G8" s="72" t="s">
        <v>235</v>
      </c>
      <c r="H8" s="74" t="s">
        <v>840</v>
      </c>
      <c r="I8" s="75">
        <v>39712</v>
      </c>
      <c r="J8" s="76">
        <f t="shared" ca="1" si="1"/>
        <v>6603</v>
      </c>
      <c r="K8" s="447">
        <v>45051</v>
      </c>
    </row>
    <row r="9" spans="1:12" x14ac:dyDescent="0.25">
      <c r="A9" s="437" t="str">
        <f t="shared" si="0"/>
        <v>Track &amp; Field-Male-U23/Senior-Decathlon</v>
      </c>
      <c r="B9" s="446" t="s">
        <v>812</v>
      </c>
      <c r="C9" s="1243" t="s">
        <v>834</v>
      </c>
      <c r="D9" s="38" t="s">
        <v>69</v>
      </c>
      <c r="E9" s="38" t="s">
        <v>299</v>
      </c>
      <c r="F9" s="39" t="s">
        <v>1444</v>
      </c>
      <c r="G9" s="38" t="s">
        <v>210</v>
      </c>
      <c r="H9" s="40" t="s">
        <v>841</v>
      </c>
      <c r="I9" s="41">
        <v>39243</v>
      </c>
      <c r="J9" s="42">
        <f t="shared" ca="1" si="1"/>
        <v>7072</v>
      </c>
      <c r="K9" s="447">
        <v>45051</v>
      </c>
    </row>
    <row r="10" spans="1:12" x14ac:dyDescent="0.25">
      <c r="A10" s="437" t="str">
        <f t="shared" si="0"/>
        <v>Track &amp; Field-Male-V35-Decathlon</v>
      </c>
      <c r="B10" s="446" t="s">
        <v>812</v>
      </c>
      <c r="C10" s="99" t="s">
        <v>834</v>
      </c>
      <c r="D10" s="38" t="s">
        <v>69</v>
      </c>
      <c r="E10" s="38" t="s">
        <v>299</v>
      </c>
      <c r="F10" s="39" t="s">
        <v>74</v>
      </c>
      <c r="G10" s="38" t="s">
        <v>210</v>
      </c>
      <c r="H10" s="40" t="s">
        <v>1337</v>
      </c>
      <c r="I10" s="41">
        <v>42221</v>
      </c>
      <c r="J10" s="42">
        <f t="shared" ca="1" si="1"/>
        <v>4094</v>
      </c>
      <c r="K10" s="447">
        <v>45511</v>
      </c>
    </row>
    <row r="11" spans="1:12" x14ac:dyDescent="0.25">
      <c r="A11" s="437" t="str">
        <f t="shared" si="0"/>
        <v>Track &amp; Field-Male-V40-Decathlon</v>
      </c>
      <c r="B11" s="446" t="s">
        <v>812</v>
      </c>
      <c r="C11" s="99" t="s">
        <v>834</v>
      </c>
      <c r="D11" s="38" t="s">
        <v>69</v>
      </c>
      <c r="E11" s="38" t="s">
        <v>299</v>
      </c>
      <c r="F11" s="39" t="s">
        <v>67</v>
      </c>
      <c r="G11" s="38" t="s">
        <v>817</v>
      </c>
      <c r="H11" s="40"/>
      <c r="I11" s="41"/>
      <c r="J11" s="42" t="str">
        <f t="shared" ca="1" si="1"/>
        <v/>
      </c>
      <c r="K11" s="447">
        <v>45051</v>
      </c>
    </row>
    <row r="12" spans="1:12" x14ac:dyDescent="0.25">
      <c r="A12" s="437" t="str">
        <f t="shared" si="0"/>
        <v>Track &amp; Field-Male-V45-Decathlon</v>
      </c>
      <c r="B12" s="446" t="s">
        <v>812</v>
      </c>
      <c r="C12" s="99" t="s">
        <v>834</v>
      </c>
      <c r="D12" s="38" t="s">
        <v>69</v>
      </c>
      <c r="E12" s="38" t="s">
        <v>299</v>
      </c>
      <c r="F12" s="39" t="s">
        <v>64</v>
      </c>
      <c r="G12" s="38" t="s">
        <v>817</v>
      </c>
      <c r="H12" s="40"/>
      <c r="I12" s="41"/>
      <c r="J12" s="42" t="str">
        <f t="shared" ca="1" si="1"/>
        <v/>
      </c>
      <c r="K12" s="447">
        <v>45051</v>
      </c>
    </row>
    <row r="13" spans="1:12" x14ac:dyDescent="0.25">
      <c r="A13" s="437" t="str">
        <f t="shared" si="0"/>
        <v>Track &amp; Field-Male-V50-Decathlon</v>
      </c>
      <c r="B13" s="446" t="s">
        <v>812</v>
      </c>
      <c r="C13" s="99" t="s">
        <v>834</v>
      </c>
      <c r="D13" s="38" t="s">
        <v>69</v>
      </c>
      <c r="E13" s="38" t="s">
        <v>299</v>
      </c>
      <c r="F13" s="39" t="s">
        <v>65</v>
      </c>
      <c r="G13" s="38" t="s">
        <v>817</v>
      </c>
      <c r="H13" s="40"/>
      <c r="I13" s="41"/>
      <c r="J13" s="42" t="str">
        <f t="shared" ca="1" si="1"/>
        <v/>
      </c>
      <c r="K13" s="447">
        <v>45051</v>
      </c>
    </row>
    <row r="14" spans="1:12" x14ac:dyDescent="0.25">
      <c r="A14" s="437" t="str">
        <f t="shared" si="0"/>
        <v>Track &amp; Field-Male-V55-Decathlon</v>
      </c>
      <c r="B14" s="446" t="s">
        <v>812</v>
      </c>
      <c r="C14" s="99" t="s">
        <v>834</v>
      </c>
      <c r="D14" s="38" t="s">
        <v>69</v>
      </c>
      <c r="E14" s="38" t="s">
        <v>299</v>
      </c>
      <c r="F14" s="39" t="s">
        <v>66</v>
      </c>
      <c r="G14" s="38" t="s">
        <v>817</v>
      </c>
      <c r="H14" s="40"/>
      <c r="I14" s="41"/>
      <c r="J14" s="42" t="str">
        <f t="shared" ca="1" si="1"/>
        <v/>
      </c>
      <c r="K14" s="447">
        <v>45051</v>
      </c>
    </row>
    <row r="15" spans="1:12" x14ac:dyDescent="0.25">
      <c r="A15" s="437" t="str">
        <f t="shared" si="0"/>
        <v>Track &amp; Field-Male-V60-Decathlon</v>
      </c>
      <c r="B15" s="446" t="s">
        <v>812</v>
      </c>
      <c r="C15" s="99" t="s">
        <v>834</v>
      </c>
      <c r="D15" s="38" t="s">
        <v>69</v>
      </c>
      <c r="E15" s="38" t="s">
        <v>299</v>
      </c>
      <c r="F15" s="39" t="s">
        <v>70</v>
      </c>
      <c r="G15" s="38" t="s">
        <v>817</v>
      </c>
      <c r="H15" s="40"/>
      <c r="I15" s="41"/>
      <c r="J15" s="42" t="str">
        <f t="shared" ca="1" si="1"/>
        <v/>
      </c>
      <c r="K15" s="447">
        <v>45051</v>
      </c>
    </row>
    <row r="16" spans="1:12" x14ac:dyDescent="0.25">
      <c r="A16" s="437" t="str">
        <f t="shared" si="0"/>
        <v>Track &amp; Field-Male-V65-Decathlon</v>
      </c>
      <c r="B16" s="446" t="s">
        <v>812</v>
      </c>
      <c r="C16" s="1243" t="s">
        <v>834</v>
      </c>
      <c r="D16" s="38" t="s">
        <v>69</v>
      </c>
      <c r="E16" s="38" t="s">
        <v>299</v>
      </c>
      <c r="F16" s="39" t="s">
        <v>71</v>
      </c>
      <c r="G16" s="38" t="s">
        <v>817</v>
      </c>
      <c r="H16" s="40"/>
      <c r="I16" s="41"/>
      <c r="J16" s="42" t="str">
        <f t="shared" ca="1" si="1"/>
        <v/>
      </c>
      <c r="K16" s="447">
        <v>45051</v>
      </c>
    </row>
    <row r="17" spans="1:11" x14ac:dyDescent="0.25">
      <c r="A17" s="437" t="str">
        <f t="shared" si="0"/>
        <v>Track &amp; Field-Male-V70-Decathlon</v>
      </c>
      <c r="B17" s="446" t="s">
        <v>812</v>
      </c>
      <c r="C17" s="99" t="s">
        <v>834</v>
      </c>
      <c r="D17" s="38" t="s">
        <v>69</v>
      </c>
      <c r="E17" s="38" t="s">
        <v>299</v>
      </c>
      <c r="F17" s="39" t="s">
        <v>72</v>
      </c>
      <c r="G17" s="38" t="s">
        <v>817</v>
      </c>
      <c r="H17" s="40"/>
      <c r="I17" s="41"/>
      <c r="J17" s="42" t="str">
        <f t="shared" ca="1" si="1"/>
        <v/>
      </c>
      <c r="K17" s="447">
        <v>45051</v>
      </c>
    </row>
    <row r="18" spans="1:11" ht="13" thickBot="1" x14ac:dyDescent="0.3">
      <c r="A18" s="438" t="str">
        <f t="shared" si="0"/>
        <v>Track &amp; Field-Male-V75-Decathlon</v>
      </c>
      <c r="B18" s="451" t="s">
        <v>812</v>
      </c>
      <c r="C18" s="110" t="s">
        <v>834</v>
      </c>
      <c r="D18" s="87" t="s">
        <v>69</v>
      </c>
      <c r="E18" s="87" t="s">
        <v>299</v>
      </c>
      <c r="F18" s="88" t="s">
        <v>418</v>
      </c>
      <c r="G18" s="87" t="s">
        <v>817</v>
      </c>
      <c r="H18" s="89"/>
      <c r="I18" s="90"/>
      <c r="J18" s="91" t="str">
        <f t="shared" ca="1" si="1"/>
        <v/>
      </c>
      <c r="K18" s="448">
        <v>45051</v>
      </c>
    </row>
    <row r="19" spans="1:11" ht="13" thickBot="1" x14ac:dyDescent="0.3">
      <c r="A19" s="439" t="str">
        <f t="shared" si="0"/>
        <v>Track &amp; Field-Male-U11-Discus</v>
      </c>
      <c r="B19" s="661" t="s">
        <v>812</v>
      </c>
      <c r="C19" s="111" t="s">
        <v>834</v>
      </c>
      <c r="D19" s="101" t="s">
        <v>69</v>
      </c>
      <c r="E19" s="101" t="s">
        <v>129</v>
      </c>
      <c r="F19" s="102" t="s">
        <v>77</v>
      </c>
      <c r="G19" s="101" t="s">
        <v>283</v>
      </c>
      <c r="H19" s="103">
        <v>12.12</v>
      </c>
      <c r="I19" s="104">
        <v>35316</v>
      </c>
      <c r="J19" s="662">
        <f t="shared" ca="1" si="1"/>
        <v>10999</v>
      </c>
      <c r="K19" s="629">
        <v>45051</v>
      </c>
    </row>
    <row r="20" spans="1:11" x14ac:dyDescent="0.25">
      <c r="A20" s="437" t="str">
        <f t="shared" si="0"/>
        <v>Track &amp; Field-Male-U12-Discus</v>
      </c>
      <c r="B20" s="449" t="s">
        <v>812</v>
      </c>
      <c r="C20" s="1223" t="s">
        <v>834</v>
      </c>
      <c r="D20" s="1223" t="s">
        <v>69</v>
      </c>
      <c r="E20" s="72" t="s">
        <v>129</v>
      </c>
      <c r="F20" s="73" t="s">
        <v>1389</v>
      </c>
      <c r="G20" s="72" t="s">
        <v>1402</v>
      </c>
      <c r="H20" s="103">
        <v>13.98</v>
      </c>
      <c r="I20" s="104">
        <v>46137</v>
      </c>
      <c r="J20" s="662">
        <f t="shared" ca="1" si="1"/>
        <v>178</v>
      </c>
      <c r="K20" s="630">
        <v>46253</v>
      </c>
    </row>
    <row r="21" spans="1:11" x14ac:dyDescent="0.25">
      <c r="A21" s="437" t="str">
        <f t="shared" si="0"/>
        <v>Track &amp; Field-Male-U13-Discus</v>
      </c>
      <c r="B21" s="449" t="s">
        <v>812</v>
      </c>
      <c r="C21" s="618" t="s">
        <v>834</v>
      </c>
      <c r="D21" s="72" t="s">
        <v>69</v>
      </c>
      <c r="E21" s="72" t="s">
        <v>129</v>
      </c>
      <c r="F21" s="73" t="s">
        <v>78</v>
      </c>
      <c r="G21" s="72" t="s">
        <v>1236</v>
      </c>
      <c r="H21" s="74">
        <v>20.73</v>
      </c>
      <c r="I21" s="75">
        <v>45059</v>
      </c>
      <c r="J21" s="76">
        <f t="shared" ca="1" si="1"/>
        <v>1256</v>
      </c>
      <c r="K21" s="447">
        <v>45067</v>
      </c>
    </row>
    <row r="22" spans="1:11" x14ac:dyDescent="0.25">
      <c r="A22" s="437" t="str">
        <f t="shared" si="0"/>
        <v>Track &amp; Field-Male-U14-Discus</v>
      </c>
      <c r="B22" s="446" t="s">
        <v>812</v>
      </c>
      <c r="C22" s="1227" t="s">
        <v>834</v>
      </c>
      <c r="D22" s="38" t="s">
        <v>69</v>
      </c>
      <c r="E22" s="38" t="s">
        <v>129</v>
      </c>
      <c r="F22" s="39" t="s">
        <v>1395</v>
      </c>
      <c r="G22" s="38" t="s">
        <v>1270</v>
      </c>
      <c r="H22" s="40">
        <v>23.01</v>
      </c>
      <c r="I22" s="41">
        <v>46151</v>
      </c>
      <c r="J22" s="42">
        <f t="shared" ca="1" si="1"/>
        <v>164</v>
      </c>
      <c r="K22" s="447">
        <v>46202</v>
      </c>
    </row>
    <row r="23" spans="1:11" x14ac:dyDescent="0.25">
      <c r="A23" s="437" t="str">
        <f t="shared" si="0"/>
        <v>Track &amp; Field-Male-U15-Discus</v>
      </c>
      <c r="B23" s="446" t="s">
        <v>812</v>
      </c>
      <c r="C23" s="1243" t="s">
        <v>834</v>
      </c>
      <c r="D23" s="38" t="s">
        <v>69</v>
      </c>
      <c r="E23" s="38" t="s">
        <v>129</v>
      </c>
      <c r="F23" s="39" t="s">
        <v>79</v>
      </c>
      <c r="G23" s="38" t="s">
        <v>1236</v>
      </c>
      <c r="H23" s="40">
        <v>39.56</v>
      </c>
      <c r="I23" s="41">
        <v>45837</v>
      </c>
      <c r="J23" s="42">
        <f t="shared" ca="1" si="1"/>
        <v>478</v>
      </c>
      <c r="K23" s="447">
        <v>45859</v>
      </c>
    </row>
    <row r="24" spans="1:11" x14ac:dyDescent="0.25">
      <c r="A24" s="437" t="str">
        <f t="shared" si="0"/>
        <v>Track &amp; Field-Male-U16-Discus</v>
      </c>
      <c r="B24" s="446" t="s">
        <v>812</v>
      </c>
      <c r="C24" s="1227" t="s">
        <v>834</v>
      </c>
      <c r="D24" s="38" t="s">
        <v>69</v>
      </c>
      <c r="E24" s="38" t="s">
        <v>129</v>
      </c>
      <c r="F24" s="39" t="s">
        <v>1403</v>
      </c>
      <c r="G24" s="38" t="s">
        <v>1404</v>
      </c>
      <c r="H24" s="40">
        <v>31.98</v>
      </c>
      <c r="I24" s="41">
        <v>46173</v>
      </c>
      <c r="J24" s="42">
        <f t="shared" ca="1" si="1"/>
        <v>142</v>
      </c>
      <c r="K24" s="447">
        <v>46253</v>
      </c>
    </row>
    <row r="25" spans="1:11" x14ac:dyDescent="0.25">
      <c r="A25" s="437" t="str">
        <f t="shared" si="0"/>
        <v>Track &amp; Field-Male-U17-Discus</v>
      </c>
      <c r="B25" s="446" t="s">
        <v>812</v>
      </c>
      <c r="C25" s="99" t="s">
        <v>834</v>
      </c>
      <c r="D25" s="38" t="s">
        <v>69</v>
      </c>
      <c r="E25" s="38" t="s">
        <v>129</v>
      </c>
      <c r="F25" s="39" t="s">
        <v>80</v>
      </c>
      <c r="G25" s="38" t="s">
        <v>713</v>
      </c>
      <c r="H25" s="40">
        <v>35.840000000000003</v>
      </c>
      <c r="I25" s="41">
        <v>44712</v>
      </c>
      <c r="J25" s="42">
        <f t="shared" ca="1" si="1"/>
        <v>1603</v>
      </c>
      <c r="K25" s="447">
        <v>45051</v>
      </c>
    </row>
    <row r="26" spans="1:11" x14ac:dyDescent="0.25">
      <c r="A26" s="437" t="str">
        <f t="shared" si="0"/>
        <v>Track &amp; Field-Male-U20-Discus</v>
      </c>
      <c r="B26" s="446" t="s">
        <v>812</v>
      </c>
      <c r="C26" s="99" t="s">
        <v>834</v>
      </c>
      <c r="D26" s="38" t="s">
        <v>69</v>
      </c>
      <c r="E26" s="38" t="s">
        <v>129</v>
      </c>
      <c r="F26" s="39" t="s">
        <v>81</v>
      </c>
      <c r="G26" s="38" t="s">
        <v>235</v>
      </c>
      <c r="H26" s="40">
        <v>38.520000000000003</v>
      </c>
      <c r="I26" s="41">
        <v>39201</v>
      </c>
      <c r="J26" s="42">
        <f t="shared" ca="1" si="1"/>
        <v>7114</v>
      </c>
      <c r="K26" s="447">
        <v>45051</v>
      </c>
    </row>
    <row r="27" spans="1:11" x14ac:dyDescent="0.25">
      <c r="A27" s="437" t="str">
        <f t="shared" si="0"/>
        <v>Track &amp; Field-Male-U23/Senior-Discus</v>
      </c>
      <c r="B27" s="446" t="s">
        <v>812</v>
      </c>
      <c r="C27" s="99" t="s">
        <v>834</v>
      </c>
      <c r="D27" s="38" t="s">
        <v>69</v>
      </c>
      <c r="E27" s="38" t="s">
        <v>129</v>
      </c>
      <c r="F27" s="39" t="s">
        <v>1444</v>
      </c>
      <c r="G27" s="38" t="s">
        <v>235</v>
      </c>
      <c r="H27" s="40">
        <v>37.340000000000003</v>
      </c>
      <c r="I27" s="41">
        <v>40334</v>
      </c>
      <c r="J27" s="42">
        <f t="shared" ca="1" si="1"/>
        <v>5981</v>
      </c>
      <c r="K27" s="447">
        <v>45051</v>
      </c>
    </row>
    <row r="28" spans="1:11" ht="13" thickBot="1" x14ac:dyDescent="0.3">
      <c r="A28" s="437" t="str">
        <f t="shared" si="0"/>
        <v>Track &amp; Field-Male-V35-Discus</v>
      </c>
      <c r="B28" s="663" t="s">
        <v>812</v>
      </c>
      <c r="C28" s="689" t="s">
        <v>834</v>
      </c>
      <c r="D28" s="105" t="s">
        <v>69</v>
      </c>
      <c r="E28" s="105" t="s">
        <v>129</v>
      </c>
      <c r="F28" s="106" t="s">
        <v>74</v>
      </c>
      <c r="G28" s="105" t="s">
        <v>210</v>
      </c>
      <c r="H28" s="668">
        <v>39.79</v>
      </c>
      <c r="I28" s="664">
        <v>42161</v>
      </c>
      <c r="J28" s="665">
        <f t="shared" ca="1" si="1"/>
        <v>4154</v>
      </c>
      <c r="K28" s="628">
        <v>45511</v>
      </c>
    </row>
    <row r="29" spans="1:11" x14ac:dyDescent="0.25">
      <c r="A29" s="437" t="str">
        <f t="shared" si="0"/>
        <v>Track &amp; Field-Male-V40-Discus</v>
      </c>
      <c r="B29" s="446" t="s">
        <v>812</v>
      </c>
      <c r="C29" s="99" t="s">
        <v>834</v>
      </c>
      <c r="D29" s="38" t="s">
        <v>69</v>
      </c>
      <c r="E29" s="38" t="s">
        <v>129</v>
      </c>
      <c r="F29" s="39" t="s">
        <v>67</v>
      </c>
      <c r="G29" s="38" t="s">
        <v>210</v>
      </c>
      <c r="H29" s="40">
        <v>35.840000000000003</v>
      </c>
      <c r="I29" s="41">
        <v>44409</v>
      </c>
      <c r="J29" s="42">
        <f t="shared" ca="1" si="1"/>
        <v>1906</v>
      </c>
      <c r="K29" s="447">
        <v>45511</v>
      </c>
    </row>
    <row r="30" spans="1:11" x14ac:dyDescent="0.25">
      <c r="A30" s="437" t="str">
        <f t="shared" si="0"/>
        <v>Track &amp; Field-Male-V45-Discus</v>
      </c>
      <c r="B30" s="446" t="s">
        <v>812</v>
      </c>
      <c r="C30" s="99" t="s">
        <v>834</v>
      </c>
      <c r="D30" s="38" t="s">
        <v>69</v>
      </c>
      <c r="E30" s="38" t="s">
        <v>129</v>
      </c>
      <c r="F30" s="39" t="s">
        <v>64</v>
      </c>
      <c r="G30" s="38" t="s">
        <v>1261</v>
      </c>
      <c r="H30" s="40">
        <v>32.14</v>
      </c>
      <c r="I30" s="41">
        <v>44808</v>
      </c>
      <c r="J30" s="42">
        <f t="shared" ca="1" si="1"/>
        <v>1507</v>
      </c>
      <c r="K30" s="447">
        <v>45196</v>
      </c>
    </row>
    <row r="31" spans="1:11" x14ac:dyDescent="0.25">
      <c r="A31" s="437" t="str">
        <f t="shared" si="0"/>
        <v>Track &amp; Field-Male-V50-Discus</v>
      </c>
      <c r="B31" s="446" t="s">
        <v>812</v>
      </c>
      <c r="C31" s="99" t="s">
        <v>834</v>
      </c>
      <c r="D31" s="38" t="s">
        <v>69</v>
      </c>
      <c r="E31" s="38" t="s">
        <v>129</v>
      </c>
      <c r="F31" s="39" t="s">
        <v>65</v>
      </c>
      <c r="G31" s="38" t="s">
        <v>281</v>
      </c>
      <c r="H31" s="40">
        <v>18.71</v>
      </c>
      <c r="I31" s="41">
        <v>39991</v>
      </c>
      <c r="J31" s="42">
        <f t="shared" ca="1" si="1"/>
        <v>6324</v>
      </c>
      <c r="K31" s="447">
        <v>45051</v>
      </c>
    </row>
    <row r="32" spans="1:11" x14ac:dyDescent="0.25">
      <c r="A32" s="437" t="str">
        <f t="shared" si="0"/>
        <v>Track &amp; Field-Male-V60-Discus</v>
      </c>
      <c r="B32" s="446" t="s">
        <v>812</v>
      </c>
      <c r="C32" s="99" t="s">
        <v>834</v>
      </c>
      <c r="D32" s="38" t="s">
        <v>69</v>
      </c>
      <c r="E32" s="38" t="s">
        <v>129</v>
      </c>
      <c r="F32" s="39" t="s">
        <v>70</v>
      </c>
      <c r="G32" s="38" t="s">
        <v>817</v>
      </c>
      <c r="H32" s="40"/>
      <c r="I32" s="41"/>
      <c r="J32" s="42" t="str">
        <f t="shared" ca="1" si="1"/>
        <v/>
      </c>
      <c r="K32" s="447">
        <v>45051</v>
      </c>
    </row>
    <row r="33" spans="1:11" ht="13" thickBot="1" x14ac:dyDescent="0.3">
      <c r="A33" s="437" t="str">
        <f t="shared" si="0"/>
        <v>Track &amp; Field-Male-V65-Discus</v>
      </c>
      <c r="B33" s="663" t="s">
        <v>812</v>
      </c>
      <c r="C33" s="689" t="s">
        <v>834</v>
      </c>
      <c r="D33" s="105" t="s">
        <v>69</v>
      </c>
      <c r="E33" s="105" t="s">
        <v>129</v>
      </c>
      <c r="F33" s="106" t="s">
        <v>71</v>
      </c>
      <c r="G33" s="105" t="s">
        <v>817</v>
      </c>
      <c r="H33" s="668"/>
      <c r="I33" s="664"/>
      <c r="J33" s="665" t="str">
        <f t="shared" ca="1" si="1"/>
        <v/>
      </c>
      <c r="K33" s="628">
        <v>45051</v>
      </c>
    </row>
    <row r="34" spans="1:11" x14ac:dyDescent="0.25">
      <c r="A34" s="437" t="str">
        <f t="shared" si="0"/>
        <v>Track &amp; Field-Male-V70-Discus</v>
      </c>
      <c r="B34" s="449" t="s">
        <v>812</v>
      </c>
      <c r="C34" s="618" t="s">
        <v>834</v>
      </c>
      <c r="D34" s="72" t="s">
        <v>69</v>
      </c>
      <c r="E34" s="72" t="s">
        <v>129</v>
      </c>
      <c r="F34" s="73" t="s">
        <v>72</v>
      </c>
      <c r="G34" s="72" t="s">
        <v>817</v>
      </c>
      <c r="H34" s="74"/>
      <c r="I34" s="75"/>
      <c r="J34" s="76" t="str">
        <f t="shared" ca="1" si="1"/>
        <v/>
      </c>
      <c r="K34" s="447">
        <v>45051</v>
      </c>
    </row>
    <row r="35" spans="1:11" ht="13" thickBot="1" x14ac:dyDescent="0.3">
      <c r="A35" s="440" t="str">
        <f t="shared" si="0"/>
        <v>Track &amp; Field-Male-V75-Discus</v>
      </c>
      <c r="B35" s="451" t="s">
        <v>812</v>
      </c>
      <c r="C35" s="110" t="s">
        <v>834</v>
      </c>
      <c r="D35" s="87" t="s">
        <v>69</v>
      </c>
      <c r="E35" s="87" t="s">
        <v>129</v>
      </c>
      <c r="F35" s="88" t="s">
        <v>418</v>
      </c>
      <c r="G35" s="87" t="s">
        <v>817</v>
      </c>
      <c r="H35" s="89"/>
      <c r="I35" s="90"/>
      <c r="J35" s="91" t="str">
        <f t="shared" ca="1" si="1"/>
        <v/>
      </c>
      <c r="K35" s="452">
        <v>45051</v>
      </c>
    </row>
    <row r="36" spans="1:11" x14ac:dyDescent="0.25">
      <c r="A36" s="436" t="str">
        <f t="shared" si="0"/>
        <v>Track &amp; Field-Male-V55-Discus (1.5kg)</v>
      </c>
      <c r="B36" s="661" t="s">
        <v>812</v>
      </c>
      <c r="C36" s="1227" t="s">
        <v>834</v>
      </c>
      <c r="D36" s="101" t="s">
        <v>69</v>
      </c>
      <c r="E36" s="101" t="s">
        <v>1401</v>
      </c>
      <c r="F36" s="102" t="s">
        <v>66</v>
      </c>
      <c r="G36" s="101" t="s">
        <v>1399</v>
      </c>
      <c r="H36" s="103">
        <v>22.23</v>
      </c>
      <c r="I36" s="104">
        <v>46137</v>
      </c>
      <c r="J36" s="662">
        <f t="shared" ca="1" si="1"/>
        <v>178</v>
      </c>
      <c r="K36" s="630">
        <v>46202</v>
      </c>
    </row>
    <row r="37" spans="1:11" x14ac:dyDescent="0.25">
      <c r="A37" s="437" t="str">
        <f t="shared" si="0"/>
        <v>Track &amp; Field-Male-V55-Discus (2kg)</v>
      </c>
      <c r="B37" s="666" t="s">
        <v>812</v>
      </c>
      <c r="C37" s="1227" t="s">
        <v>834</v>
      </c>
      <c r="D37" s="38" t="s">
        <v>69</v>
      </c>
      <c r="E37" s="38" t="s">
        <v>1400</v>
      </c>
      <c r="F37" s="39" t="s">
        <v>66</v>
      </c>
      <c r="G37" s="38" t="s">
        <v>1399</v>
      </c>
      <c r="H37" s="40">
        <v>21.1</v>
      </c>
      <c r="I37" s="41">
        <v>46151</v>
      </c>
      <c r="J37" s="667">
        <f t="shared" ca="1" si="1"/>
        <v>164</v>
      </c>
      <c r="K37" s="628">
        <v>46202</v>
      </c>
    </row>
    <row r="38" spans="1:11" x14ac:dyDescent="0.25">
      <c r="A38" s="437" t="str">
        <f t="shared" si="0"/>
        <v>Track &amp; Field-Male-U11-Hammer</v>
      </c>
      <c r="B38" s="666" t="s">
        <v>812</v>
      </c>
      <c r="C38" s="99" t="s">
        <v>834</v>
      </c>
      <c r="D38" s="38" t="s">
        <v>69</v>
      </c>
      <c r="E38" s="38" t="s">
        <v>131</v>
      </c>
      <c r="F38" s="39" t="s">
        <v>77</v>
      </c>
      <c r="G38" s="38" t="s">
        <v>817</v>
      </c>
      <c r="H38" s="40"/>
      <c r="I38" s="41"/>
      <c r="J38" s="667" t="str">
        <f t="shared" ca="1" si="1"/>
        <v/>
      </c>
      <c r="K38" s="628">
        <v>45051</v>
      </c>
    </row>
    <row r="39" spans="1:11" x14ac:dyDescent="0.25">
      <c r="A39" s="437" t="str">
        <f t="shared" si="0"/>
        <v>Track &amp; Field-Male-U13-Hammer</v>
      </c>
      <c r="B39" s="446" t="s">
        <v>812</v>
      </c>
      <c r="C39" s="99" t="s">
        <v>834</v>
      </c>
      <c r="D39" s="38" t="s">
        <v>69</v>
      </c>
      <c r="E39" s="38" t="s">
        <v>131</v>
      </c>
      <c r="F39" s="39" t="s">
        <v>78</v>
      </c>
      <c r="G39" s="38" t="s">
        <v>300</v>
      </c>
      <c r="H39" s="40">
        <v>21.68</v>
      </c>
      <c r="I39" s="41">
        <v>41174</v>
      </c>
      <c r="J39" s="42">
        <f t="shared" ca="1" si="1"/>
        <v>5141</v>
      </c>
      <c r="K39" s="447">
        <v>45051</v>
      </c>
    </row>
    <row r="40" spans="1:11" x14ac:dyDescent="0.25">
      <c r="A40" s="437" t="str">
        <f t="shared" si="0"/>
        <v>Track &amp; Field-Male-U14-Hammer</v>
      </c>
      <c r="B40" s="446" t="s">
        <v>812</v>
      </c>
      <c r="C40" s="1227" t="s">
        <v>834</v>
      </c>
      <c r="D40" s="38" t="s">
        <v>69</v>
      </c>
      <c r="E40" s="38" t="s">
        <v>131</v>
      </c>
      <c r="F40" s="39" t="s">
        <v>1395</v>
      </c>
      <c r="G40" s="38" t="s">
        <v>1435</v>
      </c>
      <c r="H40" s="40">
        <v>12.35</v>
      </c>
      <c r="I40" s="41">
        <v>46221</v>
      </c>
      <c r="J40" s="42">
        <f t="shared" ca="1" si="1"/>
        <v>94</v>
      </c>
      <c r="K40" s="447">
        <v>46253</v>
      </c>
    </row>
    <row r="41" spans="1:11" x14ac:dyDescent="0.25">
      <c r="A41" s="437" t="str">
        <f t="shared" si="0"/>
        <v>Track &amp; Field-Male-U15-Hammer</v>
      </c>
      <c r="B41" s="446" t="s">
        <v>812</v>
      </c>
      <c r="C41" s="99" t="s">
        <v>834</v>
      </c>
      <c r="D41" s="38" t="s">
        <v>69</v>
      </c>
      <c r="E41" s="38" t="s">
        <v>131</v>
      </c>
      <c r="F41" s="39" t="s">
        <v>79</v>
      </c>
      <c r="G41" s="38" t="s">
        <v>301</v>
      </c>
      <c r="H41" s="40">
        <v>27.92</v>
      </c>
      <c r="I41" s="41">
        <v>39285</v>
      </c>
      <c r="J41" s="42">
        <f t="shared" ca="1" si="1"/>
        <v>7030</v>
      </c>
      <c r="K41" s="447">
        <v>45051</v>
      </c>
    </row>
    <row r="42" spans="1:11" x14ac:dyDescent="0.25">
      <c r="A42" s="437" t="str">
        <f t="shared" si="0"/>
        <v>Track &amp; Field-Male-U16-Hammer</v>
      </c>
      <c r="B42" s="446" t="s">
        <v>812</v>
      </c>
      <c r="C42" s="1227" t="s">
        <v>834</v>
      </c>
      <c r="D42" s="38" t="s">
        <v>69</v>
      </c>
      <c r="E42" s="38" t="s">
        <v>131</v>
      </c>
      <c r="F42" s="39" t="s">
        <v>1403</v>
      </c>
      <c r="G42" s="38" t="s">
        <v>1404</v>
      </c>
      <c r="H42" s="40">
        <v>26.63</v>
      </c>
      <c r="I42" s="41">
        <v>46145</v>
      </c>
      <c r="J42" s="42">
        <f t="shared" ca="1" si="1"/>
        <v>170</v>
      </c>
      <c r="K42" s="447">
        <v>46253</v>
      </c>
    </row>
    <row r="43" spans="1:11" x14ac:dyDescent="0.25">
      <c r="A43" s="437" t="str">
        <f t="shared" si="0"/>
        <v>Track &amp; Field-Male-U17-Hammer</v>
      </c>
      <c r="B43" s="446" t="s">
        <v>812</v>
      </c>
      <c r="C43" s="99" t="s">
        <v>834</v>
      </c>
      <c r="D43" s="38" t="s">
        <v>69</v>
      </c>
      <c r="E43" s="38" t="s">
        <v>131</v>
      </c>
      <c r="F43" s="39" t="s">
        <v>80</v>
      </c>
      <c r="G43" s="38" t="s">
        <v>302</v>
      </c>
      <c r="H43" s="40">
        <v>29.44</v>
      </c>
      <c r="I43" s="41">
        <v>38550</v>
      </c>
      <c r="J43" s="42">
        <f t="shared" ca="1" si="1"/>
        <v>7765</v>
      </c>
      <c r="K43" s="447">
        <v>45051</v>
      </c>
    </row>
    <row r="44" spans="1:11" x14ac:dyDescent="0.25">
      <c r="A44" s="437" t="str">
        <f t="shared" si="0"/>
        <v>Track &amp; Field-Male-U20-Hammer</v>
      </c>
      <c r="B44" s="446" t="s">
        <v>812</v>
      </c>
      <c r="C44" s="99" t="s">
        <v>834</v>
      </c>
      <c r="D44" s="38" t="s">
        <v>69</v>
      </c>
      <c r="E44" s="38" t="s">
        <v>131</v>
      </c>
      <c r="F44" s="39" t="s">
        <v>81</v>
      </c>
      <c r="G44" s="38" t="s">
        <v>333</v>
      </c>
      <c r="H44" s="40">
        <v>24.85</v>
      </c>
      <c r="I44" s="41">
        <v>36992</v>
      </c>
      <c r="J44" s="42">
        <f t="shared" ca="1" si="1"/>
        <v>9323</v>
      </c>
      <c r="K44" s="447">
        <v>45051</v>
      </c>
    </row>
    <row r="45" spans="1:11" x14ac:dyDescent="0.25">
      <c r="A45" s="437" t="str">
        <f t="shared" si="0"/>
        <v>Track &amp; Field-Male-U23/Senior-Hammer</v>
      </c>
      <c r="B45" s="446" t="s">
        <v>812</v>
      </c>
      <c r="C45" s="99" t="s">
        <v>834</v>
      </c>
      <c r="D45" s="38" t="s">
        <v>69</v>
      </c>
      <c r="E45" s="38" t="s">
        <v>131</v>
      </c>
      <c r="F45" s="39" t="s">
        <v>1444</v>
      </c>
      <c r="G45" s="38" t="s">
        <v>333</v>
      </c>
      <c r="H45" s="40">
        <v>33.25</v>
      </c>
      <c r="I45" s="41">
        <v>40299</v>
      </c>
      <c r="J45" s="42">
        <f t="shared" ca="1" si="1"/>
        <v>6016</v>
      </c>
      <c r="K45" s="447">
        <v>45051</v>
      </c>
    </row>
    <row r="46" spans="1:11" x14ac:dyDescent="0.25">
      <c r="A46" s="437" t="str">
        <f t="shared" si="0"/>
        <v>Track &amp; Field-Male-V35-Hammer</v>
      </c>
      <c r="B46" s="446" t="s">
        <v>812</v>
      </c>
      <c r="C46" s="99" t="s">
        <v>834</v>
      </c>
      <c r="D46" s="38" t="s">
        <v>69</v>
      </c>
      <c r="E46" s="38" t="s">
        <v>131</v>
      </c>
      <c r="F46" s="39" t="s">
        <v>74</v>
      </c>
      <c r="G46" s="38" t="s">
        <v>210</v>
      </c>
      <c r="H46" s="40">
        <v>23.73</v>
      </c>
      <c r="I46" s="41">
        <v>42861</v>
      </c>
      <c r="J46" s="42">
        <f t="shared" ca="1" si="1"/>
        <v>3454</v>
      </c>
      <c r="K46" s="447">
        <v>45511</v>
      </c>
    </row>
    <row r="47" spans="1:11" x14ac:dyDescent="0.25">
      <c r="A47" s="437" t="str">
        <f t="shared" si="0"/>
        <v>Track &amp; Field-Male-V40-Hammer</v>
      </c>
      <c r="B47" s="446" t="s">
        <v>812</v>
      </c>
      <c r="C47" s="99" t="s">
        <v>834</v>
      </c>
      <c r="D47" s="38" t="s">
        <v>69</v>
      </c>
      <c r="E47" s="38" t="s">
        <v>131</v>
      </c>
      <c r="F47" s="39" t="s">
        <v>67</v>
      </c>
      <c r="G47" s="38" t="s">
        <v>711</v>
      </c>
      <c r="H47" s="40">
        <v>41.01</v>
      </c>
      <c r="I47" s="41">
        <v>42526</v>
      </c>
      <c r="J47" s="42">
        <f t="shared" ca="1" si="1"/>
        <v>3789</v>
      </c>
      <c r="K47" s="447">
        <v>45051</v>
      </c>
    </row>
    <row r="48" spans="1:11" ht="13" thickBot="1" x14ac:dyDescent="0.3">
      <c r="A48" s="438" t="str">
        <f t="shared" si="0"/>
        <v>Track &amp; Field-Male-V45-Hammer</v>
      </c>
      <c r="B48" s="451" t="s">
        <v>812</v>
      </c>
      <c r="C48" s="110" t="s">
        <v>834</v>
      </c>
      <c r="D48" s="87" t="s">
        <v>69</v>
      </c>
      <c r="E48" s="87" t="s">
        <v>131</v>
      </c>
      <c r="F48" s="88" t="s">
        <v>64</v>
      </c>
      <c r="G48" s="87" t="s">
        <v>1261</v>
      </c>
      <c r="H48" s="89">
        <v>26.82</v>
      </c>
      <c r="I48" s="90">
        <v>44779</v>
      </c>
      <c r="J48" s="91">
        <f t="shared" ca="1" si="1"/>
        <v>1536</v>
      </c>
      <c r="K48" s="448">
        <v>45196</v>
      </c>
    </row>
    <row r="49" spans="1:11" x14ac:dyDescent="0.25">
      <c r="A49" s="439" t="str">
        <f t="shared" si="0"/>
        <v>Track &amp; Field-Male-V50-Hammer</v>
      </c>
      <c r="B49" s="661" t="s">
        <v>812</v>
      </c>
      <c r="C49" s="111" t="s">
        <v>834</v>
      </c>
      <c r="D49" s="101" t="s">
        <v>69</v>
      </c>
      <c r="E49" s="101" t="s">
        <v>131</v>
      </c>
      <c r="F49" s="102" t="s">
        <v>65</v>
      </c>
      <c r="G49" s="101" t="s">
        <v>281</v>
      </c>
      <c r="H49" s="103">
        <v>29.44</v>
      </c>
      <c r="I49" s="104">
        <v>40351</v>
      </c>
      <c r="J49" s="662">
        <f t="shared" ca="1" si="1"/>
        <v>5964</v>
      </c>
      <c r="K49" s="629">
        <v>45051</v>
      </c>
    </row>
    <row r="50" spans="1:11" x14ac:dyDescent="0.25">
      <c r="A50" s="437" t="str">
        <f t="shared" si="0"/>
        <v>Track &amp; Field-Male-V55-Hammer</v>
      </c>
      <c r="B50" s="666" t="s">
        <v>812</v>
      </c>
      <c r="C50" s="99" t="s">
        <v>834</v>
      </c>
      <c r="D50" s="38" t="s">
        <v>69</v>
      </c>
      <c r="E50" s="38" t="s">
        <v>131</v>
      </c>
      <c r="F50" s="39" t="s">
        <v>66</v>
      </c>
      <c r="G50" s="38" t="s">
        <v>783</v>
      </c>
      <c r="H50" s="40">
        <v>17.309999999999999</v>
      </c>
      <c r="I50" s="41">
        <v>43639</v>
      </c>
      <c r="J50" s="667">
        <f t="shared" ca="1" si="1"/>
        <v>2676</v>
      </c>
      <c r="K50" s="628">
        <v>45051</v>
      </c>
    </row>
    <row r="51" spans="1:11" x14ac:dyDescent="0.25">
      <c r="A51" s="437" t="str">
        <f t="shared" si="0"/>
        <v>Track &amp; Field-Male-V60-Hammer</v>
      </c>
      <c r="B51" s="666" t="s">
        <v>812</v>
      </c>
      <c r="C51" s="99" t="s">
        <v>834</v>
      </c>
      <c r="D51" s="38" t="s">
        <v>69</v>
      </c>
      <c r="E51" s="38" t="s">
        <v>131</v>
      </c>
      <c r="F51" s="39" t="s">
        <v>70</v>
      </c>
      <c r="G51" s="38" t="s">
        <v>817</v>
      </c>
      <c r="H51" s="40"/>
      <c r="I51" s="41"/>
      <c r="J51" s="667" t="str">
        <f t="shared" ca="1" si="1"/>
        <v/>
      </c>
      <c r="K51" s="628">
        <v>45051</v>
      </c>
    </row>
    <row r="52" spans="1:11" x14ac:dyDescent="0.25">
      <c r="A52" s="437" t="str">
        <f t="shared" si="0"/>
        <v>Track &amp; Field-Male-V65-Hammer</v>
      </c>
      <c r="B52" s="666" t="s">
        <v>812</v>
      </c>
      <c r="C52" s="99" t="s">
        <v>834</v>
      </c>
      <c r="D52" s="38" t="s">
        <v>69</v>
      </c>
      <c r="E52" s="38" t="s">
        <v>131</v>
      </c>
      <c r="F52" s="39" t="s">
        <v>71</v>
      </c>
      <c r="G52" s="38" t="s">
        <v>817</v>
      </c>
      <c r="H52" s="40"/>
      <c r="I52" s="41"/>
      <c r="J52" s="667" t="str">
        <f t="shared" ca="1" si="1"/>
        <v/>
      </c>
      <c r="K52" s="628">
        <v>45051</v>
      </c>
    </row>
    <row r="53" spans="1:11" x14ac:dyDescent="0.25">
      <c r="A53" s="437" t="str">
        <f t="shared" si="0"/>
        <v>Track &amp; Field-Male-V70-Hammer (4kg)</v>
      </c>
      <c r="B53" s="666" t="s">
        <v>812</v>
      </c>
      <c r="C53" s="1243" t="s">
        <v>834</v>
      </c>
      <c r="D53" s="38" t="s">
        <v>69</v>
      </c>
      <c r="E53" s="38" t="s">
        <v>501</v>
      </c>
      <c r="F53" s="39" t="s">
        <v>72</v>
      </c>
      <c r="G53" s="38" t="s">
        <v>427</v>
      </c>
      <c r="H53" s="40">
        <v>19.37</v>
      </c>
      <c r="I53" s="41">
        <v>41518</v>
      </c>
      <c r="J53" s="667">
        <f t="shared" ca="1" si="1"/>
        <v>4797</v>
      </c>
      <c r="K53" s="628">
        <v>45051</v>
      </c>
    </row>
    <row r="54" spans="1:11" x14ac:dyDescent="0.25">
      <c r="A54" s="437" t="str">
        <f t="shared" si="0"/>
        <v>Track &amp; Field-Male-V75-Hammer (4kg)</v>
      </c>
      <c r="B54" s="666" t="s">
        <v>812</v>
      </c>
      <c r="C54" s="99" t="s">
        <v>834</v>
      </c>
      <c r="D54" s="38" t="s">
        <v>69</v>
      </c>
      <c r="E54" s="38" t="s">
        <v>501</v>
      </c>
      <c r="F54" s="39" t="s">
        <v>418</v>
      </c>
      <c r="G54" s="38" t="s">
        <v>817</v>
      </c>
      <c r="H54" s="40"/>
      <c r="I54" s="41"/>
      <c r="J54" s="667" t="str">
        <f t="shared" ca="1" si="1"/>
        <v/>
      </c>
      <c r="K54" s="628">
        <v>45051</v>
      </c>
    </row>
    <row r="55" spans="1:11" x14ac:dyDescent="0.25">
      <c r="A55" s="437" t="str">
        <f t="shared" si="0"/>
        <v>Track &amp; Field-Male-U11-High Jump</v>
      </c>
      <c r="B55" s="666" t="s">
        <v>812</v>
      </c>
      <c r="C55" s="1243" t="s">
        <v>834</v>
      </c>
      <c r="D55" s="38" t="s">
        <v>69</v>
      </c>
      <c r="E55" s="38" t="s">
        <v>125</v>
      </c>
      <c r="F55" s="39" t="s">
        <v>77</v>
      </c>
      <c r="G55" s="38" t="s">
        <v>258</v>
      </c>
      <c r="H55" s="40">
        <v>1.28</v>
      </c>
      <c r="I55" s="41">
        <v>32295</v>
      </c>
      <c r="J55" s="667">
        <f t="shared" ca="1" si="1"/>
        <v>14020</v>
      </c>
      <c r="K55" s="628">
        <v>45051</v>
      </c>
    </row>
    <row r="56" spans="1:11" x14ac:dyDescent="0.25">
      <c r="A56" s="437" t="str">
        <f t="shared" si="0"/>
        <v>Track &amp; Field-Male-U12-High Jump</v>
      </c>
      <c r="B56" s="666" t="s">
        <v>812</v>
      </c>
      <c r="C56" s="1227" t="s">
        <v>834</v>
      </c>
      <c r="D56" s="38" t="s">
        <v>69</v>
      </c>
      <c r="E56" s="38" t="s">
        <v>125</v>
      </c>
      <c r="F56" s="39" t="s">
        <v>1389</v>
      </c>
      <c r="G56" s="38" t="s">
        <v>1405</v>
      </c>
      <c r="H56" s="40">
        <v>0.95</v>
      </c>
      <c r="I56" s="41">
        <v>46159</v>
      </c>
      <c r="J56" s="667">
        <f t="shared" ca="1" si="1"/>
        <v>156</v>
      </c>
      <c r="K56" s="628">
        <v>46253</v>
      </c>
    </row>
    <row r="57" spans="1:11" x14ac:dyDescent="0.25">
      <c r="A57" s="437" t="str">
        <f t="shared" si="0"/>
        <v>Track &amp; Field-Male-U13-High Jump</v>
      </c>
      <c r="B57" s="666" t="s">
        <v>812</v>
      </c>
      <c r="C57" s="99" t="s">
        <v>834</v>
      </c>
      <c r="D57" s="38" t="s">
        <v>69</v>
      </c>
      <c r="E57" s="38" t="s">
        <v>125</v>
      </c>
      <c r="F57" s="39" t="s">
        <v>78</v>
      </c>
      <c r="G57" s="38" t="s">
        <v>658</v>
      </c>
      <c r="H57" s="40">
        <v>1.55</v>
      </c>
      <c r="I57" s="41">
        <v>42218</v>
      </c>
      <c r="J57" s="667">
        <f t="shared" ca="1" si="1"/>
        <v>4097</v>
      </c>
      <c r="K57" s="628">
        <v>45051</v>
      </c>
    </row>
    <row r="58" spans="1:11" x14ac:dyDescent="0.25">
      <c r="A58" s="437" t="str">
        <f t="shared" si="0"/>
        <v>Track &amp; Field-Male-U14-High Jump</v>
      </c>
      <c r="B58" s="666" t="s">
        <v>812</v>
      </c>
      <c r="C58" s="1227" t="s">
        <v>834</v>
      </c>
      <c r="D58" s="38" t="s">
        <v>69</v>
      </c>
      <c r="E58" s="38" t="s">
        <v>125</v>
      </c>
      <c r="F58" s="39" t="s">
        <v>1395</v>
      </c>
      <c r="G58" s="38" t="s">
        <v>1270</v>
      </c>
      <c r="H58" s="40">
        <v>1.53</v>
      </c>
      <c r="I58" s="41">
        <v>46208</v>
      </c>
      <c r="J58" s="667">
        <f t="shared" ca="1" si="1"/>
        <v>107</v>
      </c>
      <c r="K58" s="628">
        <v>46265</v>
      </c>
    </row>
    <row r="59" spans="1:11" x14ac:dyDescent="0.25">
      <c r="A59" s="437" t="str">
        <f t="shared" si="0"/>
        <v>Track &amp; Field-Male-U15-High Jump</v>
      </c>
      <c r="B59" s="666" t="s">
        <v>812</v>
      </c>
      <c r="C59" s="99" t="s">
        <v>834</v>
      </c>
      <c r="D59" s="38" t="s">
        <v>69</v>
      </c>
      <c r="E59" s="38" t="s">
        <v>125</v>
      </c>
      <c r="F59" s="39" t="s">
        <v>79</v>
      </c>
      <c r="G59" s="38" t="s">
        <v>658</v>
      </c>
      <c r="H59" s="40">
        <v>1.85</v>
      </c>
      <c r="I59" s="41">
        <v>42875</v>
      </c>
      <c r="J59" s="667">
        <f t="shared" ca="1" si="1"/>
        <v>3440</v>
      </c>
      <c r="K59" s="628">
        <v>45051</v>
      </c>
    </row>
    <row r="60" spans="1:11" x14ac:dyDescent="0.25">
      <c r="A60" s="437" t="str">
        <f t="shared" si="0"/>
        <v>Track &amp; Field-Male-U16-High Jump</v>
      </c>
      <c r="B60" s="666" t="s">
        <v>812</v>
      </c>
      <c r="C60" s="1227" t="s">
        <v>834</v>
      </c>
      <c r="D60" s="38" t="s">
        <v>69</v>
      </c>
      <c r="E60" s="38" t="s">
        <v>125</v>
      </c>
      <c r="F60" s="39" t="s">
        <v>1403</v>
      </c>
      <c r="G60" s="38" t="s">
        <v>1436</v>
      </c>
      <c r="H60" s="40">
        <v>1.6</v>
      </c>
      <c r="I60" s="41">
        <v>46145</v>
      </c>
      <c r="J60" s="667">
        <f t="shared" ca="1" si="1"/>
        <v>170</v>
      </c>
      <c r="K60" s="628">
        <v>46253</v>
      </c>
    </row>
    <row r="61" spans="1:11" x14ac:dyDescent="0.25">
      <c r="A61" s="437" t="str">
        <f t="shared" si="0"/>
        <v>Track &amp; Field-Male-U17-High Jump</v>
      </c>
      <c r="B61" s="666" t="s">
        <v>812</v>
      </c>
      <c r="C61" s="99" t="s">
        <v>834</v>
      </c>
      <c r="D61" s="38" t="s">
        <v>69</v>
      </c>
      <c r="E61" s="38" t="s">
        <v>125</v>
      </c>
      <c r="F61" s="39" t="s">
        <v>80</v>
      </c>
      <c r="G61" s="38" t="s">
        <v>713</v>
      </c>
      <c r="H61" s="40">
        <v>1.98</v>
      </c>
      <c r="I61" s="41">
        <v>44750</v>
      </c>
      <c r="J61" s="667">
        <f t="shared" ca="1" si="1"/>
        <v>1565</v>
      </c>
      <c r="K61" s="628">
        <v>45051</v>
      </c>
    </row>
    <row r="62" spans="1:11" x14ac:dyDescent="0.25">
      <c r="A62" s="437" t="str">
        <f t="shared" si="0"/>
        <v>Track &amp; Field-Male-U18-High Jump</v>
      </c>
      <c r="B62" s="666" t="s">
        <v>812</v>
      </c>
      <c r="C62" s="1227" t="s">
        <v>834</v>
      </c>
      <c r="D62" s="38" t="s">
        <v>69</v>
      </c>
      <c r="E62" s="38" t="s">
        <v>125</v>
      </c>
      <c r="F62" s="39" t="s">
        <v>1391</v>
      </c>
      <c r="G62" s="38" t="s">
        <v>1406</v>
      </c>
      <c r="H62" s="40">
        <v>1.86</v>
      </c>
      <c r="I62" s="41">
        <v>46186</v>
      </c>
      <c r="J62" s="667">
        <f t="shared" ca="1" si="1"/>
        <v>129</v>
      </c>
      <c r="K62" s="628">
        <v>46253</v>
      </c>
    </row>
    <row r="63" spans="1:11" ht="13" thickBot="1" x14ac:dyDescent="0.3">
      <c r="A63" s="440" t="str">
        <f t="shared" si="0"/>
        <v>Track &amp; Field-Male-U20-High Jump</v>
      </c>
      <c r="B63" s="669" t="s">
        <v>812</v>
      </c>
      <c r="C63" s="110" t="s">
        <v>834</v>
      </c>
      <c r="D63" s="87" t="s">
        <v>69</v>
      </c>
      <c r="E63" s="87" t="s">
        <v>125</v>
      </c>
      <c r="F63" s="88" t="s">
        <v>81</v>
      </c>
      <c r="G63" s="87" t="s">
        <v>262</v>
      </c>
      <c r="H63" s="89">
        <v>2.0499999999999998</v>
      </c>
      <c r="I63" s="90">
        <v>30682</v>
      </c>
      <c r="J63" s="670">
        <f t="shared" ca="1" si="1"/>
        <v>15633</v>
      </c>
      <c r="K63" s="631">
        <v>45051</v>
      </c>
    </row>
    <row r="64" spans="1:11" x14ac:dyDescent="0.25">
      <c r="A64" s="441" t="str">
        <f t="shared" si="0"/>
        <v>Track &amp; Field-Male-U23/Senior-High Jump</v>
      </c>
      <c r="B64" s="671" t="s">
        <v>812</v>
      </c>
      <c r="C64" s="98" t="s">
        <v>834</v>
      </c>
      <c r="D64" s="77" t="s">
        <v>69</v>
      </c>
      <c r="E64" s="77" t="s">
        <v>125</v>
      </c>
      <c r="F64" s="78" t="s">
        <v>1444</v>
      </c>
      <c r="G64" s="77" t="s">
        <v>237</v>
      </c>
      <c r="H64" s="79">
        <v>1.91</v>
      </c>
      <c r="I64" s="80">
        <v>39569</v>
      </c>
      <c r="J64" s="672">
        <f t="shared" ca="1" si="1"/>
        <v>6746</v>
      </c>
      <c r="K64" s="632">
        <v>45051</v>
      </c>
    </row>
    <row r="65" spans="1:11" x14ac:dyDescent="0.25">
      <c r="A65" s="437" t="str">
        <f t="shared" si="0"/>
        <v>Track &amp; Field-Male-V35-High Jump</v>
      </c>
      <c r="B65" s="666" t="s">
        <v>812</v>
      </c>
      <c r="C65" s="99" t="s">
        <v>834</v>
      </c>
      <c r="D65" s="38" t="s">
        <v>69</v>
      </c>
      <c r="E65" s="38" t="s">
        <v>125</v>
      </c>
      <c r="F65" s="39" t="s">
        <v>74</v>
      </c>
      <c r="G65" s="38" t="s">
        <v>210</v>
      </c>
      <c r="H65" s="40">
        <v>1.67</v>
      </c>
      <c r="I65" s="41">
        <v>41873</v>
      </c>
      <c r="J65" s="667">
        <f t="shared" ca="1" si="1"/>
        <v>4442</v>
      </c>
      <c r="K65" s="628">
        <v>45051</v>
      </c>
    </row>
    <row r="66" spans="1:11" x14ac:dyDescent="0.25">
      <c r="A66" s="437" t="str">
        <f t="shared" si="0"/>
        <v>Track &amp; Field-Male-V40-High Jump</v>
      </c>
      <c r="B66" s="666" t="s">
        <v>812</v>
      </c>
      <c r="C66" s="99" t="s">
        <v>834</v>
      </c>
      <c r="D66" s="38" t="s">
        <v>69</v>
      </c>
      <c r="E66" s="38" t="s">
        <v>125</v>
      </c>
      <c r="F66" s="39" t="s">
        <v>67</v>
      </c>
      <c r="G66" s="38" t="s">
        <v>611</v>
      </c>
      <c r="H66" s="40">
        <v>1.65</v>
      </c>
      <c r="I66" s="41">
        <v>41821</v>
      </c>
      <c r="J66" s="667">
        <f t="shared" ca="1" si="1"/>
        <v>4494</v>
      </c>
      <c r="K66" s="628">
        <v>45051</v>
      </c>
    </row>
    <row r="67" spans="1:11" x14ac:dyDescent="0.25">
      <c r="A67" s="437" t="str">
        <f t="shared" si="0"/>
        <v>Track &amp; Field-Male-V45-High Jump</v>
      </c>
      <c r="B67" s="666" t="s">
        <v>812</v>
      </c>
      <c r="C67" s="99" t="s">
        <v>834</v>
      </c>
      <c r="D67" s="38" t="s">
        <v>69</v>
      </c>
      <c r="E67" s="38" t="s">
        <v>125</v>
      </c>
      <c r="F67" s="39" t="s">
        <v>64</v>
      </c>
      <c r="G67" s="38" t="s">
        <v>265</v>
      </c>
      <c r="H67" s="40">
        <v>1.5</v>
      </c>
      <c r="I67" s="41">
        <v>41760</v>
      </c>
      <c r="J67" s="667">
        <f t="shared" ca="1" si="1"/>
        <v>4555</v>
      </c>
      <c r="K67" s="628">
        <v>45051</v>
      </c>
    </row>
    <row r="68" spans="1:11" x14ac:dyDescent="0.25">
      <c r="A68" s="437" t="str">
        <f t="shared" ref="A68:A131" si="2">B68&amp;"-"&amp;D68&amp;"-"&amp;F68&amp;"-"&amp;E68</f>
        <v>Track &amp; Field-Male-V50-High Jump</v>
      </c>
      <c r="B68" s="666" t="s">
        <v>812</v>
      </c>
      <c r="C68" s="99" t="s">
        <v>834</v>
      </c>
      <c r="D68" s="38" t="s">
        <v>69</v>
      </c>
      <c r="E68" s="38" t="s">
        <v>125</v>
      </c>
      <c r="F68" s="39" t="s">
        <v>65</v>
      </c>
      <c r="G68" s="38" t="s">
        <v>817</v>
      </c>
      <c r="H68" s="40"/>
      <c r="I68" s="41"/>
      <c r="J68" s="667" t="str">
        <f t="shared" ref="J68:J131" ca="1" si="3">IF(I68="","",IF(I68="MISSING","",IF(I68="-","-",TODAY()-I68)))</f>
        <v/>
      </c>
      <c r="K68" s="628">
        <v>45051</v>
      </c>
    </row>
    <row r="69" spans="1:11" ht="13" thickBot="1" x14ac:dyDescent="0.3">
      <c r="A69" s="437" t="str">
        <f t="shared" si="2"/>
        <v>Track &amp; Field-Male-V55-High Jump</v>
      </c>
      <c r="B69" s="663" t="s">
        <v>812</v>
      </c>
      <c r="C69" s="689" t="s">
        <v>834</v>
      </c>
      <c r="D69" s="105" t="s">
        <v>69</v>
      </c>
      <c r="E69" s="105" t="s">
        <v>125</v>
      </c>
      <c r="F69" s="106" t="s">
        <v>66</v>
      </c>
      <c r="G69" s="105" t="s">
        <v>817</v>
      </c>
      <c r="H69" s="668"/>
      <c r="I69" s="664"/>
      <c r="J69" s="665" t="str">
        <f t="shared" ca="1" si="3"/>
        <v/>
      </c>
      <c r="K69" s="628">
        <v>45051</v>
      </c>
    </row>
    <row r="70" spans="1:11" x14ac:dyDescent="0.25">
      <c r="A70" s="437" t="str">
        <f t="shared" si="2"/>
        <v>Track &amp; Field-Male-V60-High Jump</v>
      </c>
      <c r="B70" s="449" t="s">
        <v>812</v>
      </c>
      <c r="C70" s="1256" t="s">
        <v>834</v>
      </c>
      <c r="D70" s="72" t="s">
        <v>69</v>
      </c>
      <c r="E70" s="72" t="s">
        <v>125</v>
      </c>
      <c r="F70" s="73" t="s">
        <v>70</v>
      </c>
      <c r="G70" s="72" t="s">
        <v>817</v>
      </c>
      <c r="H70" s="74"/>
      <c r="I70" s="75"/>
      <c r="J70" s="76" t="str">
        <f t="shared" ca="1" si="3"/>
        <v/>
      </c>
      <c r="K70" s="447">
        <v>45051</v>
      </c>
    </row>
    <row r="71" spans="1:11" x14ac:dyDescent="0.25">
      <c r="A71" s="437" t="str">
        <f t="shared" si="2"/>
        <v>Track &amp; Field-Male-V65-High Jump</v>
      </c>
      <c r="B71" s="446" t="s">
        <v>812</v>
      </c>
      <c r="C71" s="99" t="s">
        <v>834</v>
      </c>
      <c r="D71" s="38" t="s">
        <v>69</v>
      </c>
      <c r="E71" s="38" t="s">
        <v>125</v>
      </c>
      <c r="F71" s="39" t="s">
        <v>71</v>
      </c>
      <c r="G71" s="38" t="s">
        <v>817</v>
      </c>
      <c r="H71" s="40"/>
      <c r="I71" s="41"/>
      <c r="J71" s="42" t="str">
        <f t="shared" ca="1" si="3"/>
        <v/>
      </c>
      <c r="K71" s="447">
        <v>45051</v>
      </c>
    </row>
    <row r="72" spans="1:11" x14ac:dyDescent="0.25">
      <c r="A72" s="437" t="str">
        <f t="shared" si="2"/>
        <v>Track &amp; Field-Male-V70-High Jump</v>
      </c>
      <c r="B72" s="446" t="s">
        <v>812</v>
      </c>
      <c r="C72" s="1243" t="s">
        <v>834</v>
      </c>
      <c r="D72" s="38" t="s">
        <v>69</v>
      </c>
      <c r="E72" s="38" t="s">
        <v>125</v>
      </c>
      <c r="F72" s="39" t="s">
        <v>72</v>
      </c>
      <c r="G72" s="38" t="s">
        <v>817</v>
      </c>
      <c r="H72" s="40"/>
      <c r="I72" s="41"/>
      <c r="J72" s="42" t="str">
        <f t="shared" ca="1" si="3"/>
        <v/>
      </c>
      <c r="K72" s="447">
        <v>45051</v>
      </c>
    </row>
    <row r="73" spans="1:11" x14ac:dyDescent="0.25">
      <c r="A73" s="437" t="str">
        <f t="shared" si="2"/>
        <v>Track &amp; Field-Male-V75-High Jump</v>
      </c>
      <c r="B73" s="446" t="s">
        <v>812</v>
      </c>
      <c r="C73" s="1243" t="s">
        <v>834</v>
      </c>
      <c r="D73" s="38" t="s">
        <v>69</v>
      </c>
      <c r="E73" s="38" t="s">
        <v>125</v>
      </c>
      <c r="F73" s="39" t="s">
        <v>418</v>
      </c>
      <c r="G73" s="38" t="s">
        <v>817</v>
      </c>
      <c r="H73" s="40"/>
      <c r="I73" s="41"/>
      <c r="J73" s="42" t="str">
        <f t="shared" ca="1" si="3"/>
        <v/>
      </c>
      <c r="K73" s="447">
        <v>45051</v>
      </c>
    </row>
    <row r="74" spans="1:11" x14ac:dyDescent="0.25">
      <c r="A74" s="437" t="str">
        <f t="shared" si="2"/>
        <v>Track &amp; Field-Male-U11-Icosathlon</v>
      </c>
      <c r="B74" s="446" t="s">
        <v>812</v>
      </c>
      <c r="C74" s="99" t="s">
        <v>834</v>
      </c>
      <c r="D74" s="38" t="s">
        <v>69</v>
      </c>
      <c r="E74" s="38" t="s">
        <v>345</v>
      </c>
      <c r="F74" s="39" t="s">
        <v>77</v>
      </c>
      <c r="G74" s="38" t="s">
        <v>824</v>
      </c>
      <c r="H74" s="95" t="s">
        <v>826</v>
      </c>
      <c r="I74" s="96" t="s">
        <v>826</v>
      </c>
      <c r="J74" s="97" t="str">
        <f t="shared" ca="1" si="3"/>
        <v>-</v>
      </c>
      <c r="K74" s="447">
        <v>45051</v>
      </c>
    </row>
    <row r="75" spans="1:11" x14ac:dyDescent="0.25">
      <c r="A75" s="437" t="str">
        <f t="shared" si="2"/>
        <v>Track &amp; Field-Male-U13-Icosathlon</v>
      </c>
      <c r="B75" s="446" t="s">
        <v>812</v>
      </c>
      <c r="C75" s="99" t="s">
        <v>834</v>
      </c>
      <c r="D75" s="38" t="s">
        <v>69</v>
      </c>
      <c r="E75" s="38" t="s">
        <v>345</v>
      </c>
      <c r="F75" s="39" t="s">
        <v>78</v>
      </c>
      <c r="G75" s="38" t="s">
        <v>824</v>
      </c>
      <c r="H75" s="95" t="s">
        <v>826</v>
      </c>
      <c r="I75" s="96" t="s">
        <v>826</v>
      </c>
      <c r="J75" s="97" t="str">
        <f t="shared" ca="1" si="3"/>
        <v>-</v>
      </c>
      <c r="K75" s="447">
        <v>45051</v>
      </c>
    </row>
    <row r="76" spans="1:11" x14ac:dyDescent="0.25">
      <c r="A76" s="437" t="str">
        <f t="shared" si="2"/>
        <v>Track &amp; Field-Male-U15-Icosathlon</v>
      </c>
      <c r="B76" s="446" t="s">
        <v>812</v>
      </c>
      <c r="C76" s="99" t="s">
        <v>834</v>
      </c>
      <c r="D76" s="38" t="s">
        <v>69</v>
      </c>
      <c r="E76" s="38" t="s">
        <v>345</v>
      </c>
      <c r="F76" s="39" t="s">
        <v>79</v>
      </c>
      <c r="G76" s="38" t="s">
        <v>824</v>
      </c>
      <c r="H76" s="95" t="s">
        <v>826</v>
      </c>
      <c r="I76" s="96" t="s">
        <v>826</v>
      </c>
      <c r="J76" s="97" t="str">
        <f t="shared" ca="1" si="3"/>
        <v>-</v>
      </c>
      <c r="K76" s="447">
        <v>45051</v>
      </c>
    </row>
    <row r="77" spans="1:11" x14ac:dyDescent="0.25">
      <c r="A77" s="437" t="str">
        <f t="shared" si="2"/>
        <v>Track &amp; Field-Male-U17-Icosathlon</v>
      </c>
      <c r="B77" s="446" t="s">
        <v>812</v>
      </c>
      <c r="C77" s="99" t="s">
        <v>834</v>
      </c>
      <c r="D77" s="38" t="s">
        <v>69</v>
      </c>
      <c r="E77" s="38" t="s">
        <v>345</v>
      </c>
      <c r="F77" s="39" t="s">
        <v>80</v>
      </c>
      <c r="G77" s="38" t="s">
        <v>824</v>
      </c>
      <c r="H77" s="95" t="s">
        <v>826</v>
      </c>
      <c r="I77" s="96" t="s">
        <v>826</v>
      </c>
      <c r="J77" s="97" t="str">
        <f t="shared" ca="1" si="3"/>
        <v>-</v>
      </c>
      <c r="K77" s="447">
        <v>45051</v>
      </c>
    </row>
    <row r="78" spans="1:11" ht="13" thickBot="1" x14ac:dyDescent="0.3">
      <c r="A78" s="442" t="str">
        <f t="shared" si="2"/>
        <v>Track &amp; Field-Male-U20-Icosathlon</v>
      </c>
      <c r="B78" s="451" t="s">
        <v>812</v>
      </c>
      <c r="C78" s="110" t="s">
        <v>834</v>
      </c>
      <c r="D78" s="87" t="s">
        <v>69</v>
      </c>
      <c r="E78" s="87" t="s">
        <v>345</v>
      </c>
      <c r="F78" s="88" t="s">
        <v>81</v>
      </c>
      <c r="G78" s="87" t="s">
        <v>824</v>
      </c>
      <c r="H78" s="107" t="s">
        <v>826</v>
      </c>
      <c r="I78" s="108" t="s">
        <v>826</v>
      </c>
      <c r="J78" s="109" t="str">
        <f t="shared" ca="1" si="3"/>
        <v>-</v>
      </c>
      <c r="K78" s="456">
        <v>45051</v>
      </c>
    </row>
    <row r="79" spans="1:11" x14ac:dyDescent="0.25">
      <c r="A79" s="441" t="str">
        <f t="shared" si="2"/>
        <v>Track &amp; Field-Male-U23/Senior-Icosathlon</v>
      </c>
      <c r="B79" s="661" t="s">
        <v>812</v>
      </c>
      <c r="C79" s="111" t="s">
        <v>834</v>
      </c>
      <c r="D79" s="101" t="s">
        <v>69</v>
      </c>
      <c r="E79" s="101" t="s">
        <v>345</v>
      </c>
      <c r="F79" s="102" t="s">
        <v>1444</v>
      </c>
      <c r="G79" s="1217" t="s">
        <v>210</v>
      </c>
      <c r="H79" s="1164">
        <v>10174</v>
      </c>
      <c r="I79" s="104">
        <v>37157</v>
      </c>
      <c r="J79" s="662">
        <f t="shared" ca="1" si="3"/>
        <v>9158</v>
      </c>
      <c r="K79" s="632">
        <v>45051</v>
      </c>
    </row>
    <row r="80" spans="1:11" x14ac:dyDescent="0.25">
      <c r="A80" s="437" t="str">
        <f t="shared" si="2"/>
        <v>Track &amp; Field-Male-V35-Icosathlon</v>
      </c>
      <c r="B80" s="446" t="s">
        <v>812</v>
      </c>
      <c r="C80" s="99" t="s">
        <v>834</v>
      </c>
      <c r="D80" s="38" t="s">
        <v>69</v>
      </c>
      <c r="E80" s="38" t="s">
        <v>345</v>
      </c>
      <c r="F80" s="39" t="s">
        <v>74</v>
      </c>
      <c r="G80" s="38" t="s">
        <v>817</v>
      </c>
      <c r="H80" s="40"/>
      <c r="I80" s="41"/>
      <c r="J80" s="42" t="str">
        <f t="shared" ca="1" si="3"/>
        <v/>
      </c>
      <c r="K80" s="447">
        <v>45051</v>
      </c>
    </row>
    <row r="81" spans="1:11" x14ac:dyDescent="0.25">
      <c r="A81" s="437" t="str">
        <f t="shared" si="2"/>
        <v>Track &amp; Field-Male-V40-Icosathlon</v>
      </c>
      <c r="B81" s="666" t="s">
        <v>812</v>
      </c>
      <c r="C81" s="99" t="s">
        <v>834</v>
      </c>
      <c r="D81" s="38" t="s">
        <v>69</v>
      </c>
      <c r="E81" s="38" t="s">
        <v>345</v>
      </c>
      <c r="F81" s="39" t="s">
        <v>67</v>
      </c>
      <c r="G81" s="38" t="s">
        <v>817</v>
      </c>
      <c r="H81" s="40"/>
      <c r="I81" s="41"/>
      <c r="J81" s="667" t="str">
        <f t="shared" ca="1" si="3"/>
        <v/>
      </c>
      <c r="K81" s="628">
        <v>45051</v>
      </c>
    </row>
    <row r="82" spans="1:11" x14ac:dyDescent="0.25">
      <c r="A82" s="437" t="str">
        <f t="shared" si="2"/>
        <v>Track &amp; Field-Male-V45-Icosathlon</v>
      </c>
      <c r="B82" s="666" t="s">
        <v>812</v>
      </c>
      <c r="C82" s="99" t="s">
        <v>834</v>
      </c>
      <c r="D82" s="38" t="s">
        <v>69</v>
      </c>
      <c r="E82" s="38" t="s">
        <v>345</v>
      </c>
      <c r="F82" s="39" t="s">
        <v>64</v>
      </c>
      <c r="G82" s="38" t="s">
        <v>817</v>
      </c>
      <c r="H82" s="40"/>
      <c r="I82" s="41"/>
      <c r="J82" s="667" t="str">
        <f t="shared" ca="1" si="3"/>
        <v/>
      </c>
      <c r="K82" s="628">
        <v>45051</v>
      </c>
    </row>
    <row r="83" spans="1:11" x14ac:dyDescent="0.25">
      <c r="A83" s="437" t="str">
        <f t="shared" si="2"/>
        <v>Track &amp; Field-Male-V50-Icosathlon</v>
      </c>
      <c r="B83" s="666" t="s">
        <v>812</v>
      </c>
      <c r="C83" s="99" t="s">
        <v>834</v>
      </c>
      <c r="D83" s="38" t="s">
        <v>69</v>
      </c>
      <c r="E83" s="38" t="s">
        <v>345</v>
      </c>
      <c r="F83" s="39" t="s">
        <v>65</v>
      </c>
      <c r="G83" s="38" t="s">
        <v>817</v>
      </c>
      <c r="H83" s="40"/>
      <c r="I83" s="41"/>
      <c r="J83" s="667" t="str">
        <f t="shared" ca="1" si="3"/>
        <v/>
      </c>
      <c r="K83" s="628">
        <v>45051</v>
      </c>
    </row>
    <row r="84" spans="1:11" x14ac:dyDescent="0.25">
      <c r="A84" s="437" t="str">
        <f t="shared" si="2"/>
        <v>Track &amp; Field-Male-V55-Icosathlon</v>
      </c>
      <c r="B84" s="666" t="s">
        <v>812</v>
      </c>
      <c r="C84" s="1243" t="s">
        <v>834</v>
      </c>
      <c r="D84" s="38" t="s">
        <v>69</v>
      </c>
      <c r="E84" s="38" t="s">
        <v>345</v>
      </c>
      <c r="F84" s="39" t="s">
        <v>66</v>
      </c>
      <c r="G84" s="38" t="s">
        <v>817</v>
      </c>
      <c r="H84" s="40"/>
      <c r="I84" s="41"/>
      <c r="J84" s="667" t="str">
        <f t="shared" ca="1" si="3"/>
        <v/>
      </c>
      <c r="K84" s="628">
        <v>45051</v>
      </c>
    </row>
    <row r="85" spans="1:11" x14ac:dyDescent="0.25">
      <c r="A85" s="437" t="str">
        <f t="shared" si="2"/>
        <v>Track &amp; Field-Male-V60-Icosathlon</v>
      </c>
      <c r="B85" s="666" t="s">
        <v>812</v>
      </c>
      <c r="C85" s="99" t="s">
        <v>834</v>
      </c>
      <c r="D85" s="38" t="s">
        <v>69</v>
      </c>
      <c r="E85" s="38" t="s">
        <v>345</v>
      </c>
      <c r="F85" s="39" t="s">
        <v>70</v>
      </c>
      <c r="G85" s="38" t="s">
        <v>817</v>
      </c>
      <c r="H85" s="40"/>
      <c r="I85" s="41"/>
      <c r="J85" s="667" t="str">
        <f t="shared" ca="1" si="3"/>
        <v/>
      </c>
      <c r="K85" s="628">
        <v>45051</v>
      </c>
    </row>
    <row r="86" spans="1:11" x14ac:dyDescent="0.25">
      <c r="A86" s="437" t="str">
        <f t="shared" si="2"/>
        <v>Track &amp; Field-Male-V65-Icosathlon</v>
      </c>
      <c r="B86" s="666" t="s">
        <v>812</v>
      </c>
      <c r="C86" s="99" t="s">
        <v>834</v>
      </c>
      <c r="D86" s="38" t="s">
        <v>69</v>
      </c>
      <c r="E86" s="38" t="s">
        <v>345</v>
      </c>
      <c r="F86" s="39" t="s">
        <v>71</v>
      </c>
      <c r="G86" s="38" t="s">
        <v>817</v>
      </c>
      <c r="H86" s="40"/>
      <c r="I86" s="41"/>
      <c r="J86" s="667" t="str">
        <f t="shared" ca="1" si="3"/>
        <v/>
      </c>
      <c r="K86" s="628">
        <v>45051</v>
      </c>
    </row>
    <row r="87" spans="1:11" x14ac:dyDescent="0.25">
      <c r="A87" s="437" t="str">
        <f t="shared" si="2"/>
        <v>Track &amp; Field-Male-V70-Icosathlon</v>
      </c>
      <c r="B87" s="666" t="s">
        <v>812</v>
      </c>
      <c r="C87" s="99" t="s">
        <v>834</v>
      </c>
      <c r="D87" s="38" t="s">
        <v>69</v>
      </c>
      <c r="E87" s="38" t="s">
        <v>345</v>
      </c>
      <c r="F87" s="39" t="s">
        <v>72</v>
      </c>
      <c r="G87" s="38" t="s">
        <v>817</v>
      </c>
      <c r="H87" s="40"/>
      <c r="I87" s="41"/>
      <c r="J87" s="667" t="str">
        <f t="shared" ca="1" si="3"/>
        <v/>
      </c>
      <c r="K87" s="628">
        <v>45051</v>
      </c>
    </row>
    <row r="88" spans="1:11" x14ac:dyDescent="0.25">
      <c r="A88" s="437" t="str">
        <f t="shared" si="2"/>
        <v>Track &amp; Field-Male-V75-Icosathlon</v>
      </c>
      <c r="B88" s="666" t="s">
        <v>812</v>
      </c>
      <c r="C88" s="1243" t="s">
        <v>834</v>
      </c>
      <c r="D88" s="38" t="s">
        <v>69</v>
      </c>
      <c r="E88" s="38" t="s">
        <v>345</v>
      </c>
      <c r="F88" s="39" t="s">
        <v>418</v>
      </c>
      <c r="G88" s="38" t="s">
        <v>817</v>
      </c>
      <c r="H88" s="40"/>
      <c r="I88" s="41"/>
      <c r="J88" s="667" t="str">
        <f t="shared" ca="1" si="3"/>
        <v/>
      </c>
      <c r="K88" s="628">
        <v>45051</v>
      </c>
    </row>
    <row r="89" spans="1:11" x14ac:dyDescent="0.25">
      <c r="A89" s="437" t="str">
        <f t="shared" si="2"/>
        <v>Track &amp; Field-Male-U11-Javelin</v>
      </c>
      <c r="B89" s="666" t="s">
        <v>812</v>
      </c>
      <c r="C89" s="99" t="s">
        <v>834</v>
      </c>
      <c r="D89" s="38" t="s">
        <v>69</v>
      </c>
      <c r="E89" s="38" t="s">
        <v>130</v>
      </c>
      <c r="F89" s="39" t="s">
        <v>77</v>
      </c>
      <c r="G89" s="38" t="s">
        <v>817</v>
      </c>
      <c r="H89" s="40"/>
      <c r="I89" s="41"/>
      <c r="J89" s="667" t="str">
        <f t="shared" ca="1" si="3"/>
        <v/>
      </c>
      <c r="K89" s="628">
        <v>45051</v>
      </c>
    </row>
    <row r="90" spans="1:11" x14ac:dyDescent="0.25">
      <c r="A90" s="437" t="str">
        <f t="shared" si="2"/>
        <v>Track &amp; Field-Male-U12-Javelin</v>
      </c>
      <c r="B90" s="666" t="s">
        <v>812</v>
      </c>
      <c r="C90" s="1227" t="s">
        <v>834</v>
      </c>
      <c r="D90" s="38" t="s">
        <v>69</v>
      </c>
      <c r="E90" s="38" t="s">
        <v>130</v>
      </c>
      <c r="F90" s="39" t="s">
        <v>1389</v>
      </c>
      <c r="G90" s="38" t="s">
        <v>1407</v>
      </c>
      <c r="H90" s="40">
        <v>9.48</v>
      </c>
      <c r="I90" s="41">
        <v>46159</v>
      </c>
      <c r="J90" s="667">
        <f t="shared" ca="1" si="3"/>
        <v>156</v>
      </c>
      <c r="K90" s="628">
        <v>46253</v>
      </c>
    </row>
    <row r="91" spans="1:11" x14ac:dyDescent="0.25">
      <c r="A91" s="437" t="str">
        <f t="shared" si="2"/>
        <v>Track &amp; Field-Male-U13-Javelin</v>
      </c>
      <c r="B91" s="666" t="s">
        <v>812</v>
      </c>
      <c r="C91" s="99" t="s">
        <v>834</v>
      </c>
      <c r="D91" s="38" t="s">
        <v>69</v>
      </c>
      <c r="E91" s="38" t="s">
        <v>130</v>
      </c>
      <c r="F91" s="39" t="s">
        <v>78</v>
      </c>
      <c r="G91" s="38" t="s">
        <v>1285</v>
      </c>
      <c r="H91" s="40">
        <v>38.549999999999997</v>
      </c>
      <c r="I91" s="41">
        <v>44741</v>
      </c>
      <c r="J91" s="667">
        <f t="shared" ca="1" si="3"/>
        <v>1574</v>
      </c>
      <c r="K91" s="628">
        <v>45051</v>
      </c>
    </row>
    <row r="92" spans="1:11" x14ac:dyDescent="0.25">
      <c r="A92" s="437" t="str">
        <f t="shared" si="2"/>
        <v>Track &amp; Field-Male-U14-Javelin</v>
      </c>
      <c r="B92" s="666" t="s">
        <v>812</v>
      </c>
      <c r="C92" s="1227" t="s">
        <v>834</v>
      </c>
      <c r="D92" s="38" t="s">
        <v>69</v>
      </c>
      <c r="E92" s="38" t="s">
        <v>130</v>
      </c>
      <c r="F92" s="39" t="s">
        <v>1395</v>
      </c>
      <c r="G92" s="38" t="s">
        <v>1379</v>
      </c>
      <c r="H92" s="40">
        <v>29.18</v>
      </c>
      <c r="I92" s="41">
        <v>46201</v>
      </c>
      <c r="J92" s="667">
        <f t="shared" ca="1" si="3"/>
        <v>114</v>
      </c>
      <c r="K92" s="628">
        <v>46253</v>
      </c>
    </row>
    <row r="93" spans="1:11" ht="13" thickBot="1" x14ac:dyDescent="0.3">
      <c r="A93" s="442" t="str">
        <f t="shared" si="2"/>
        <v>Track &amp; Field-Male-U15-Javelin</v>
      </c>
      <c r="B93" s="663" t="s">
        <v>812</v>
      </c>
      <c r="C93" s="689" t="s">
        <v>834</v>
      </c>
      <c r="D93" s="105" t="s">
        <v>69</v>
      </c>
      <c r="E93" s="105" t="s">
        <v>130</v>
      </c>
      <c r="F93" s="106" t="s">
        <v>79</v>
      </c>
      <c r="G93" s="105" t="s">
        <v>1285</v>
      </c>
      <c r="H93" s="668">
        <v>53.17</v>
      </c>
      <c r="I93" s="664">
        <v>45514</v>
      </c>
      <c r="J93" s="665">
        <f t="shared" ca="1" si="3"/>
        <v>801</v>
      </c>
      <c r="K93" s="633">
        <v>45577</v>
      </c>
    </row>
    <row r="94" spans="1:11" ht="13" thickBot="1" x14ac:dyDescent="0.3">
      <c r="A94" s="441" t="str">
        <f t="shared" si="2"/>
        <v>Track &amp; Field-Male-U17-Javelin</v>
      </c>
      <c r="B94" s="638" t="s">
        <v>812</v>
      </c>
      <c r="C94" s="1257" t="s">
        <v>834</v>
      </c>
      <c r="D94" s="639" t="s">
        <v>69</v>
      </c>
      <c r="E94" s="639" t="s">
        <v>130</v>
      </c>
      <c r="F94" s="640" t="s">
        <v>80</v>
      </c>
      <c r="G94" s="639" t="s">
        <v>1285</v>
      </c>
      <c r="H94" s="647">
        <v>49.52</v>
      </c>
      <c r="I94" s="648">
        <v>45822</v>
      </c>
      <c r="J94" s="649">
        <f t="shared" ca="1" si="3"/>
        <v>493</v>
      </c>
      <c r="K94" s="454">
        <v>45859</v>
      </c>
    </row>
    <row r="95" spans="1:11" x14ac:dyDescent="0.25">
      <c r="A95" s="437" t="str">
        <f t="shared" si="2"/>
        <v>Track &amp; Field-Male-U20-Javelin</v>
      </c>
      <c r="B95" s="661" t="s">
        <v>812</v>
      </c>
      <c r="C95" s="111" t="s">
        <v>834</v>
      </c>
      <c r="D95" s="101" t="s">
        <v>69</v>
      </c>
      <c r="E95" s="101" t="s">
        <v>130</v>
      </c>
      <c r="F95" s="102" t="s">
        <v>81</v>
      </c>
      <c r="G95" s="101" t="s">
        <v>713</v>
      </c>
      <c r="H95" s="103">
        <v>46.24</v>
      </c>
      <c r="I95" s="104">
        <v>45424</v>
      </c>
      <c r="J95" s="662">
        <f t="shared" ca="1" si="3"/>
        <v>891</v>
      </c>
      <c r="K95" s="628">
        <v>45477</v>
      </c>
    </row>
    <row r="96" spans="1:11" x14ac:dyDescent="0.25">
      <c r="A96" s="437" t="str">
        <f t="shared" si="2"/>
        <v>Track &amp; Field-Male-U23/Senior-Javelin</v>
      </c>
      <c r="B96" s="666" t="s">
        <v>812</v>
      </c>
      <c r="C96" s="1243" t="s">
        <v>834</v>
      </c>
      <c r="D96" s="38" t="s">
        <v>69</v>
      </c>
      <c r="E96" s="38" t="s">
        <v>130</v>
      </c>
      <c r="F96" s="39" t="s">
        <v>1444</v>
      </c>
      <c r="G96" s="38" t="s">
        <v>210</v>
      </c>
      <c r="H96" s="40">
        <v>47.94</v>
      </c>
      <c r="I96" s="41">
        <v>37528</v>
      </c>
      <c r="J96" s="667">
        <f t="shared" ca="1" si="3"/>
        <v>8787</v>
      </c>
      <c r="K96" s="628">
        <v>45051</v>
      </c>
    </row>
    <row r="97" spans="1:11" x14ac:dyDescent="0.25">
      <c r="A97" s="437" t="str">
        <f t="shared" si="2"/>
        <v>Track &amp; Field-Male-V35-Javelin</v>
      </c>
      <c r="B97" s="666" t="s">
        <v>812</v>
      </c>
      <c r="C97" s="99" t="s">
        <v>834</v>
      </c>
      <c r="D97" s="38" t="s">
        <v>69</v>
      </c>
      <c r="E97" s="38" t="s">
        <v>130</v>
      </c>
      <c r="F97" s="39" t="s">
        <v>74</v>
      </c>
      <c r="G97" s="38" t="s">
        <v>210</v>
      </c>
      <c r="H97" s="40">
        <v>45.94</v>
      </c>
      <c r="I97" s="41">
        <v>42221</v>
      </c>
      <c r="J97" s="667">
        <f t="shared" ca="1" si="3"/>
        <v>4094</v>
      </c>
      <c r="K97" s="628">
        <v>45511</v>
      </c>
    </row>
    <row r="98" spans="1:11" x14ac:dyDescent="0.25">
      <c r="A98" s="437" t="str">
        <f t="shared" si="2"/>
        <v>Track &amp; Field-Male-V40-Javelin</v>
      </c>
      <c r="B98" s="666" t="s">
        <v>812</v>
      </c>
      <c r="C98" s="99" t="s">
        <v>834</v>
      </c>
      <c r="D98" s="38" t="s">
        <v>69</v>
      </c>
      <c r="E98" s="38" t="s">
        <v>130</v>
      </c>
      <c r="F98" s="39" t="s">
        <v>67</v>
      </c>
      <c r="G98" s="38" t="s">
        <v>611</v>
      </c>
      <c r="H98" s="40">
        <v>42.77</v>
      </c>
      <c r="I98" s="41">
        <v>41821</v>
      </c>
      <c r="J98" s="667">
        <f t="shared" ca="1" si="3"/>
        <v>4494</v>
      </c>
      <c r="K98" s="628">
        <v>45051</v>
      </c>
    </row>
    <row r="99" spans="1:11" x14ac:dyDescent="0.25">
      <c r="A99" s="437" t="str">
        <f t="shared" si="2"/>
        <v>Track &amp; Field-Male-V45-Javelin</v>
      </c>
      <c r="B99" s="666" t="s">
        <v>812</v>
      </c>
      <c r="C99" s="99" t="s">
        <v>834</v>
      </c>
      <c r="D99" s="38" t="s">
        <v>69</v>
      </c>
      <c r="E99" s="38" t="s">
        <v>130</v>
      </c>
      <c r="F99" s="39" t="s">
        <v>64</v>
      </c>
      <c r="G99" s="38" t="s">
        <v>1261</v>
      </c>
      <c r="H99" s="40">
        <v>34.380000000000003</v>
      </c>
      <c r="I99" s="41">
        <v>45455</v>
      </c>
      <c r="J99" s="667">
        <f t="shared" ca="1" si="3"/>
        <v>860</v>
      </c>
      <c r="K99" s="628">
        <v>45477</v>
      </c>
    </row>
    <row r="100" spans="1:11" x14ac:dyDescent="0.25">
      <c r="A100" s="437" t="str">
        <f t="shared" si="2"/>
        <v>Track &amp; Field-Male-V50-Javelin</v>
      </c>
      <c r="B100" s="666" t="s">
        <v>812</v>
      </c>
      <c r="C100" s="99" t="s">
        <v>834</v>
      </c>
      <c r="D100" s="38" t="s">
        <v>69</v>
      </c>
      <c r="E100" s="38" t="s">
        <v>130</v>
      </c>
      <c r="F100" s="39" t="s">
        <v>65</v>
      </c>
      <c r="G100" s="38" t="s">
        <v>1374</v>
      </c>
      <c r="H100" s="40">
        <v>29.71</v>
      </c>
      <c r="I100" s="41">
        <v>45812</v>
      </c>
      <c r="J100" s="667">
        <f t="shared" ca="1" si="3"/>
        <v>503</v>
      </c>
      <c r="K100" s="628">
        <v>45942</v>
      </c>
    </row>
    <row r="101" spans="1:11" x14ac:dyDescent="0.25">
      <c r="A101" s="437" t="str">
        <f t="shared" si="2"/>
        <v>Track &amp; Field-Male-V60-Javelin</v>
      </c>
      <c r="B101" s="666" t="s">
        <v>812</v>
      </c>
      <c r="C101" s="99" t="s">
        <v>834</v>
      </c>
      <c r="D101" s="38" t="s">
        <v>69</v>
      </c>
      <c r="E101" s="38" t="s">
        <v>130</v>
      </c>
      <c r="F101" s="39" t="s">
        <v>70</v>
      </c>
      <c r="G101" s="38" t="s">
        <v>817</v>
      </c>
      <c r="H101" s="40"/>
      <c r="I101" s="41"/>
      <c r="J101" s="667" t="str">
        <f t="shared" ca="1" si="3"/>
        <v/>
      </c>
      <c r="K101" s="628">
        <v>45051</v>
      </c>
    </row>
    <row r="102" spans="1:11" x14ac:dyDescent="0.25">
      <c r="A102" s="437" t="str">
        <f t="shared" si="2"/>
        <v>Track &amp; Field-Male-V65-Javelin</v>
      </c>
      <c r="B102" s="666" t="s">
        <v>812</v>
      </c>
      <c r="C102" s="99" t="s">
        <v>834</v>
      </c>
      <c r="D102" s="38" t="s">
        <v>69</v>
      </c>
      <c r="E102" s="38" t="s">
        <v>130</v>
      </c>
      <c r="F102" s="39" t="s">
        <v>71</v>
      </c>
      <c r="G102" s="38" t="s">
        <v>817</v>
      </c>
      <c r="H102" s="40"/>
      <c r="I102" s="41"/>
      <c r="J102" s="667" t="str">
        <f t="shared" ca="1" si="3"/>
        <v/>
      </c>
      <c r="K102" s="628">
        <v>45051</v>
      </c>
    </row>
    <row r="103" spans="1:11" x14ac:dyDescent="0.25">
      <c r="A103" s="437" t="str">
        <f t="shared" si="2"/>
        <v>Track &amp; Field-Male-V70-Javelin</v>
      </c>
      <c r="B103" s="666" t="s">
        <v>812</v>
      </c>
      <c r="C103" s="1243" t="s">
        <v>834</v>
      </c>
      <c r="D103" s="38" t="s">
        <v>69</v>
      </c>
      <c r="E103" s="38" t="s">
        <v>130</v>
      </c>
      <c r="F103" s="39" t="s">
        <v>72</v>
      </c>
      <c r="G103" s="38" t="s">
        <v>817</v>
      </c>
      <c r="H103" s="40"/>
      <c r="I103" s="41"/>
      <c r="J103" s="667" t="str">
        <f t="shared" ca="1" si="3"/>
        <v/>
      </c>
      <c r="K103" s="628">
        <v>45051</v>
      </c>
    </row>
    <row r="104" spans="1:11" x14ac:dyDescent="0.25">
      <c r="A104" s="437" t="str">
        <f t="shared" si="2"/>
        <v>Track &amp; Field-Male-V75-Javelin</v>
      </c>
      <c r="B104" s="666" t="s">
        <v>812</v>
      </c>
      <c r="C104" s="99" t="s">
        <v>834</v>
      </c>
      <c r="D104" s="38" t="s">
        <v>69</v>
      </c>
      <c r="E104" s="38" t="s">
        <v>130</v>
      </c>
      <c r="F104" s="39" t="s">
        <v>418</v>
      </c>
      <c r="G104" s="38" t="s">
        <v>817</v>
      </c>
      <c r="H104" s="40"/>
      <c r="I104" s="41"/>
      <c r="J104" s="667" t="str">
        <f t="shared" ca="1" si="3"/>
        <v/>
      </c>
      <c r="K104" s="628">
        <v>45051</v>
      </c>
    </row>
    <row r="105" spans="1:11" x14ac:dyDescent="0.25">
      <c r="A105" s="437" t="str">
        <f t="shared" si="2"/>
        <v>Track &amp; Field-Male-V55-Javelin (700g)</v>
      </c>
      <c r="B105" s="666" t="s">
        <v>812</v>
      </c>
      <c r="C105" s="1227" t="s">
        <v>834</v>
      </c>
      <c r="D105" s="38" t="s">
        <v>69</v>
      </c>
      <c r="E105" s="38" t="s">
        <v>1398</v>
      </c>
      <c r="F105" s="39" t="s">
        <v>66</v>
      </c>
      <c r="G105" s="38" t="s">
        <v>1374</v>
      </c>
      <c r="H105" s="40">
        <v>29.5</v>
      </c>
      <c r="I105" s="41">
        <v>46183</v>
      </c>
      <c r="J105" s="667">
        <f t="shared" ca="1" si="3"/>
        <v>132</v>
      </c>
      <c r="K105" s="628">
        <v>46202</v>
      </c>
    </row>
    <row r="106" spans="1:11" x14ac:dyDescent="0.25">
      <c r="A106" s="437" t="str">
        <f t="shared" si="2"/>
        <v>Track &amp; Field-Male-V55-Javelin (800g)</v>
      </c>
      <c r="B106" s="666" t="s">
        <v>812</v>
      </c>
      <c r="C106" s="1227" t="s">
        <v>834</v>
      </c>
      <c r="D106" s="38" t="s">
        <v>69</v>
      </c>
      <c r="E106" s="38" t="s">
        <v>1397</v>
      </c>
      <c r="F106" s="39" t="s">
        <v>66</v>
      </c>
      <c r="G106" s="38" t="s">
        <v>1374</v>
      </c>
      <c r="H106" s="40">
        <v>29.48</v>
      </c>
      <c r="I106" s="41">
        <v>46222</v>
      </c>
      <c r="J106" s="667">
        <f t="shared" ca="1" si="3"/>
        <v>93</v>
      </c>
      <c r="K106" s="628">
        <v>46253</v>
      </c>
    </row>
    <row r="107" spans="1:11" x14ac:dyDescent="0.25">
      <c r="A107" s="437" t="str">
        <f t="shared" si="2"/>
        <v>Track &amp; Field-Male-U11-Long Jump</v>
      </c>
      <c r="B107" s="666" t="s">
        <v>812</v>
      </c>
      <c r="C107" s="99" t="s">
        <v>834</v>
      </c>
      <c r="D107" s="38" t="s">
        <v>69</v>
      </c>
      <c r="E107" s="38" t="s">
        <v>124</v>
      </c>
      <c r="F107" s="39" t="s">
        <v>77</v>
      </c>
      <c r="G107" s="38" t="s">
        <v>713</v>
      </c>
      <c r="H107" s="40">
        <v>4.37</v>
      </c>
      <c r="I107" s="41">
        <v>42611</v>
      </c>
      <c r="J107" s="667">
        <f t="shared" ca="1" si="3"/>
        <v>3704</v>
      </c>
      <c r="K107" s="628">
        <v>45051</v>
      </c>
    </row>
    <row r="108" spans="1:11" ht="13" thickBot="1" x14ac:dyDescent="0.3">
      <c r="A108" s="442" t="str">
        <f t="shared" si="2"/>
        <v>Track &amp; Field-Male-U12-Long Jump</v>
      </c>
      <c r="B108" s="673" t="s">
        <v>812</v>
      </c>
      <c r="C108" s="1227" t="s">
        <v>834</v>
      </c>
      <c r="D108" s="83" t="s">
        <v>69</v>
      </c>
      <c r="E108" s="83" t="s">
        <v>124</v>
      </c>
      <c r="F108" s="84" t="s">
        <v>1389</v>
      </c>
      <c r="G108" s="83" t="s">
        <v>1408</v>
      </c>
      <c r="H108" s="85">
        <v>4.29</v>
      </c>
      <c r="I108" s="86">
        <v>46137</v>
      </c>
      <c r="J108" s="674">
        <f t="shared" ca="1" si="3"/>
        <v>178</v>
      </c>
      <c r="K108" s="633">
        <v>46253</v>
      </c>
    </row>
    <row r="109" spans="1:11" x14ac:dyDescent="0.25">
      <c r="A109" s="441" t="str">
        <f t="shared" si="2"/>
        <v>Track &amp; Field-Male-U13-Long Jump</v>
      </c>
      <c r="B109" s="671" t="s">
        <v>812</v>
      </c>
      <c r="C109" s="98" t="s">
        <v>834</v>
      </c>
      <c r="D109" s="77" t="s">
        <v>69</v>
      </c>
      <c r="E109" s="77" t="s">
        <v>124</v>
      </c>
      <c r="F109" s="78" t="s">
        <v>78</v>
      </c>
      <c r="G109" s="77" t="s">
        <v>354</v>
      </c>
      <c r="H109" s="79">
        <v>5.3</v>
      </c>
      <c r="I109" s="80">
        <v>42203</v>
      </c>
      <c r="J109" s="672">
        <f t="shared" ca="1" si="3"/>
        <v>4112</v>
      </c>
      <c r="K109" s="632">
        <v>45051</v>
      </c>
    </row>
    <row r="110" spans="1:11" x14ac:dyDescent="0.25">
      <c r="A110" s="437" t="str">
        <f t="shared" si="2"/>
        <v>Track &amp; Field-Male-U14-Long Jump</v>
      </c>
      <c r="B110" s="666" t="s">
        <v>812</v>
      </c>
      <c r="C110" s="1227" t="s">
        <v>834</v>
      </c>
      <c r="D110" s="38" t="s">
        <v>69</v>
      </c>
      <c r="E110" s="38" t="s">
        <v>124</v>
      </c>
      <c r="F110" s="39" t="s">
        <v>1395</v>
      </c>
      <c r="G110" s="38" t="s">
        <v>1270</v>
      </c>
      <c r="H110" s="40">
        <v>4.71</v>
      </c>
      <c r="I110" s="41">
        <v>46179</v>
      </c>
      <c r="J110" s="667">
        <f t="shared" ca="1" si="3"/>
        <v>136</v>
      </c>
      <c r="K110" s="628">
        <v>46253</v>
      </c>
    </row>
    <row r="111" spans="1:11" x14ac:dyDescent="0.25">
      <c r="A111" s="437" t="str">
        <f t="shared" si="2"/>
        <v>Track &amp; Field-Male-U15-Long Jump</v>
      </c>
      <c r="B111" s="666" t="s">
        <v>812</v>
      </c>
      <c r="C111" s="99" t="s">
        <v>834</v>
      </c>
      <c r="D111" s="38" t="s">
        <v>69</v>
      </c>
      <c r="E111" s="38" t="s">
        <v>124</v>
      </c>
      <c r="F111" s="39" t="s">
        <v>79</v>
      </c>
      <c r="G111" s="38" t="s">
        <v>234</v>
      </c>
      <c r="H111" s="40">
        <v>6.32</v>
      </c>
      <c r="I111" s="41">
        <v>38921</v>
      </c>
      <c r="J111" s="667">
        <f t="shared" ca="1" si="3"/>
        <v>7394</v>
      </c>
      <c r="K111" s="628">
        <v>45051</v>
      </c>
    </row>
    <row r="112" spans="1:11" x14ac:dyDescent="0.25">
      <c r="A112" s="437" t="str">
        <f t="shared" si="2"/>
        <v>Track &amp; Field-Male-U16-Long Jump</v>
      </c>
      <c r="B112" s="666" t="s">
        <v>812</v>
      </c>
      <c r="C112" s="1227" t="s">
        <v>834</v>
      </c>
      <c r="D112" s="38" t="s">
        <v>69</v>
      </c>
      <c r="E112" s="38" t="s">
        <v>124</v>
      </c>
      <c r="F112" s="39" t="s">
        <v>1403</v>
      </c>
      <c r="G112" s="38" t="s">
        <v>1436</v>
      </c>
      <c r="H112" s="40">
        <v>5.28</v>
      </c>
      <c r="I112" s="41">
        <v>46221</v>
      </c>
      <c r="J112" s="667">
        <f t="shared" ca="1" si="3"/>
        <v>94</v>
      </c>
      <c r="K112" s="628">
        <v>46253</v>
      </c>
    </row>
    <row r="113" spans="1:11" x14ac:dyDescent="0.25">
      <c r="A113" s="437" t="str">
        <f t="shared" si="2"/>
        <v>Track &amp; Field-Male-U17-Long Jump</v>
      </c>
      <c r="B113" s="666" t="s">
        <v>812</v>
      </c>
      <c r="C113" s="99" t="s">
        <v>834</v>
      </c>
      <c r="D113" s="38" t="s">
        <v>69</v>
      </c>
      <c r="E113" s="38" t="s">
        <v>124</v>
      </c>
      <c r="F113" s="39" t="s">
        <v>80</v>
      </c>
      <c r="G113" s="38" t="s">
        <v>504</v>
      </c>
      <c r="H113" s="40">
        <v>6.76</v>
      </c>
      <c r="I113" s="41">
        <v>44065</v>
      </c>
      <c r="J113" s="667">
        <f t="shared" ca="1" si="3"/>
        <v>2250</v>
      </c>
      <c r="K113" s="628">
        <v>45051</v>
      </c>
    </row>
    <row r="114" spans="1:11" x14ac:dyDescent="0.25">
      <c r="A114" s="437" t="str">
        <f t="shared" si="2"/>
        <v>Track &amp; Field-Male-U18-Long Jump</v>
      </c>
      <c r="B114" s="666" t="s">
        <v>812</v>
      </c>
      <c r="C114" s="1227" t="s">
        <v>834</v>
      </c>
      <c r="D114" s="38" t="s">
        <v>69</v>
      </c>
      <c r="E114" s="38" t="s">
        <v>124</v>
      </c>
      <c r="F114" s="39" t="s">
        <v>1391</v>
      </c>
      <c r="G114" s="38" t="s">
        <v>1406</v>
      </c>
      <c r="H114" s="40">
        <v>6.49</v>
      </c>
      <c r="I114" s="41">
        <v>46151</v>
      </c>
      <c r="J114" s="667">
        <f t="shared" ca="1" si="3"/>
        <v>164</v>
      </c>
      <c r="K114" s="628">
        <v>46253</v>
      </c>
    </row>
    <row r="115" spans="1:11" x14ac:dyDescent="0.25">
      <c r="A115" s="437" t="str">
        <f t="shared" si="2"/>
        <v>Track &amp; Field-Male-U20-Long Jump</v>
      </c>
      <c r="B115" s="666" t="s">
        <v>812</v>
      </c>
      <c r="C115" s="99" t="s">
        <v>834</v>
      </c>
      <c r="D115" s="38" t="s">
        <v>69</v>
      </c>
      <c r="E115" s="38" t="s">
        <v>124</v>
      </c>
      <c r="F115" s="39" t="s">
        <v>81</v>
      </c>
      <c r="G115" s="38" t="s">
        <v>504</v>
      </c>
      <c r="H115" s="40">
        <v>7.13</v>
      </c>
      <c r="I115" s="41">
        <v>44743</v>
      </c>
      <c r="J115" s="667">
        <f t="shared" ca="1" si="3"/>
        <v>1572</v>
      </c>
      <c r="K115" s="628">
        <v>45051</v>
      </c>
    </row>
    <row r="116" spans="1:11" x14ac:dyDescent="0.25">
      <c r="A116" s="437" t="str">
        <f t="shared" si="2"/>
        <v>Track &amp; Field-Male-U23/Senior-Long Jump</v>
      </c>
      <c r="B116" s="666" t="s">
        <v>812</v>
      </c>
      <c r="C116" s="99" t="s">
        <v>834</v>
      </c>
      <c r="D116" s="38" t="s">
        <v>69</v>
      </c>
      <c r="E116" s="38" t="s">
        <v>124</v>
      </c>
      <c r="F116" s="39" t="s">
        <v>1444</v>
      </c>
      <c r="G116" s="38" t="s">
        <v>202</v>
      </c>
      <c r="H116" s="40">
        <v>7.39</v>
      </c>
      <c r="I116" s="41">
        <v>38503</v>
      </c>
      <c r="J116" s="667">
        <f t="shared" ca="1" si="3"/>
        <v>7812</v>
      </c>
      <c r="K116" s="628">
        <v>45051</v>
      </c>
    </row>
    <row r="117" spans="1:11" x14ac:dyDescent="0.25">
      <c r="A117" s="437" t="str">
        <f t="shared" si="2"/>
        <v>Track &amp; Field-Male-V35-Long Jump</v>
      </c>
      <c r="B117" s="666" t="s">
        <v>812</v>
      </c>
      <c r="C117" s="99" t="s">
        <v>834</v>
      </c>
      <c r="D117" s="38" t="s">
        <v>69</v>
      </c>
      <c r="E117" s="38" t="s">
        <v>124</v>
      </c>
      <c r="F117" s="39" t="s">
        <v>74</v>
      </c>
      <c r="G117" s="38" t="s">
        <v>798</v>
      </c>
      <c r="H117" s="40">
        <v>6</v>
      </c>
      <c r="I117" s="41">
        <v>45913</v>
      </c>
      <c r="J117" s="667">
        <f t="shared" ca="1" si="3"/>
        <v>402</v>
      </c>
      <c r="K117" s="628">
        <v>45942</v>
      </c>
    </row>
    <row r="118" spans="1:11" x14ac:dyDescent="0.25">
      <c r="A118" s="437" t="str">
        <f t="shared" si="2"/>
        <v>Track &amp; Field-Male-V40-Long Jump</v>
      </c>
      <c r="B118" s="666" t="s">
        <v>812</v>
      </c>
      <c r="C118" s="99" t="s">
        <v>834</v>
      </c>
      <c r="D118" s="38" t="s">
        <v>69</v>
      </c>
      <c r="E118" s="38" t="s">
        <v>124</v>
      </c>
      <c r="F118" s="39" t="s">
        <v>67</v>
      </c>
      <c r="G118" s="38" t="s">
        <v>210</v>
      </c>
      <c r="H118" s="40">
        <v>5.36</v>
      </c>
      <c r="I118" s="41">
        <v>45458</v>
      </c>
      <c r="J118" s="667">
        <f t="shared" ca="1" si="3"/>
        <v>857</v>
      </c>
      <c r="K118" s="628">
        <v>45511</v>
      </c>
    </row>
    <row r="119" spans="1:11" x14ac:dyDescent="0.25">
      <c r="A119" s="437" t="str">
        <f t="shared" si="2"/>
        <v>Track &amp; Field-Male-V45-Long Jump</v>
      </c>
      <c r="B119" s="666" t="s">
        <v>812</v>
      </c>
      <c r="C119" s="99" t="s">
        <v>834</v>
      </c>
      <c r="D119" s="38" t="s">
        <v>69</v>
      </c>
      <c r="E119" s="38" t="s">
        <v>124</v>
      </c>
      <c r="F119" s="39" t="s">
        <v>64</v>
      </c>
      <c r="G119" s="38" t="s">
        <v>605</v>
      </c>
      <c r="H119" s="40">
        <v>4.6399999999999997</v>
      </c>
      <c r="I119" s="41">
        <v>42617</v>
      </c>
      <c r="J119" s="667">
        <f t="shared" ca="1" si="3"/>
        <v>3698</v>
      </c>
      <c r="K119" s="628">
        <v>45051</v>
      </c>
    </row>
    <row r="120" spans="1:11" x14ac:dyDescent="0.25">
      <c r="A120" s="437" t="str">
        <f t="shared" si="2"/>
        <v>Track &amp; Field-Male-V50-Long Jump</v>
      </c>
      <c r="B120" s="666" t="s">
        <v>812</v>
      </c>
      <c r="C120" s="99" t="s">
        <v>834</v>
      </c>
      <c r="D120" s="38" t="s">
        <v>69</v>
      </c>
      <c r="E120" s="38" t="s">
        <v>124</v>
      </c>
      <c r="F120" s="39" t="s">
        <v>65</v>
      </c>
      <c r="G120" s="38" t="s">
        <v>817</v>
      </c>
      <c r="H120" s="40"/>
      <c r="I120" s="41"/>
      <c r="J120" s="667" t="str">
        <f t="shared" ca="1" si="3"/>
        <v/>
      </c>
      <c r="K120" s="628">
        <v>45051</v>
      </c>
    </row>
    <row r="121" spans="1:11" x14ac:dyDescent="0.25">
      <c r="A121" s="437" t="str">
        <f t="shared" si="2"/>
        <v>Track &amp; Field-Male-V55-Long Jump</v>
      </c>
      <c r="B121" s="666" t="s">
        <v>812</v>
      </c>
      <c r="C121" s="99" t="s">
        <v>834</v>
      </c>
      <c r="D121" s="38" t="s">
        <v>69</v>
      </c>
      <c r="E121" s="38" t="s">
        <v>124</v>
      </c>
      <c r="F121" s="39" t="s">
        <v>66</v>
      </c>
      <c r="G121" s="38" t="s">
        <v>205</v>
      </c>
      <c r="H121" s="40">
        <v>4.01</v>
      </c>
      <c r="I121" s="41">
        <v>41902</v>
      </c>
      <c r="J121" s="667">
        <f t="shared" ca="1" si="3"/>
        <v>4413</v>
      </c>
      <c r="K121" s="628">
        <v>45051</v>
      </c>
    </row>
    <row r="122" spans="1:11" x14ac:dyDescent="0.25">
      <c r="A122" s="437" t="str">
        <f t="shared" si="2"/>
        <v>Track &amp; Field-Male-V60-Long Jump</v>
      </c>
      <c r="B122" s="666" t="s">
        <v>812</v>
      </c>
      <c r="C122" s="99" t="s">
        <v>834</v>
      </c>
      <c r="D122" s="38" t="s">
        <v>69</v>
      </c>
      <c r="E122" s="38" t="s">
        <v>124</v>
      </c>
      <c r="F122" s="39" t="s">
        <v>70</v>
      </c>
      <c r="G122" s="38" t="s">
        <v>817</v>
      </c>
      <c r="H122" s="40"/>
      <c r="I122" s="41"/>
      <c r="J122" s="667" t="str">
        <f t="shared" ca="1" si="3"/>
        <v/>
      </c>
      <c r="K122" s="628">
        <v>45051</v>
      </c>
    </row>
    <row r="123" spans="1:11" ht="13" thickBot="1" x14ac:dyDescent="0.3">
      <c r="A123" s="442" t="str">
        <f t="shared" si="2"/>
        <v>Track &amp; Field-Male-V65-Long Jump</v>
      </c>
      <c r="B123" s="673" t="s">
        <v>812</v>
      </c>
      <c r="C123" s="100" t="s">
        <v>834</v>
      </c>
      <c r="D123" s="83" t="s">
        <v>69</v>
      </c>
      <c r="E123" s="83" t="s">
        <v>124</v>
      </c>
      <c r="F123" s="84" t="s">
        <v>71</v>
      </c>
      <c r="G123" s="83" t="s">
        <v>817</v>
      </c>
      <c r="H123" s="85"/>
      <c r="I123" s="86"/>
      <c r="J123" s="674" t="str">
        <f t="shared" ca="1" si="3"/>
        <v/>
      </c>
      <c r="K123" s="633">
        <v>45051</v>
      </c>
    </row>
    <row r="124" spans="1:11" x14ac:dyDescent="0.25">
      <c r="A124" s="441" t="str">
        <f t="shared" si="2"/>
        <v>Track &amp; Field-Male-V70-Long Jump</v>
      </c>
      <c r="B124" s="671" t="s">
        <v>812</v>
      </c>
      <c r="C124" s="98" t="s">
        <v>834</v>
      </c>
      <c r="D124" s="77" t="s">
        <v>69</v>
      </c>
      <c r="E124" s="77" t="s">
        <v>124</v>
      </c>
      <c r="F124" s="78" t="s">
        <v>72</v>
      </c>
      <c r="G124" s="77" t="s">
        <v>817</v>
      </c>
      <c r="H124" s="79"/>
      <c r="I124" s="80"/>
      <c r="J124" s="672" t="str">
        <f t="shared" ca="1" si="3"/>
        <v/>
      </c>
      <c r="K124" s="632">
        <v>45051</v>
      </c>
    </row>
    <row r="125" spans="1:11" x14ac:dyDescent="0.25">
      <c r="A125" s="437" t="str">
        <f t="shared" si="2"/>
        <v>Track &amp; Field-Male-V75-Long Jump</v>
      </c>
      <c r="B125" s="666" t="s">
        <v>812</v>
      </c>
      <c r="C125" s="99" t="s">
        <v>834</v>
      </c>
      <c r="D125" s="38" t="s">
        <v>69</v>
      </c>
      <c r="E125" s="38" t="s">
        <v>124</v>
      </c>
      <c r="F125" s="39" t="s">
        <v>418</v>
      </c>
      <c r="G125" s="38" t="s">
        <v>817</v>
      </c>
      <c r="H125" s="40"/>
      <c r="I125" s="41"/>
      <c r="J125" s="667" t="str">
        <f t="shared" ca="1" si="3"/>
        <v/>
      </c>
      <c r="K125" s="628">
        <v>45051</v>
      </c>
    </row>
    <row r="126" spans="1:11" x14ac:dyDescent="0.25">
      <c r="A126" s="437" t="str">
        <f t="shared" si="2"/>
        <v>Track &amp; Field-Male-U11-Octathlon</v>
      </c>
      <c r="B126" s="666" t="s">
        <v>812</v>
      </c>
      <c r="C126" s="99" t="s">
        <v>834</v>
      </c>
      <c r="D126" s="38" t="s">
        <v>69</v>
      </c>
      <c r="E126" s="38" t="s">
        <v>298</v>
      </c>
      <c r="F126" s="39" t="s">
        <v>77</v>
      </c>
      <c r="G126" s="38" t="s">
        <v>824</v>
      </c>
      <c r="H126" s="40"/>
      <c r="I126" s="41"/>
      <c r="J126" s="667" t="str">
        <f t="shared" ca="1" si="3"/>
        <v/>
      </c>
      <c r="K126" s="628">
        <v>45051</v>
      </c>
    </row>
    <row r="127" spans="1:11" x14ac:dyDescent="0.25">
      <c r="A127" s="437" t="str">
        <f t="shared" si="2"/>
        <v>Track &amp; Field-Male-U13-Octathlon</v>
      </c>
      <c r="B127" s="666" t="s">
        <v>812</v>
      </c>
      <c r="C127" s="99" t="s">
        <v>834</v>
      </c>
      <c r="D127" s="38" t="s">
        <v>69</v>
      </c>
      <c r="E127" s="38" t="s">
        <v>298</v>
      </c>
      <c r="F127" s="39" t="s">
        <v>78</v>
      </c>
      <c r="G127" s="38" t="s">
        <v>824</v>
      </c>
      <c r="H127" s="40"/>
      <c r="I127" s="41"/>
      <c r="J127" s="667" t="str">
        <f t="shared" ca="1" si="3"/>
        <v/>
      </c>
      <c r="K127" s="628">
        <v>45051</v>
      </c>
    </row>
    <row r="128" spans="1:11" x14ac:dyDescent="0.25">
      <c r="A128" s="437" t="str">
        <f t="shared" si="2"/>
        <v>Track &amp; Field-Male-U15-Octathlon</v>
      </c>
      <c r="B128" s="666" t="s">
        <v>812</v>
      </c>
      <c r="C128" s="99" t="s">
        <v>834</v>
      </c>
      <c r="D128" s="38" t="s">
        <v>69</v>
      </c>
      <c r="E128" s="38" t="s">
        <v>298</v>
      </c>
      <c r="F128" s="39" t="s">
        <v>79</v>
      </c>
      <c r="G128" s="38" t="s">
        <v>1285</v>
      </c>
      <c r="H128" s="42">
        <v>4420</v>
      </c>
      <c r="I128" s="41">
        <v>45522</v>
      </c>
      <c r="J128" s="667">
        <f t="shared" ca="1" si="3"/>
        <v>793</v>
      </c>
      <c r="K128" s="628">
        <v>45577</v>
      </c>
    </row>
    <row r="129" spans="1:11" x14ac:dyDescent="0.25">
      <c r="A129" s="437" t="str">
        <f t="shared" si="2"/>
        <v>Track &amp; Field-Male-U17-Octathlon</v>
      </c>
      <c r="B129" s="666" t="s">
        <v>812</v>
      </c>
      <c r="C129" s="99" t="s">
        <v>834</v>
      </c>
      <c r="D129" s="38" t="s">
        <v>69</v>
      </c>
      <c r="E129" s="38" t="s">
        <v>298</v>
      </c>
      <c r="F129" s="39" t="s">
        <v>80</v>
      </c>
      <c r="G129" s="38" t="s">
        <v>1355</v>
      </c>
      <c r="H129" s="42">
        <v>5004</v>
      </c>
      <c r="I129" s="41">
        <v>45921</v>
      </c>
      <c r="J129" s="667">
        <f t="shared" ca="1" si="3"/>
        <v>394</v>
      </c>
      <c r="K129" s="628">
        <v>45942</v>
      </c>
    </row>
    <row r="130" spans="1:11" x14ac:dyDescent="0.25">
      <c r="A130" s="437" t="str">
        <f t="shared" si="2"/>
        <v>Track &amp; Field-Male-U20-Octathlon</v>
      </c>
      <c r="B130" s="666" t="s">
        <v>812</v>
      </c>
      <c r="C130" s="99" t="s">
        <v>834</v>
      </c>
      <c r="D130" s="38" t="s">
        <v>69</v>
      </c>
      <c r="E130" s="38" t="s">
        <v>298</v>
      </c>
      <c r="F130" s="39" t="s">
        <v>81</v>
      </c>
      <c r="G130" s="38" t="s">
        <v>817</v>
      </c>
      <c r="H130" s="40"/>
      <c r="I130" s="41"/>
      <c r="J130" s="667" t="str">
        <f t="shared" ca="1" si="3"/>
        <v/>
      </c>
      <c r="K130" s="628">
        <v>45051</v>
      </c>
    </row>
    <row r="131" spans="1:11" x14ac:dyDescent="0.25">
      <c r="A131" s="437" t="str">
        <f t="shared" si="2"/>
        <v>Track &amp; Field-Male-U23/Senior-Octathlon</v>
      </c>
      <c r="B131" s="666" t="s">
        <v>812</v>
      </c>
      <c r="C131" s="99" t="s">
        <v>834</v>
      </c>
      <c r="D131" s="38" t="s">
        <v>69</v>
      </c>
      <c r="E131" s="38" t="s">
        <v>298</v>
      </c>
      <c r="F131" s="39" t="s">
        <v>1444</v>
      </c>
      <c r="G131" s="38" t="s">
        <v>817</v>
      </c>
      <c r="H131" s="40"/>
      <c r="I131" s="41"/>
      <c r="J131" s="667" t="str">
        <f t="shared" ca="1" si="3"/>
        <v/>
      </c>
      <c r="K131" s="628">
        <v>45051</v>
      </c>
    </row>
    <row r="132" spans="1:11" x14ac:dyDescent="0.25">
      <c r="A132" s="437" t="str">
        <f t="shared" ref="A132:A195" si="4">B132&amp;"-"&amp;D132&amp;"-"&amp;F132&amp;"-"&amp;E132</f>
        <v>Track &amp; Field-Male-V35-Octathlon</v>
      </c>
      <c r="B132" s="666" t="s">
        <v>812</v>
      </c>
      <c r="C132" s="99" t="s">
        <v>834</v>
      </c>
      <c r="D132" s="38" t="s">
        <v>69</v>
      </c>
      <c r="E132" s="38" t="s">
        <v>298</v>
      </c>
      <c r="F132" s="39" t="s">
        <v>74</v>
      </c>
      <c r="G132" s="38" t="s">
        <v>817</v>
      </c>
      <c r="H132" s="40"/>
      <c r="I132" s="41"/>
      <c r="J132" s="667" t="str">
        <f t="shared" ref="J132:J195" ca="1" si="5">IF(I132="","",IF(I132="MISSING","",IF(I132="-","-",TODAY()-I132)))</f>
        <v/>
      </c>
      <c r="K132" s="628">
        <v>45051</v>
      </c>
    </row>
    <row r="133" spans="1:11" x14ac:dyDescent="0.25">
      <c r="A133" s="437" t="str">
        <f t="shared" si="4"/>
        <v>Track &amp; Field-Male-V40-Octathlon</v>
      </c>
      <c r="B133" s="666" t="s">
        <v>812</v>
      </c>
      <c r="C133" s="99" t="s">
        <v>834</v>
      </c>
      <c r="D133" s="38" t="s">
        <v>69</v>
      </c>
      <c r="E133" s="38" t="s">
        <v>298</v>
      </c>
      <c r="F133" s="39" t="s">
        <v>67</v>
      </c>
      <c r="G133" s="38" t="s">
        <v>817</v>
      </c>
      <c r="H133" s="40"/>
      <c r="I133" s="41"/>
      <c r="J133" s="667" t="str">
        <f t="shared" ca="1" si="5"/>
        <v/>
      </c>
      <c r="K133" s="628">
        <v>45051</v>
      </c>
    </row>
    <row r="134" spans="1:11" x14ac:dyDescent="0.25">
      <c r="A134" s="437" t="str">
        <f t="shared" si="4"/>
        <v>Track &amp; Field-Male-V45-Octathlon</v>
      </c>
      <c r="B134" s="666" t="s">
        <v>812</v>
      </c>
      <c r="C134" s="99" t="s">
        <v>834</v>
      </c>
      <c r="D134" s="38" t="s">
        <v>69</v>
      </c>
      <c r="E134" s="38" t="s">
        <v>298</v>
      </c>
      <c r="F134" s="39" t="s">
        <v>64</v>
      </c>
      <c r="G134" s="38" t="s">
        <v>817</v>
      </c>
      <c r="H134" s="40"/>
      <c r="I134" s="41"/>
      <c r="J134" s="667" t="str">
        <f t="shared" ca="1" si="5"/>
        <v/>
      </c>
      <c r="K134" s="628">
        <v>45051</v>
      </c>
    </row>
    <row r="135" spans="1:11" x14ac:dyDescent="0.25">
      <c r="A135" s="437" t="str">
        <f t="shared" si="4"/>
        <v>Track &amp; Field-Male-V50-Octathlon</v>
      </c>
      <c r="B135" s="666" t="s">
        <v>812</v>
      </c>
      <c r="C135" s="99" t="s">
        <v>834</v>
      </c>
      <c r="D135" s="38" t="s">
        <v>69</v>
      </c>
      <c r="E135" s="38" t="s">
        <v>298</v>
      </c>
      <c r="F135" s="39" t="s">
        <v>65</v>
      </c>
      <c r="G135" s="38" t="s">
        <v>817</v>
      </c>
      <c r="H135" s="40"/>
      <c r="I135" s="41"/>
      <c r="J135" s="667" t="str">
        <f t="shared" ca="1" si="5"/>
        <v/>
      </c>
      <c r="K135" s="628">
        <v>45051</v>
      </c>
    </row>
    <row r="136" spans="1:11" x14ac:dyDescent="0.25">
      <c r="A136" s="437" t="str">
        <f t="shared" si="4"/>
        <v>Track &amp; Field-Male-V55-Octathlon</v>
      </c>
      <c r="B136" s="666" t="s">
        <v>812</v>
      </c>
      <c r="C136" s="99" t="s">
        <v>834</v>
      </c>
      <c r="D136" s="38" t="s">
        <v>69</v>
      </c>
      <c r="E136" s="38" t="s">
        <v>298</v>
      </c>
      <c r="F136" s="39" t="s">
        <v>66</v>
      </c>
      <c r="G136" s="38" t="s">
        <v>817</v>
      </c>
      <c r="H136" s="40"/>
      <c r="I136" s="41"/>
      <c r="J136" s="667" t="str">
        <f t="shared" ca="1" si="5"/>
        <v/>
      </c>
      <c r="K136" s="628">
        <v>45051</v>
      </c>
    </row>
    <row r="137" spans="1:11" x14ac:dyDescent="0.25">
      <c r="A137" s="437" t="str">
        <f t="shared" si="4"/>
        <v>Track &amp; Field-Male-V60-Octathlon</v>
      </c>
      <c r="B137" s="666" t="s">
        <v>812</v>
      </c>
      <c r="C137" s="99" t="s">
        <v>834</v>
      </c>
      <c r="D137" s="38" t="s">
        <v>69</v>
      </c>
      <c r="E137" s="38" t="s">
        <v>298</v>
      </c>
      <c r="F137" s="39" t="s">
        <v>70</v>
      </c>
      <c r="G137" s="38" t="s">
        <v>817</v>
      </c>
      <c r="H137" s="40"/>
      <c r="I137" s="41"/>
      <c r="J137" s="667" t="str">
        <f t="shared" ca="1" si="5"/>
        <v/>
      </c>
      <c r="K137" s="628">
        <v>45051</v>
      </c>
    </row>
    <row r="138" spans="1:11" ht="13" thickBot="1" x14ac:dyDescent="0.3">
      <c r="A138" s="442" t="str">
        <f t="shared" si="4"/>
        <v>Track &amp; Field-Male-V65-Octathlon</v>
      </c>
      <c r="B138" s="673" t="s">
        <v>812</v>
      </c>
      <c r="C138" s="100" t="s">
        <v>834</v>
      </c>
      <c r="D138" s="83" t="s">
        <v>69</v>
      </c>
      <c r="E138" s="38" t="s">
        <v>298</v>
      </c>
      <c r="F138" s="84" t="s">
        <v>71</v>
      </c>
      <c r="G138" s="38" t="s">
        <v>817</v>
      </c>
      <c r="H138" s="85"/>
      <c r="I138" s="86"/>
      <c r="J138" s="674" t="str">
        <f t="shared" ca="1" si="5"/>
        <v/>
      </c>
      <c r="K138" s="633">
        <v>45051</v>
      </c>
    </row>
    <row r="139" spans="1:11" x14ac:dyDescent="0.25">
      <c r="A139" s="441" t="str">
        <f t="shared" si="4"/>
        <v>Track &amp; Field-Male-V70-Octathlon</v>
      </c>
      <c r="B139" s="671" t="s">
        <v>812</v>
      </c>
      <c r="C139" s="98" t="s">
        <v>834</v>
      </c>
      <c r="D139" s="77" t="s">
        <v>69</v>
      </c>
      <c r="E139" s="77" t="s">
        <v>298</v>
      </c>
      <c r="F139" s="78" t="s">
        <v>72</v>
      </c>
      <c r="G139" s="77" t="s">
        <v>817</v>
      </c>
      <c r="H139" s="79"/>
      <c r="I139" s="80"/>
      <c r="J139" s="672" t="str">
        <f t="shared" ca="1" si="5"/>
        <v/>
      </c>
      <c r="K139" s="632">
        <v>45051</v>
      </c>
    </row>
    <row r="140" spans="1:11" x14ac:dyDescent="0.25">
      <c r="A140" s="437" t="str">
        <f t="shared" si="4"/>
        <v>Track &amp; Field-Male-V75-Octathlon</v>
      </c>
      <c r="B140" s="666" t="s">
        <v>812</v>
      </c>
      <c r="C140" s="99" t="s">
        <v>834</v>
      </c>
      <c r="D140" s="38" t="s">
        <v>69</v>
      </c>
      <c r="E140" s="38" t="s">
        <v>298</v>
      </c>
      <c r="F140" s="39" t="s">
        <v>418</v>
      </c>
      <c r="G140" s="38" t="s">
        <v>817</v>
      </c>
      <c r="H140" s="40"/>
      <c r="I140" s="41"/>
      <c r="J140" s="667" t="str">
        <f t="shared" ca="1" si="5"/>
        <v/>
      </c>
      <c r="K140" s="628">
        <v>45051</v>
      </c>
    </row>
    <row r="141" spans="1:11" x14ac:dyDescent="0.25">
      <c r="A141" s="437" t="str">
        <f t="shared" si="4"/>
        <v>Track &amp; Field-Male-U11-Penthalon</v>
      </c>
      <c r="B141" s="666" t="s">
        <v>812</v>
      </c>
      <c r="C141" s="99" t="s">
        <v>834</v>
      </c>
      <c r="D141" s="38" t="s">
        <v>69</v>
      </c>
      <c r="E141" s="38" t="s">
        <v>297</v>
      </c>
      <c r="F141" s="39" t="s">
        <v>77</v>
      </c>
      <c r="G141" s="38" t="s">
        <v>824</v>
      </c>
      <c r="H141" s="40"/>
      <c r="I141" s="41"/>
      <c r="J141" s="667" t="str">
        <f t="shared" ca="1" si="5"/>
        <v/>
      </c>
      <c r="K141" s="628">
        <v>45051</v>
      </c>
    </row>
    <row r="142" spans="1:11" x14ac:dyDescent="0.25">
      <c r="A142" s="437" t="str">
        <f t="shared" si="4"/>
        <v>Track &amp; Field-Male-U13-Penthalon</v>
      </c>
      <c r="B142" s="666" t="s">
        <v>812</v>
      </c>
      <c r="C142" s="1227" t="s">
        <v>834</v>
      </c>
      <c r="D142" s="38" t="s">
        <v>69</v>
      </c>
      <c r="E142" s="38" t="s">
        <v>297</v>
      </c>
      <c r="F142" s="39" t="s">
        <v>78</v>
      </c>
      <c r="G142" s="38" t="s">
        <v>1270</v>
      </c>
      <c r="H142" s="42">
        <v>1565</v>
      </c>
      <c r="I142" s="41">
        <v>45914</v>
      </c>
      <c r="J142" s="667">
        <f t="shared" ca="1" si="5"/>
        <v>401</v>
      </c>
      <c r="K142" s="628">
        <v>45942</v>
      </c>
    </row>
    <row r="143" spans="1:11" x14ac:dyDescent="0.25">
      <c r="A143" s="437" t="str">
        <f t="shared" si="4"/>
        <v>Track &amp; Field-Male-U14-Penthalon</v>
      </c>
      <c r="B143" s="666" t="s">
        <v>812</v>
      </c>
      <c r="C143" s="1227" t="s">
        <v>834</v>
      </c>
      <c r="D143" s="38" t="s">
        <v>69</v>
      </c>
      <c r="E143" s="38" t="s">
        <v>297</v>
      </c>
      <c r="F143" s="39" t="s">
        <v>1395</v>
      </c>
      <c r="G143" s="38" t="s">
        <v>1270</v>
      </c>
      <c r="H143" s="42">
        <v>2032</v>
      </c>
      <c r="I143" s="41">
        <v>46277</v>
      </c>
      <c r="J143" s="667">
        <f t="shared" ca="1" si="5"/>
        <v>38</v>
      </c>
      <c r="K143" s="628">
        <v>46295</v>
      </c>
    </row>
    <row r="144" spans="1:11" x14ac:dyDescent="0.25">
      <c r="A144" s="437" t="str">
        <f t="shared" si="4"/>
        <v>Track &amp; Field-Male-U15-Penthalon</v>
      </c>
      <c r="B144" s="666" t="s">
        <v>812</v>
      </c>
      <c r="C144" s="99" t="s">
        <v>834</v>
      </c>
      <c r="D144" s="38" t="s">
        <v>69</v>
      </c>
      <c r="E144" s="38" t="s">
        <v>297</v>
      </c>
      <c r="F144" s="39" t="s">
        <v>79</v>
      </c>
      <c r="G144" s="38" t="s">
        <v>234</v>
      </c>
      <c r="H144" s="42">
        <v>2919</v>
      </c>
      <c r="I144" s="41">
        <v>38977</v>
      </c>
      <c r="J144" s="667">
        <f t="shared" ca="1" si="5"/>
        <v>7338</v>
      </c>
      <c r="K144" s="628">
        <v>45051</v>
      </c>
    </row>
    <row r="145" spans="1:11" x14ac:dyDescent="0.25">
      <c r="A145" s="437" t="str">
        <f t="shared" si="4"/>
        <v>Track &amp; Field-Male-U17-Penthalon</v>
      </c>
      <c r="B145" s="666" t="s">
        <v>812</v>
      </c>
      <c r="C145" s="99" t="s">
        <v>834</v>
      </c>
      <c r="D145" s="38" t="s">
        <v>69</v>
      </c>
      <c r="E145" s="38" t="s">
        <v>297</v>
      </c>
      <c r="F145" s="39" t="s">
        <v>80</v>
      </c>
      <c r="G145" s="38" t="s">
        <v>368</v>
      </c>
      <c r="H145" s="42">
        <v>2629</v>
      </c>
      <c r="I145" s="41">
        <v>42624</v>
      </c>
      <c r="J145" s="667">
        <f t="shared" ca="1" si="5"/>
        <v>3691</v>
      </c>
      <c r="K145" s="628">
        <v>45051</v>
      </c>
    </row>
    <row r="146" spans="1:11" x14ac:dyDescent="0.25">
      <c r="A146" s="437" t="str">
        <f t="shared" si="4"/>
        <v>Track &amp; Field-Male-U20-Penthalon</v>
      </c>
      <c r="B146" s="666" t="s">
        <v>812</v>
      </c>
      <c r="C146" s="99" t="s">
        <v>834</v>
      </c>
      <c r="D146" s="38" t="s">
        <v>69</v>
      </c>
      <c r="E146" s="38" t="s">
        <v>297</v>
      </c>
      <c r="F146" s="39" t="s">
        <v>81</v>
      </c>
      <c r="G146" s="38" t="s">
        <v>817</v>
      </c>
      <c r="H146" s="40"/>
      <c r="I146" s="41"/>
      <c r="J146" s="667" t="str">
        <f t="shared" ca="1" si="5"/>
        <v/>
      </c>
      <c r="K146" s="628">
        <v>45051</v>
      </c>
    </row>
    <row r="147" spans="1:11" x14ac:dyDescent="0.25">
      <c r="A147" s="437" t="str">
        <f t="shared" si="4"/>
        <v>Track &amp; Field-Male-U23/Senior-Penthalon</v>
      </c>
      <c r="B147" s="666" t="s">
        <v>812</v>
      </c>
      <c r="C147" s="99" t="s">
        <v>834</v>
      </c>
      <c r="D147" s="38" t="s">
        <v>69</v>
      </c>
      <c r="E147" s="38" t="s">
        <v>297</v>
      </c>
      <c r="F147" s="39" t="s">
        <v>1444</v>
      </c>
      <c r="G147" s="38" t="s">
        <v>817</v>
      </c>
      <c r="H147" s="40"/>
      <c r="I147" s="41"/>
      <c r="J147" s="667" t="str">
        <f t="shared" ca="1" si="5"/>
        <v/>
      </c>
      <c r="K147" s="628">
        <v>45051</v>
      </c>
    </row>
    <row r="148" spans="1:11" x14ac:dyDescent="0.25">
      <c r="A148" s="437" t="str">
        <f t="shared" si="4"/>
        <v>Track &amp; Field-Male-V35-Penthalon</v>
      </c>
      <c r="B148" s="666" t="s">
        <v>812</v>
      </c>
      <c r="C148" s="99" t="s">
        <v>834</v>
      </c>
      <c r="D148" s="38" t="s">
        <v>69</v>
      </c>
      <c r="E148" s="38" t="s">
        <v>297</v>
      </c>
      <c r="F148" s="39" t="s">
        <v>74</v>
      </c>
      <c r="G148" s="38" t="s">
        <v>817</v>
      </c>
      <c r="H148" s="40"/>
      <c r="I148" s="41"/>
      <c r="J148" s="667" t="str">
        <f t="shared" ca="1" si="5"/>
        <v/>
      </c>
      <c r="K148" s="628">
        <v>45051</v>
      </c>
    </row>
    <row r="149" spans="1:11" x14ac:dyDescent="0.25">
      <c r="A149" s="437" t="str">
        <f t="shared" si="4"/>
        <v>Track &amp; Field-Male-V40-Penthalon</v>
      </c>
      <c r="B149" s="666" t="s">
        <v>812</v>
      </c>
      <c r="C149" s="99" t="s">
        <v>834</v>
      </c>
      <c r="D149" s="38" t="s">
        <v>69</v>
      </c>
      <c r="E149" s="38" t="s">
        <v>297</v>
      </c>
      <c r="F149" s="39" t="s">
        <v>67</v>
      </c>
      <c r="G149" s="38" t="s">
        <v>817</v>
      </c>
      <c r="H149" s="40"/>
      <c r="I149" s="41"/>
      <c r="J149" s="667" t="str">
        <f t="shared" ca="1" si="5"/>
        <v/>
      </c>
      <c r="K149" s="628">
        <v>45051</v>
      </c>
    </row>
    <row r="150" spans="1:11" x14ac:dyDescent="0.25">
      <c r="A150" s="437" t="str">
        <f t="shared" si="4"/>
        <v>Track &amp; Field-Male-V45-Penthalon</v>
      </c>
      <c r="B150" s="666" t="s">
        <v>812</v>
      </c>
      <c r="C150" s="99" t="s">
        <v>834</v>
      </c>
      <c r="D150" s="38" t="s">
        <v>69</v>
      </c>
      <c r="E150" s="38" t="s">
        <v>297</v>
      </c>
      <c r="F150" s="39" t="s">
        <v>64</v>
      </c>
      <c r="G150" s="38" t="s">
        <v>817</v>
      </c>
      <c r="H150" s="40"/>
      <c r="I150" s="41"/>
      <c r="J150" s="667" t="str">
        <f t="shared" ca="1" si="5"/>
        <v/>
      </c>
      <c r="K150" s="628">
        <v>45051</v>
      </c>
    </row>
    <row r="151" spans="1:11" x14ac:dyDescent="0.25">
      <c r="A151" s="437" t="str">
        <f t="shared" si="4"/>
        <v>Track &amp; Field-Male-V50-Penthalon</v>
      </c>
      <c r="B151" s="666" t="s">
        <v>812</v>
      </c>
      <c r="C151" s="99" t="s">
        <v>834</v>
      </c>
      <c r="D151" s="38" t="s">
        <v>69</v>
      </c>
      <c r="E151" s="38" t="s">
        <v>297</v>
      </c>
      <c r="F151" s="39" t="s">
        <v>65</v>
      </c>
      <c r="G151" s="38" t="s">
        <v>817</v>
      </c>
      <c r="H151" s="40"/>
      <c r="I151" s="41"/>
      <c r="J151" s="667" t="str">
        <f t="shared" ca="1" si="5"/>
        <v/>
      </c>
      <c r="K151" s="628">
        <v>45051</v>
      </c>
    </row>
    <row r="152" spans="1:11" ht="13" thickBot="1" x14ac:dyDescent="0.3">
      <c r="A152" s="442" t="str">
        <f t="shared" si="4"/>
        <v>Track &amp; Field-Male-V55-Penthalon</v>
      </c>
      <c r="B152" s="673" t="s">
        <v>812</v>
      </c>
      <c r="C152" s="100" t="s">
        <v>834</v>
      </c>
      <c r="D152" s="83" t="s">
        <v>69</v>
      </c>
      <c r="E152" s="83" t="s">
        <v>297</v>
      </c>
      <c r="F152" s="84" t="s">
        <v>66</v>
      </c>
      <c r="G152" s="83" t="s">
        <v>817</v>
      </c>
      <c r="H152" s="85"/>
      <c r="I152" s="86"/>
      <c r="J152" s="674" t="str">
        <f t="shared" ca="1" si="5"/>
        <v/>
      </c>
      <c r="K152" s="633">
        <v>45051</v>
      </c>
    </row>
    <row r="153" spans="1:11" x14ac:dyDescent="0.25">
      <c r="A153" s="441" t="str">
        <f t="shared" si="4"/>
        <v>Track &amp; Field-Male-V60-Penthalon</v>
      </c>
      <c r="B153" s="671" t="s">
        <v>812</v>
      </c>
      <c r="C153" s="98" t="s">
        <v>834</v>
      </c>
      <c r="D153" s="77" t="s">
        <v>69</v>
      </c>
      <c r="E153" s="77" t="s">
        <v>297</v>
      </c>
      <c r="F153" s="78" t="s">
        <v>70</v>
      </c>
      <c r="G153" s="38" t="s">
        <v>817</v>
      </c>
      <c r="H153" s="79"/>
      <c r="I153" s="80"/>
      <c r="J153" s="672" t="str">
        <f t="shared" ca="1" si="5"/>
        <v/>
      </c>
      <c r="K153" s="632">
        <v>45051</v>
      </c>
    </row>
    <row r="154" spans="1:11" x14ac:dyDescent="0.25">
      <c r="A154" s="437" t="str">
        <f t="shared" si="4"/>
        <v>Track &amp; Field-Male-V65-Penthalon</v>
      </c>
      <c r="B154" s="666" t="s">
        <v>812</v>
      </c>
      <c r="C154" s="99" t="s">
        <v>834</v>
      </c>
      <c r="D154" s="38" t="s">
        <v>69</v>
      </c>
      <c r="E154" s="38" t="s">
        <v>297</v>
      </c>
      <c r="F154" s="39" t="s">
        <v>71</v>
      </c>
      <c r="G154" s="38" t="s">
        <v>817</v>
      </c>
      <c r="H154" s="40"/>
      <c r="I154" s="41"/>
      <c r="J154" s="667" t="str">
        <f t="shared" ca="1" si="5"/>
        <v/>
      </c>
      <c r="K154" s="628">
        <v>45051</v>
      </c>
    </row>
    <row r="155" spans="1:11" x14ac:dyDescent="0.25">
      <c r="A155" s="437" t="str">
        <f t="shared" si="4"/>
        <v>Track &amp; Field-Male-V70-Penthalon</v>
      </c>
      <c r="B155" s="666" t="s">
        <v>812</v>
      </c>
      <c r="C155" s="99" t="s">
        <v>834</v>
      </c>
      <c r="D155" s="38" t="s">
        <v>69</v>
      </c>
      <c r="E155" s="38" t="s">
        <v>297</v>
      </c>
      <c r="F155" s="39" t="s">
        <v>72</v>
      </c>
      <c r="G155" s="38" t="s">
        <v>817</v>
      </c>
      <c r="H155" s="40"/>
      <c r="I155" s="41"/>
      <c r="J155" s="667" t="str">
        <f t="shared" ca="1" si="5"/>
        <v/>
      </c>
      <c r="K155" s="628">
        <v>45051</v>
      </c>
    </row>
    <row r="156" spans="1:11" x14ac:dyDescent="0.25">
      <c r="A156" s="437" t="str">
        <f t="shared" si="4"/>
        <v>Track &amp; Field-Male-V75-Penthalon</v>
      </c>
      <c r="B156" s="666" t="s">
        <v>812</v>
      </c>
      <c r="C156" s="99" t="s">
        <v>834</v>
      </c>
      <c r="D156" s="38" t="s">
        <v>69</v>
      </c>
      <c r="E156" s="38" t="s">
        <v>297</v>
      </c>
      <c r="F156" s="39" t="s">
        <v>418</v>
      </c>
      <c r="G156" s="38" t="s">
        <v>817</v>
      </c>
      <c r="H156" s="40"/>
      <c r="I156" s="41"/>
      <c r="J156" s="667" t="str">
        <f t="shared" ca="1" si="5"/>
        <v/>
      </c>
      <c r="K156" s="628">
        <v>45051</v>
      </c>
    </row>
    <row r="157" spans="1:11" x14ac:dyDescent="0.25">
      <c r="A157" s="437" t="str">
        <f t="shared" si="4"/>
        <v>Track &amp; Field-Male-U11-Pole Vault</v>
      </c>
      <c r="B157" s="666" t="s">
        <v>812</v>
      </c>
      <c r="C157" s="99" t="s">
        <v>834</v>
      </c>
      <c r="D157" s="38" t="s">
        <v>69</v>
      </c>
      <c r="E157" s="38" t="s">
        <v>127</v>
      </c>
      <c r="F157" s="39" t="s">
        <v>77</v>
      </c>
      <c r="G157" s="38" t="s">
        <v>817</v>
      </c>
      <c r="H157" s="40"/>
      <c r="I157" s="41"/>
      <c r="J157" s="667" t="str">
        <f t="shared" ca="1" si="5"/>
        <v/>
      </c>
      <c r="K157" s="628">
        <v>45051</v>
      </c>
    </row>
    <row r="158" spans="1:11" x14ac:dyDescent="0.25">
      <c r="A158" s="437" t="str">
        <f t="shared" si="4"/>
        <v>Track &amp; Field-Male-U13-Pole Vault</v>
      </c>
      <c r="B158" s="666" t="s">
        <v>812</v>
      </c>
      <c r="C158" s="99" t="s">
        <v>834</v>
      </c>
      <c r="D158" s="38" t="s">
        <v>69</v>
      </c>
      <c r="E158" s="38" t="s">
        <v>127</v>
      </c>
      <c r="F158" s="39" t="s">
        <v>78</v>
      </c>
      <c r="G158" s="38" t="s">
        <v>267</v>
      </c>
      <c r="H158" s="40">
        <v>1.9</v>
      </c>
      <c r="I158" s="41">
        <v>36363</v>
      </c>
      <c r="J158" s="667">
        <f t="shared" ca="1" si="5"/>
        <v>9952</v>
      </c>
      <c r="K158" s="628">
        <v>45051</v>
      </c>
    </row>
    <row r="159" spans="1:11" x14ac:dyDescent="0.25">
      <c r="A159" s="437" t="str">
        <f t="shared" si="4"/>
        <v>Track &amp; Field-Male-U14-Pole Vault</v>
      </c>
      <c r="B159" s="666" t="s">
        <v>812</v>
      </c>
      <c r="C159" s="1227" t="s">
        <v>834</v>
      </c>
      <c r="D159" s="38" t="s">
        <v>69</v>
      </c>
      <c r="E159" s="38" t="s">
        <v>127</v>
      </c>
      <c r="F159" s="39" t="s">
        <v>1395</v>
      </c>
      <c r="G159" s="38" t="s">
        <v>1270</v>
      </c>
      <c r="H159" s="40">
        <v>2.2999999999999998</v>
      </c>
      <c r="I159" s="41">
        <v>46221</v>
      </c>
      <c r="J159" s="667">
        <f t="shared" ca="1" si="5"/>
        <v>94</v>
      </c>
      <c r="K159" s="628">
        <v>46253</v>
      </c>
    </row>
    <row r="160" spans="1:11" x14ac:dyDescent="0.25">
      <c r="A160" s="437" t="str">
        <f t="shared" si="4"/>
        <v>Track &amp; Field-Male-U15-Pole Vault</v>
      </c>
      <c r="B160" s="666" t="s">
        <v>812</v>
      </c>
      <c r="C160" s="99" t="s">
        <v>834</v>
      </c>
      <c r="D160" s="38" t="s">
        <v>69</v>
      </c>
      <c r="E160" s="38" t="s">
        <v>127</v>
      </c>
      <c r="F160" s="39" t="s">
        <v>79</v>
      </c>
      <c r="G160" s="38" t="s">
        <v>1285</v>
      </c>
      <c r="H160" s="40">
        <v>3.06</v>
      </c>
      <c r="I160" s="41">
        <v>45521</v>
      </c>
      <c r="J160" s="667">
        <f t="shared" ca="1" si="5"/>
        <v>794</v>
      </c>
      <c r="K160" s="628">
        <v>45577</v>
      </c>
    </row>
    <row r="161" spans="1:11" x14ac:dyDescent="0.25">
      <c r="A161" s="437" t="str">
        <f t="shared" si="4"/>
        <v>Track &amp; Field-Male-U17-Pole Vault</v>
      </c>
      <c r="B161" s="666" t="s">
        <v>812</v>
      </c>
      <c r="C161" s="99" t="s">
        <v>834</v>
      </c>
      <c r="D161" s="38" t="s">
        <v>69</v>
      </c>
      <c r="E161" s="38" t="s">
        <v>127</v>
      </c>
      <c r="F161" s="39" t="s">
        <v>80</v>
      </c>
      <c r="G161" s="38" t="s">
        <v>271</v>
      </c>
      <c r="H161" s="40">
        <v>4.21</v>
      </c>
      <c r="I161" s="41">
        <v>39579</v>
      </c>
      <c r="J161" s="667">
        <f t="shared" ca="1" si="5"/>
        <v>6736</v>
      </c>
      <c r="K161" s="628">
        <v>45051</v>
      </c>
    </row>
    <row r="162" spans="1:11" x14ac:dyDescent="0.25">
      <c r="A162" s="437" t="str">
        <f t="shared" si="4"/>
        <v>Track &amp; Field-Male-U18-Pole Vault</v>
      </c>
      <c r="B162" s="666" t="s">
        <v>812</v>
      </c>
      <c r="C162" s="1227" t="s">
        <v>834</v>
      </c>
      <c r="D162" s="38" t="s">
        <v>69</v>
      </c>
      <c r="E162" s="38" t="s">
        <v>127</v>
      </c>
      <c r="F162" s="39" t="s">
        <v>1391</v>
      </c>
      <c r="G162" s="38" t="s">
        <v>1406</v>
      </c>
      <c r="H162" s="40">
        <v>2.9</v>
      </c>
      <c r="I162" s="41">
        <v>46201</v>
      </c>
      <c r="J162" s="667">
        <f t="shared" ca="1" si="5"/>
        <v>114</v>
      </c>
      <c r="K162" s="628">
        <v>46253</v>
      </c>
    </row>
    <row r="163" spans="1:11" x14ac:dyDescent="0.25">
      <c r="A163" s="437" t="str">
        <f t="shared" si="4"/>
        <v>Track &amp; Field-Male-U20-Pole Vault</v>
      </c>
      <c r="B163" s="666" t="s">
        <v>812</v>
      </c>
      <c r="C163" s="99" t="s">
        <v>834</v>
      </c>
      <c r="D163" s="38" t="s">
        <v>69</v>
      </c>
      <c r="E163" s="38" t="s">
        <v>127</v>
      </c>
      <c r="F163" s="39" t="s">
        <v>81</v>
      </c>
      <c r="G163" s="38" t="s">
        <v>210</v>
      </c>
      <c r="H163" s="40">
        <v>3.5</v>
      </c>
      <c r="I163" s="41">
        <v>36043</v>
      </c>
      <c r="J163" s="667">
        <f t="shared" ca="1" si="5"/>
        <v>10272</v>
      </c>
      <c r="K163" s="628">
        <v>45051</v>
      </c>
    </row>
    <row r="164" spans="1:11" x14ac:dyDescent="0.25">
      <c r="A164" s="437" t="str">
        <f t="shared" si="4"/>
        <v>Track &amp; Field-Male-U23/Senior-Pole Vault</v>
      </c>
      <c r="B164" s="666" t="s">
        <v>812</v>
      </c>
      <c r="C164" s="99" t="s">
        <v>834</v>
      </c>
      <c r="D164" s="38" t="s">
        <v>69</v>
      </c>
      <c r="E164" s="38" t="s">
        <v>127</v>
      </c>
      <c r="F164" s="39" t="s">
        <v>1444</v>
      </c>
      <c r="G164" s="38" t="s">
        <v>210</v>
      </c>
      <c r="H164" s="40">
        <v>4.05</v>
      </c>
      <c r="I164" s="41">
        <v>38553</v>
      </c>
      <c r="J164" s="667">
        <f t="shared" ca="1" si="5"/>
        <v>7762</v>
      </c>
      <c r="K164" s="628">
        <v>45051</v>
      </c>
    </row>
    <row r="165" spans="1:11" x14ac:dyDescent="0.25">
      <c r="A165" s="437" t="str">
        <f t="shared" si="4"/>
        <v>Track &amp; Field-Male-V35-Pole Vault</v>
      </c>
      <c r="B165" s="666" t="s">
        <v>812</v>
      </c>
      <c r="C165" s="99" t="s">
        <v>834</v>
      </c>
      <c r="D165" s="38" t="s">
        <v>69</v>
      </c>
      <c r="E165" s="38" t="s">
        <v>127</v>
      </c>
      <c r="F165" s="39" t="s">
        <v>74</v>
      </c>
      <c r="G165" s="38" t="s">
        <v>210</v>
      </c>
      <c r="H165" s="40">
        <v>3.7</v>
      </c>
      <c r="I165" s="41">
        <v>42947</v>
      </c>
      <c r="J165" s="667">
        <f t="shared" ca="1" si="5"/>
        <v>3368</v>
      </c>
      <c r="K165" s="628">
        <v>45511</v>
      </c>
    </row>
    <row r="166" spans="1:11" x14ac:dyDescent="0.25">
      <c r="A166" s="437" t="str">
        <f t="shared" si="4"/>
        <v>Track &amp; Field-Male-V40-Pole Vault</v>
      </c>
      <c r="B166" s="666" t="s">
        <v>812</v>
      </c>
      <c r="C166" s="99" t="s">
        <v>834</v>
      </c>
      <c r="D166" s="38" t="s">
        <v>69</v>
      </c>
      <c r="E166" s="38" t="s">
        <v>127</v>
      </c>
      <c r="F166" s="39" t="s">
        <v>67</v>
      </c>
      <c r="G166" s="38" t="s">
        <v>265</v>
      </c>
      <c r="H166" s="40">
        <v>3.7</v>
      </c>
      <c r="I166" s="41">
        <v>38571</v>
      </c>
      <c r="J166" s="667">
        <f t="shared" ca="1" si="5"/>
        <v>7744</v>
      </c>
      <c r="K166" s="628">
        <v>45051</v>
      </c>
    </row>
    <row r="167" spans="1:11" ht="13" thickBot="1" x14ac:dyDescent="0.3">
      <c r="A167" s="442" t="str">
        <f t="shared" si="4"/>
        <v>Track &amp; Field-Male-V45-Pole Vault</v>
      </c>
      <c r="B167" s="673" t="s">
        <v>812</v>
      </c>
      <c r="C167" s="100" t="s">
        <v>834</v>
      </c>
      <c r="D167" s="83" t="s">
        <v>69</v>
      </c>
      <c r="E167" s="38" t="s">
        <v>127</v>
      </c>
      <c r="F167" s="84" t="s">
        <v>64</v>
      </c>
      <c r="G167" s="38" t="s">
        <v>265</v>
      </c>
      <c r="H167" s="85">
        <v>3.5</v>
      </c>
      <c r="I167" s="86">
        <v>40334</v>
      </c>
      <c r="J167" s="674">
        <f t="shared" ca="1" si="5"/>
        <v>5981</v>
      </c>
      <c r="K167" s="633">
        <v>45051</v>
      </c>
    </row>
    <row r="168" spans="1:11" x14ac:dyDescent="0.25">
      <c r="A168" s="441" t="str">
        <f t="shared" si="4"/>
        <v>Track &amp; Field-Male-V50-Pole Vault</v>
      </c>
      <c r="B168" s="671" t="s">
        <v>812</v>
      </c>
      <c r="C168" s="1258" t="s">
        <v>834</v>
      </c>
      <c r="D168" s="77" t="s">
        <v>69</v>
      </c>
      <c r="E168" s="77" t="s">
        <v>127</v>
      </c>
      <c r="F168" s="78" t="s">
        <v>65</v>
      </c>
      <c r="G168" s="77" t="s">
        <v>265</v>
      </c>
      <c r="H168" s="79">
        <v>3.3</v>
      </c>
      <c r="I168" s="80">
        <v>42588</v>
      </c>
      <c r="J168" s="672">
        <f t="shared" ca="1" si="5"/>
        <v>3727</v>
      </c>
      <c r="K168" s="632">
        <v>45051</v>
      </c>
    </row>
    <row r="169" spans="1:11" x14ac:dyDescent="0.25">
      <c r="A169" s="437" t="str">
        <f t="shared" si="4"/>
        <v>Track &amp; Field-Male-V55-Pole Vault</v>
      </c>
      <c r="B169" s="666" t="s">
        <v>812</v>
      </c>
      <c r="C169" s="1243" t="s">
        <v>834</v>
      </c>
      <c r="D169" s="38" t="s">
        <v>69</v>
      </c>
      <c r="E169" s="38" t="s">
        <v>127</v>
      </c>
      <c r="F169" s="39" t="s">
        <v>66</v>
      </c>
      <c r="G169" s="38" t="s">
        <v>817</v>
      </c>
      <c r="H169" s="40"/>
      <c r="I169" s="41"/>
      <c r="J169" s="667" t="str">
        <f t="shared" ca="1" si="5"/>
        <v/>
      </c>
      <c r="K169" s="628">
        <v>45051</v>
      </c>
    </row>
    <row r="170" spans="1:11" x14ac:dyDescent="0.25">
      <c r="A170" s="437" t="str">
        <f t="shared" si="4"/>
        <v>Track &amp; Field-Male-V60-Pole Vault</v>
      </c>
      <c r="B170" s="666" t="s">
        <v>812</v>
      </c>
      <c r="C170" s="1243" t="s">
        <v>834</v>
      </c>
      <c r="D170" s="38" t="s">
        <v>69</v>
      </c>
      <c r="E170" s="38" t="s">
        <v>127</v>
      </c>
      <c r="F170" s="39" t="s">
        <v>70</v>
      </c>
      <c r="G170" s="38" t="s">
        <v>817</v>
      </c>
      <c r="H170" s="40"/>
      <c r="I170" s="41"/>
      <c r="J170" s="667" t="str">
        <f t="shared" ca="1" si="5"/>
        <v/>
      </c>
      <c r="K170" s="628">
        <v>45051</v>
      </c>
    </row>
    <row r="171" spans="1:11" x14ac:dyDescent="0.25">
      <c r="A171" s="437" t="str">
        <f t="shared" si="4"/>
        <v>Track &amp; Field-Male-V65-Pole Vault</v>
      </c>
      <c r="B171" s="666" t="s">
        <v>812</v>
      </c>
      <c r="C171" s="1243" t="s">
        <v>834</v>
      </c>
      <c r="D171" s="38" t="s">
        <v>69</v>
      </c>
      <c r="E171" s="38" t="s">
        <v>127</v>
      </c>
      <c r="F171" s="39" t="s">
        <v>71</v>
      </c>
      <c r="G171" s="38" t="s">
        <v>817</v>
      </c>
      <c r="H171" s="40"/>
      <c r="I171" s="41"/>
      <c r="J171" s="667" t="str">
        <f t="shared" ca="1" si="5"/>
        <v/>
      </c>
      <c r="K171" s="628">
        <v>45051</v>
      </c>
    </row>
    <row r="172" spans="1:11" x14ac:dyDescent="0.25">
      <c r="A172" s="437" t="str">
        <f t="shared" si="4"/>
        <v>Track &amp; Field-Male-V70-Pole Vault</v>
      </c>
      <c r="B172" s="666" t="s">
        <v>812</v>
      </c>
      <c r="C172" s="99" t="s">
        <v>834</v>
      </c>
      <c r="D172" s="38" t="s">
        <v>69</v>
      </c>
      <c r="E172" s="38" t="s">
        <v>127</v>
      </c>
      <c r="F172" s="39" t="s">
        <v>72</v>
      </c>
      <c r="G172" s="38" t="s">
        <v>817</v>
      </c>
      <c r="H172" s="40"/>
      <c r="I172" s="41"/>
      <c r="J172" s="667" t="str">
        <f t="shared" ca="1" si="5"/>
        <v/>
      </c>
      <c r="K172" s="628">
        <v>45051</v>
      </c>
    </row>
    <row r="173" spans="1:11" x14ac:dyDescent="0.25">
      <c r="A173" s="437" t="str">
        <f t="shared" si="4"/>
        <v>Track &amp; Field-Male-V75-Pole Vault</v>
      </c>
      <c r="B173" s="666" t="s">
        <v>812</v>
      </c>
      <c r="C173" s="99" t="s">
        <v>834</v>
      </c>
      <c r="D173" s="38" t="s">
        <v>69</v>
      </c>
      <c r="E173" s="38" t="s">
        <v>127</v>
      </c>
      <c r="F173" s="39" t="s">
        <v>418</v>
      </c>
      <c r="G173" s="38" t="s">
        <v>817</v>
      </c>
      <c r="H173" s="40"/>
      <c r="I173" s="41"/>
      <c r="J173" s="667" t="str">
        <f t="shared" ca="1" si="5"/>
        <v/>
      </c>
      <c r="K173" s="628">
        <v>45051</v>
      </c>
    </row>
    <row r="174" spans="1:11" x14ac:dyDescent="0.25">
      <c r="A174" s="437" t="str">
        <f t="shared" si="4"/>
        <v>Track &amp; Field-Male-U11-Shot</v>
      </c>
      <c r="B174" s="666" t="s">
        <v>812</v>
      </c>
      <c r="C174" s="99" t="s">
        <v>834</v>
      </c>
      <c r="D174" s="38" t="s">
        <v>69</v>
      </c>
      <c r="E174" s="38" t="s">
        <v>128</v>
      </c>
      <c r="F174" s="39" t="s">
        <v>77</v>
      </c>
      <c r="G174" s="38" t="s">
        <v>272</v>
      </c>
      <c r="H174" s="40">
        <v>5.29</v>
      </c>
      <c r="I174" s="43" t="s">
        <v>820</v>
      </c>
      <c r="J174" s="667" t="str">
        <f t="shared" ca="1" si="5"/>
        <v/>
      </c>
      <c r="K174" s="628">
        <v>45051</v>
      </c>
    </row>
    <row r="175" spans="1:11" x14ac:dyDescent="0.25">
      <c r="A175" s="437" t="str">
        <f t="shared" si="4"/>
        <v>Track &amp; Field-Male-U12-Shot</v>
      </c>
      <c r="B175" s="666" t="s">
        <v>812</v>
      </c>
      <c r="C175" s="1227" t="s">
        <v>834</v>
      </c>
      <c r="D175" s="38" t="s">
        <v>69</v>
      </c>
      <c r="E175" s="38" t="s">
        <v>128</v>
      </c>
      <c r="F175" s="39" t="s">
        <v>1389</v>
      </c>
      <c r="G175" s="38" t="s">
        <v>1402</v>
      </c>
      <c r="H175" s="40">
        <v>5.14</v>
      </c>
      <c r="I175" s="41">
        <v>46137</v>
      </c>
      <c r="J175" s="667">
        <f t="shared" ca="1" si="5"/>
        <v>178</v>
      </c>
      <c r="K175" s="628">
        <v>46253</v>
      </c>
    </row>
    <row r="176" spans="1:11" x14ac:dyDescent="0.25">
      <c r="A176" s="437" t="str">
        <f t="shared" si="4"/>
        <v>Track &amp; Field-Male-U13-Shot</v>
      </c>
      <c r="B176" s="666" t="s">
        <v>812</v>
      </c>
      <c r="C176" s="1243" t="s">
        <v>834</v>
      </c>
      <c r="D176" s="38" t="s">
        <v>69</v>
      </c>
      <c r="E176" s="38" t="s">
        <v>128</v>
      </c>
      <c r="F176" s="39" t="s">
        <v>78</v>
      </c>
      <c r="G176" s="38" t="s">
        <v>1236</v>
      </c>
      <c r="H176" s="40">
        <v>9.2100000000000009</v>
      </c>
      <c r="I176" s="41">
        <v>45053</v>
      </c>
      <c r="J176" s="667">
        <f t="shared" ca="1" si="5"/>
        <v>1262</v>
      </c>
      <c r="K176" s="628">
        <v>45067</v>
      </c>
    </row>
    <row r="177" spans="1:11" x14ac:dyDescent="0.25">
      <c r="A177" s="437" t="str">
        <f t="shared" si="4"/>
        <v>Track &amp; Field-Male-U14-Shot</v>
      </c>
      <c r="B177" s="666" t="s">
        <v>812</v>
      </c>
      <c r="C177" s="1227" t="s">
        <v>834</v>
      </c>
      <c r="D177" s="38" t="s">
        <v>69</v>
      </c>
      <c r="E177" s="38" t="s">
        <v>128</v>
      </c>
      <c r="F177" s="39" t="s">
        <v>1395</v>
      </c>
      <c r="G177" s="38" t="s">
        <v>1270</v>
      </c>
      <c r="H177" s="40">
        <v>8.98</v>
      </c>
      <c r="I177" s="41">
        <v>46277</v>
      </c>
      <c r="J177" s="667">
        <f t="shared" ca="1" si="5"/>
        <v>38</v>
      </c>
      <c r="K177" s="628">
        <v>46295</v>
      </c>
    </row>
    <row r="178" spans="1:11" x14ac:dyDescent="0.25">
      <c r="A178" s="437" t="str">
        <f t="shared" si="4"/>
        <v>Track &amp; Field-Male-U15-Shot</v>
      </c>
      <c r="B178" s="666" t="s">
        <v>812</v>
      </c>
      <c r="C178" s="99" t="s">
        <v>834</v>
      </c>
      <c r="D178" s="38" t="s">
        <v>69</v>
      </c>
      <c r="E178" s="38" t="s">
        <v>128</v>
      </c>
      <c r="F178" s="39" t="s">
        <v>79</v>
      </c>
      <c r="G178" s="38" t="s">
        <v>1236</v>
      </c>
      <c r="H178" s="40">
        <v>12.85</v>
      </c>
      <c r="I178" s="41">
        <v>45849</v>
      </c>
      <c r="J178" s="667">
        <f t="shared" ca="1" si="5"/>
        <v>466</v>
      </c>
      <c r="K178" s="628">
        <v>45859</v>
      </c>
    </row>
    <row r="179" spans="1:11" x14ac:dyDescent="0.25">
      <c r="A179" s="437" t="str">
        <f t="shared" si="4"/>
        <v>Track &amp; Field-Male-U17-Shot</v>
      </c>
      <c r="B179" s="666" t="s">
        <v>812</v>
      </c>
      <c r="C179" s="99" t="s">
        <v>834</v>
      </c>
      <c r="D179" s="38" t="s">
        <v>69</v>
      </c>
      <c r="E179" s="38" t="s">
        <v>128</v>
      </c>
      <c r="F179" s="39" t="s">
        <v>80</v>
      </c>
      <c r="G179" s="38" t="s">
        <v>277</v>
      </c>
      <c r="H179" s="40">
        <v>12.9</v>
      </c>
      <c r="I179" s="43" t="s">
        <v>820</v>
      </c>
      <c r="J179" s="667" t="str">
        <f t="shared" ca="1" si="5"/>
        <v/>
      </c>
      <c r="K179" s="628">
        <v>45051</v>
      </c>
    </row>
    <row r="180" spans="1:11" x14ac:dyDescent="0.25">
      <c r="A180" s="437" t="str">
        <f t="shared" si="4"/>
        <v>Track &amp; Field-Male-U20-Shot</v>
      </c>
      <c r="B180" s="666" t="s">
        <v>812</v>
      </c>
      <c r="C180" s="99" t="s">
        <v>834</v>
      </c>
      <c r="D180" s="38" t="s">
        <v>69</v>
      </c>
      <c r="E180" s="38" t="s">
        <v>128</v>
      </c>
      <c r="F180" s="39" t="s">
        <v>81</v>
      </c>
      <c r="G180" s="38" t="s">
        <v>713</v>
      </c>
      <c r="H180" s="40">
        <v>13.91</v>
      </c>
      <c r="I180" s="41">
        <v>45452</v>
      </c>
      <c r="J180" s="667">
        <f t="shared" ca="1" si="5"/>
        <v>863</v>
      </c>
      <c r="K180" s="628">
        <v>45477</v>
      </c>
    </row>
    <row r="181" spans="1:11" x14ac:dyDescent="0.25">
      <c r="A181" s="437" t="str">
        <f t="shared" si="4"/>
        <v>Track &amp; Field-Male-U23/Senior-Shot</v>
      </c>
      <c r="B181" s="666" t="s">
        <v>812</v>
      </c>
      <c r="C181" s="99" t="s">
        <v>834</v>
      </c>
      <c r="D181" s="38" t="s">
        <v>69</v>
      </c>
      <c r="E181" s="38" t="s">
        <v>128</v>
      </c>
      <c r="F181" s="39" t="s">
        <v>1444</v>
      </c>
      <c r="G181" s="38" t="s">
        <v>235</v>
      </c>
      <c r="H181" s="40">
        <v>10.65</v>
      </c>
      <c r="I181" s="41">
        <v>40334</v>
      </c>
      <c r="J181" s="667">
        <f t="shared" ca="1" si="5"/>
        <v>5981</v>
      </c>
      <c r="K181" s="628">
        <v>45051</v>
      </c>
    </row>
    <row r="182" spans="1:11" x14ac:dyDescent="0.25">
      <c r="A182" s="437" t="str">
        <f t="shared" si="4"/>
        <v>Track &amp; Field-Male-V35-Shot</v>
      </c>
      <c r="B182" s="666" t="s">
        <v>812</v>
      </c>
      <c r="C182" s="99" t="s">
        <v>834</v>
      </c>
      <c r="D182" s="38" t="s">
        <v>69</v>
      </c>
      <c r="E182" s="38" t="s">
        <v>128</v>
      </c>
      <c r="F182" s="39" t="s">
        <v>74</v>
      </c>
      <c r="G182" s="38" t="s">
        <v>210</v>
      </c>
      <c r="H182" s="40">
        <v>10.64</v>
      </c>
      <c r="I182" s="41">
        <v>42253</v>
      </c>
      <c r="J182" s="667">
        <f t="shared" ca="1" si="5"/>
        <v>4062</v>
      </c>
      <c r="K182" s="628">
        <v>45511</v>
      </c>
    </row>
    <row r="183" spans="1:11" ht="13" thickBot="1" x14ac:dyDescent="0.3">
      <c r="A183" s="442" t="str">
        <f t="shared" si="4"/>
        <v>Track &amp; Field-Male-V40-Shot</v>
      </c>
      <c r="B183" s="673" t="s">
        <v>812</v>
      </c>
      <c r="C183" s="100" t="s">
        <v>834</v>
      </c>
      <c r="D183" s="83" t="s">
        <v>69</v>
      </c>
      <c r="E183" s="38" t="s">
        <v>128</v>
      </c>
      <c r="F183" s="84" t="s">
        <v>67</v>
      </c>
      <c r="G183" s="38" t="s">
        <v>210</v>
      </c>
      <c r="H183" s="85">
        <v>10.37</v>
      </c>
      <c r="I183" s="86">
        <v>44409</v>
      </c>
      <c r="J183" s="674">
        <f t="shared" ca="1" si="5"/>
        <v>1906</v>
      </c>
      <c r="K183" s="633">
        <v>45511</v>
      </c>
    </row>
    <row r="184" spans="1:11" x14ac:dyDescent="0.25">
      <c r="A184" s="441" t="str">
        <f t="shared" si="4"/>
        <v>Track &amp; Field-Male-V45-Shot</v>
      </c>
      <c r="B184" s="671" t="s">
        <v>812</v>
      </c>
      <c r="C184" s="98" t="s">
        <v>834</v>
      </c>
      <c r="D184" s="77" t="s">
        <v>69</v>
      </c>
      <c r="E184" s="77" t="s">
        <v>128</v>
      </c>
      <c r="F184" s="78" t="s">
        <v>64</v>
      </c>
      <c r="G184" s="77" t="s">
        <v>1261</v>
      </c>
      <c r="H184" s="79">
        <v>10.41</v>
      </c>
      <c r="I184" s="80">
        <v>45458</v>
      </c>
      <c r="J184" s="672">
        <f t="shared" ca="1" si="5"/>
        <v>857</v>
      </c>
      <c r="K184" s="632">
        <v>45477</v>
      </c>
    </row>
    <row r="185" spans="1:11" x14ac:dyDescent="0.25">
      <c r="A185" s="437" t="str">
        <f t="shared" si="4"/>
        <v>Track &amp; Field-Male-V50-Shot</v>
      </c>
      <c r="B185" s="666" t="s">
        <v>812</v>
      </c>
      <c r="C185" s="1227" t="s">
        <v>834</v>
      </c>
      <c r="D185" s="38" t="s">
        <v>69</v>
      </c>
      <c r="E185" s="38" t="s">
        <v>128</v>
      </c>
      <c r="F185" s="39" t="s">
        <v>65</v>
      </c>
      <c r="G185" s="38" t="s">
        <v>1399</v>
      </c>
      <c r="H185" s="40">
        <v>7.73</v>
      </c>
      <c r="I185" s="41">
        <v>45812</v>
      </c>
      <c r="J185" s="667">
        <f t="shared" ca="1" si="5"/>
        <v>503</v>
      </c>
      <c r="K185" s="628">
        <v>46202</v>
      </c>
    </row>
    <row r="186" spans="1:11" x14ac:dyDescent="0.25">
      <c r="A186" s="437" t="str">
        <f t="shared" si="4"/>
        <v>Track &amp; Field-Male-V55-Shot</v>
      </c>
      <c r="B186" s="666" t="s">
        <v>812</v>
      </c>
      <c r="C186" s="99" t="s">
        <v>834</v>
      </c>
      <c r="D186" s="38" t="s">
        <v>69</v>
      </c>
      <c r="E186" s="38" t="s">
        <v>128</v>
      </c>
      <c r="F186" s="39" t="s">
        <v>66</v>
      </c>
      <c r="G186" s="38" t="s">
        <v>783</v>
      </c>
      <c r="H186" s="40">
        <v>6.43</v>
      </c>
      <c r="I186" s="41">
        <v>43586</v>
      </c>
      <c r="J186" s="667">
        <f t="shared" ca="1" si="5"/>
        <v>2729</v>
      </c>
      <c r="K186" s="628">
        <v>45051</v>
      </c>
    </row>
    <row r="187" spans="1:11" x14ac:dyDescent="0.25">
      <c r="A187" s="437" t="str">
        <f t="shared" si="4"/>
        <v>Track &amp; Field-Male-V60-Shot</v>
      </c>
      <c r="B187" s="666" t="s">
        <v>812</v>
      </c>
      <c r="C187" s="99" t="s">
        <v>834</v>
      </c>
      <c r="D187" s="38" t="s">
        <v>69</v>
      </c>
      <c r="E187" s="38" t="s">
        <v>128</v>
      </c>
      <c r="F187" s="39" t="s">
        <v>70</v>
      </c>
      <c r="G187" s="38" t="s">
        <v>783</v>
      </c>
      <c r="H187" s="40">
        <v>6.87</v>
      </c>
      <c r="I187" s="41">
        <v>45486</v>
      </c>
      <c r="J187" s="667">
        <f t="shared" ca="1" si="5"/>
        <v>829</v>
      </c>
      <c r="K187" s="628">
        <v>45577</v>
      </c>
    </row>
    <row r="188" spans="1:11" x14ac:dyDescent="0.25">
      <c r="A188" s="437" t="str">
        <f t="shared" si="4"/>
        <v>Track &amp; Field-Male-V65-Shot</v>
      </c>
      <c r="B188" s="666" t="s">
        <v>812</v>
      </c>
      <c r="C188" s="99" t="s">
        <v>834</v>
      </c>
      <c r="D188" s="38" t="s">
        <v>69</v>
      </c>
      <c r="E188" s="38" t="s">
        <v>128</v>
      </c>
      <c r="F188" s="39" t="s">
        <v>71</v>
      </c>
      <c r="G188" s="38" t="s">
        <v>817</v>
      </c>
      <c r="H188" s="40"/>
      <c r="I188" s="41"/>
      <c r="J188" s="667" t="str">
        <f t="shared" ca="1" si="5"/>
        <v/>
      </c>
      <c r="K188" s="628">
        <v>45051</v>
      </c>
    </row>
    <row r="189" spans="1:11" x14ac:dyDescent="0.25">
      <c r="A189" s="437" t="str">
        <f t="shared" si="4"/>
        <v>Track &amp; Field-Male-V70-Shot</v>
      </c>
      <c r="B189" s="666" t="s">
        <v>812</v>
      </c>
      <c r="C189" s="99" t="s">
        <v>834</v>
      </c>
      <c r="D189" s="38" t="s">
        <v>69</v>
      </c>
      <c r="E189" s="38" t="s">
        <v>128</v>
      </c>
      <c r="F189" s="39" t="s">
        <v>72</v>
      </c>
      <c r="G189" s="38" t="s">
        <v>817</v>
      </c>
      <c r="H189" s="40"/>
      <c r="I189" s="41"/>
      <c r="J189" s="667" t="str">
        <f t="shared" ca="1" si="5"/>
        <v/>
      </c>
      <c r="K189" s="628">
        <v>45051</v>
      </c>
    </row>
    <row r="190" spans="1:11" x14ac:dyDescent="0.25">
      <c r="A190" s="437" t="str">
        <f t="shared" si="4"/>
        <v>Track &amp; Field-Male-V75-Shot</v>
      </c>
      <c r="B190" s="666" t="s">
        <v>812</v>
      </c>
      <c r="C190" s="99" t="s">
        <v>834</v>
      </c>
      <c r="D190" s="38" t="s">
        <v>69</v>
      </c>
      <c r="E190" s="38" t="s">
        <v>128</v>
      </c>
      <c r="F190" s="39" t="s">
        <v>418</v>
      </c>
      <c r="G190" s="38" t="s">
        <v>817</v>
      </c>
      <c r="H190" s="40"/>
      <c r="I190" s="41"/>
      <c r="J190" s="667" t="str">
        <f t="shared" ca="1" si="5"/>
        <v/>
      </c>
      <c r="K190" s="628">
        <v>45051</v>
      </c>
    </row>
    <row r="191" spans="1:11" x14ac:dyDescent="0.25">
      <c r="A191" s="437" t="str">
        <f t="shared" si="4"/>
        <v>Track &amp; Field-Male-U11-Triple Jump</v>
      </c>
      <c r="B191" s="666" t="s">
        <v>812</v>
      </c>
      <c r="C191" s="99" t="s">
        <v>834</v>
      </c>
      <c r="D191" s="38" t="s">
        <v>69</v>
      </c>
      <c r="E191" s="38" t="s">
        <v>126</v>
      </c>
      <c r="F191" s="39" t="s">
        <v>77</v>
      </c>
      <c r="G191" s="38" t="s">
        <v>354</v>
      </c>
      <c r="H191" s="40">
        <v>9.31</v>
      </c>
      <c r="I191" s="41">
        <v>41518</v>
      </c>
      <c r="J191" s="667">
        <f t="shared" ca="1" si="5"/>
        <v>4797</v>
      </c>
      <c r="K191" s="628">
        <v>45051</v>
      </c>
    </row>
    <row r="192" spans="1:11" x14ac:dyDescent="0.25">
      <c r="A192" s="437" t="str">
        <f t="shared" si="4"/>
        <v>Track &amp; Field-Male-U13-Triple Jump</v>
      </c>
      <c r="B192" s="666" t="s">
        <v>812</v>
      </c>
      <c r="C192" s="99" t="s">
        <v>834</v>
      </c>
      <c r="D192" s="38" t="s">
        <v>69</v>
      </c>
      <c r="E192" s="38" t="s">
        <v>126</v>
      </c>
      <c r="F192" s="39" t="s">
        <v>78</v>
      </c>
      <c r="G192" s="38" t="s">
        <v>354</v>
      </c>
      <c r="H192" s="40">
        <v>10.27</v>
      </c>
      <c r="I192" s="41">
        <v>42266</v>
      </c>
      <c r="J192" s="667">
        <f t="shared" ca="1" si="5"/>
        <v>4049</v>
      </c>
      <c r="K192" s="628">
        <v>45051</v>
      </c>
    </row>
    <row r="193" spans="1:11" x14ac:dyDescent="0.25">
      <c r="A193" s="437" t="str">
        <f t="shared" si="4"/>
        <v>Track &amp; Field-Male-U15-Triple Jump</v>
      </c>
      <c r="B193" s="666" t="s">
        <v>812</v>
      </c>
      <c r="C193" s="99" t="s">
        <v>834</v>
      </c>
      <c r="D193" s="38" t="s">
        <v>69</v>
      </c>
      <c r="E193" s="38" t="s">
        <v>126</v>
      </c>
      <c r="F193" s="39" t="s">
        <v>79</v>
      </c>
      <c r="G193" s="38" t="s">
        <v>234</v>
      </c>
      <c r="H193" s="40">
        <v>12.39</v>
      </c>
      <c r="I193" s="41">
        <v>38935</v>
      </c>
      <c r="J193" s="667">
        <f t="shared" ca="1" si="5"/>
        <v>7380</v>
      </c>
      <c r="K193" s="628">
        <v>45051</v>
      </c>
    </row>
    <row r="194" spans="1:11" x14ac:dyDescent="0.25">
      <c r="A194" s="437" t="str">
        <f t="shared" si="4"/>
        <v>Track &amp; Field-Male-U17-Triple Jump</v>
      </c>
      <c r="B194" s="666" t="s">
        <v>812</v>
      </c>
      <c r="C194" s="99" t="s">
        <v>834</v>
      </c>
      <c r="D194" s="38" t="s">
        <v>69</v>
      </c>
      <c r="E194" s="38" t="s">
        <v>126</v>
      </c>
      <c r="F194" s="39" t="s">
        <v>80</v>
      </c>
      <c r="G194" s="38" t="s">
        <v>232</v>
      </c>
      <c r="H194" s="40">
        <v>12.87</v>
      </c>
      <c r="I194" s="41">
        <v>39558</v>
      </c>
      <c r="J194" s="667">
        <f t="shared" ca="1" si="5"/>
        <v>6757</v>
      </c>
      <c r="K194" s="628">
        <v>45051</v>
      </c>
    </row>
    <row r="195" spans="1:11" x14ac:dyDescent="0.25">
      <c r="A195" s="437" t="str">
        <f t="shared" si="4"/>
        <v>Track &amp; Field-Male-U20-Triple Jump</v>
      </c>
      <c r="B195" s="666" t="s">
        <v>812</v>
      </c>
      <c r="C195" s="99" t="s">
        <v>834</v>
      </c>
      <c r="D195" s="38" t="s">
        <v>69</v>
      </c>
      <c r="E195" s="38" t="s">
        <v>126</v>
      </c>
      <c r="F195" s="39" t="s">
        <v>81</v>
      </c>
      <c r="G195" s="38" t="s">
        <v>630</v>
      </c>
      <c r="H195" s="40">
        <v>13.06</v>
      </c>
      <c r="I195" s="41">
        <v>41826</v>
      </c>
      <c r="J195" s="667">
        <f t="shared" ca="1" si="5"/>
        <v>4489</v>
      </c>
      <c r="K195" s="628">
        <v>45051</v>
      </c>
    </row>
    <row r="196" spans="1:11" x14ac:dyDescent="0.25">
      <c r="A196" s="437" t="str">
        <f t="shared" ref="A196:A259" si="6">B196&amp;"-"&amp;D196&amp;"-"&amp;F196&amp;"-"&amp;E196</f>
        <v>Track &amp; Field-Male-U23/Senior-Triple Jump</v>
      </c>
      <c r="B196" s="666" t="s">
        <v>812</v>
      </c>
      <c r="C196" s="99" t="s">
        <v>834</v>
      </c>
      <c r="D196" s="38" t="s">
        <v>69</v>
      </c>
      <c r="E196" s="38" t="s">
        <v>126</v>
      </c>
      <c r="F196" s="39" t="s">
        <v>1444</v>
      </c>
      <c r="G196" s="38" t="s">
        <v>202</v>
      </c>
      <c r="H196" s="40">
        <v>15.54</v>
      </c>
      <c r="I196" s="41">
        <v>38543</v>
      </c>
      <c r="J196" s="667">
        <f t="shared" ref="J196:J259" ca="1" si="7">IF(I196="","",IF(I196="MISSING","",IF(I196="-","-",TODAY()-I196)))</f>
        <v>7772</v>
      </c>
      <c r="K196" s="628">
        <v>45051</v>
      </c>
    </row>
    <row r="197" spans="1:11" x14ac:dyDescent="0.25">
      <c r="A197" s="437" t="str">
        <f t="shared" si="6"/>
        <v>Track &amp; Field-Male-V35-Triple Jump</v>
      </c>
      <c r="B197" s="666" t="s">
        <v>812</v>
      </c>
      <c r="C197" s="99" t="s">
        <v>834</v>
      </c>
      <c r="D197" s="38" t="s">
        <v>69</v>
      </c>
      <c r="E197" s="38" t="s">
        <v>126</v>
      </c>
      <c r="F197" s="39" t="s">
        <v>74</v>
      </c>
      <c r="G197" s="38" t="s">
        <v>798</v>
      </c>
      <c r="H197" s="40">
        <v>11.52</v>
      </c>
      <c r="I197" s="41">
        <v>45458</v>
      </c>
      <c r="J197" s="667">
        <f t="shared" ca="1" si="7"/>
        <v>857</v>
      </c>
      <c r="K197" s="628">
        <v>45477</v>
      </c>
    </row>
    <row r="198" spans="1:11" ht="13" thickBot="1" x14ac:dyDescent="0.3">
      <c r="A198" s="442" t="str">
        <f t="shared" si="6"/>
        <v>Track &amp; Field-Male-V40-Triple Jump</v>
      </c>
      <c r="B198" s="663" t="s">
        <v>812</v>
      </c>
      <c r="C198" s="689" t="s">
        <v>834</v>
      </c>
      <c r="D198" s="105" t="s">
        <v>69</v>
      </c>
      <c r="E198" s="105" t="s">
        <v>126</v>
      </c>
      <c r="F198" s="106" t="s">
        <v>67</v>
      </c>
      <c r="G198" s="105" t="s">
        <v>253</v>
      </c>
      <c r="H198" s="668">
        <v>10.41</v>
      </c>
      <c r="I198" s="664">
        <v>36737</v>
      </c>
      <c r="J198" s="665">
        <f t="shared" ca="1" si="7"/>
        <v>9578</v>
      </c>
      <c r="K198" s="631">
        <v>45051</v>
      </c>
    </row>
    <row r="199" spans="1:11" ht="13" thickBot="1" x14ac:dyDescent="0.3">
      <c r="A199" s="441" t="str">
        <f t="shared" si="6"/>
        <v>Track &amp; Field-Male-V45-Triple Jump</v>
      </c>
      <c r="B199" s="644" t="s">
        <v>812</v>
      </c>
      <c r="C199" s="646" t="s">
        <v>834</v>
      </c>
      <c r="D199" s="639" t="s">
        <v>69</v>
      </c>
      <c r="E199" s="639" t="s">
        <v>126</v>
      </c>
      <c r="F199" s="640" t="s">
        <v>64</v>
      </c>
      <c r="G199" s="639" t="s">
        <v>605</v>
      </c>
      <c r="H199" s="647">
        <v>9.2799999999999994</v>
      </c>
      <c r="I199" s="648">
        <v>43289</v>
      </c>
      <c r="J199" s="649">
        <f t="shared" ca="1" si="7"/>
        <v>3026</v>
      </c>
      <c r="K199" s="611">
        <v>45051</v>
      </c>
    </row>
    <row r="200" spans="1:11" x14ac:dyDescent="0.25">
      <c r="A200" s="437" t="str">
        <f t="shared" si="6"/>
        <v>Track &amp; Field-Male-V50-Triple Jump</v>
      </c>
      <c r="B200" s="661" t="s">
        <v>812</v>
      </c>
      <c r="C200" s="111" t="s">
        <v>834</v>
      </c>
      <c r="D200" s="101" t="s">
        <v>69</v>
      </c>
      <c r="E200" s="101" t="s">
        <v>126</v>
      </c>
      <c r="F200" s="102" t="s">
        <v>65</v>
      </c>
      <c r="G200" s="101" t="s">
        <v>817</v>
      </c>
      <c r="H200" s="103"/>
      <c r="I200" s="104"/>
      <c r="J200" s="662" t="str">
        <f t="shared" ca="1" si="7"/>
        <v/>
      </c>
      <c r="K200" s="634">
        <v>45051</v>
      </c>
    </row>
    <row r="201" spans="1:11" x14ac:dyDescent="0.25">
      <c r="A201" s="437" t="str">
        <f t="shared" si="6"/>
        <v>Track &amp; Field-Male-V55-Triple Jump</v>
      </c>
      <c r="B201" s="666" t="s">
        <v>812</v>
      </c>
      <c r="C201" s="99" t="s">
        <v>834</v>
      </c>
      <c r="D201" s="38" t="s">
        <v>69</v>
      </c>
      <c r="E201" s="38" t="s">
        <v>126</v>
      </c>
      <c r="F201" s="39" t="s">
        <v>66</v>
      </c>
      <c r="G201" s="38" t="s">
        <v>817</v>
      </c>
      <c r="H201" s="40"/>
      <c r="I201" s="41"/>
      <c r="J201" s="667" t="str">
        <f t="shared" ca="1" si="7"/>
        <v/>
      </c>
      <c r="K201" s="634">
        <v>45051</v>
      </c>
    </row>
    <row r="202" spans="1:11" x14ac:dyDescent="0.25">
      <c r="A202" s="437" t="str">
        <f t="shared" si="6"/>
        <v>Track &amp; Field-Male-V60-Triple Jump</v>
      </c>
      <c r="B202" s="666" t="s">
        <v>812</v>
      </c>
      <c r="C202" s="99" t="s">
        <v>834</v>
      </c>
      <c r="D202" s="38" t="s">
        <v>69</v>
      </c>
      <c r="E202" s="38" t="s">
        <v>126</v>
      </c>
      <c r="F202" s="39" t="s">
        <v>70</v>
      </c>
      <c r="G202" s="38" t="s">
        <v>817</v>
      </c>
      <c r="H202" s="40"/>
      <c r="I202" s="41"/>
      <c r="J202" s="667" t="str">
        <f t="shared" ca="1" si="7"/>
        <v/>
      </c>
      <c r="K202" s="634">
        <v>45051</v>
      </c>
    </row>
    <row r="203" spans="1:11" x14ac:dyDescent="0.25">
      <c r="A203" s="437" t="str">
        <f t="shared" si="6"/>
        <v>Track &amp; Field-Male-V65-Triple Jump</v>
      </c>
      <c r="B203" s="666" t="s">
        <v>812</v>
      </c>
      <c r="C203" s="99" t="s">
        <v>834</v>
      </c>
      <c r="D203" s="38" t="s">
        <v>69</v>
      </c>
      <c r="E203" s="38" t="s">
        <v>126</v>
      </c>
      <c r="F203" s="39" t="s">
        <v>71</v>
      </c>
      <c r="G203" s="38" t="s">
        <v>817</v>
      </c>
      <c r="H203" s="40"/>
      <c r="I203" s="41"/>
      <c r="J203" s="667" t="str">
        <f t="shared" ca="1" si="7"/>
        <v/>
      </c>
      <c r="K203" s="634">
        <v>45051</v>
      </c>
    </row>
    <row r="204" spans="1:11" x14ac:dyDescent="0.25">
      <c r="A204" s="437" t="str">
        <f t="shared" si="6"/>
        <v>Track &amp; Field-Male-V70-Triple Jump</v>
      </c>
      <c r="B204" s="666" t="s">
        <v>812</v>
      </c>
      <c r="C204" s="99" t="s">
        <v>834</v>
      </c>
      <c r="D204" s="38" t="s">
        <v>69</v>
      </c>
      <c r="E204" s="38" t="s">
        <v>126</v>
      </c>
      <c r="F204" s="39" t="s">
        <v>72</v>
      </c>
      <c r="G204" s="38" t="s">
        <v>817</v>
      </c>
      <c r="H204" s="40"/>
      <c r="I204" s="41"/>
      <c r="J204" s="667" t="str">
        <f t="shared" ca="1" si="7"/>
        <v/>
      </c>
      <c r="K204" s="634">
        <v>45051</v>
      </c>
    </row>
    <row r="205" spans="1:11" x14ac:dyDescent="0.25">
      <c r="A205" s="437" t="str">
        <f t="shared" si="6"/>
        <v>Track &amp; Field-Male-V75-Triple Jump</v>
      </c>
      <c r="B205" s="666" t="s">
        <v>812</v>
      </c>
      <c r="C205" s="99" t="s">
        <v>834</v>
      </c>
      <c r="D205" s="38" t="s">
        <v>69</v>
      </c>
      <c r="E205" s="38" t="s">
        <v>126</v>
      </c>
      <c r="F205" s="39" t="s">
        <v>418</v>
      </c>
      <c r="G205" s="38" t="s">
        <v>817</v>
      </c>
      <c r="H205" s="40"/>
      <c r="I205" s="41"/>
      <c r="J205" s="667" t="str">
        <f t="shared" ca="1" si="7"/>
        <v/>
      </c>
      <c r="K205" s="634">
        <v>45051</v>
      </c>
    </row>
    <row r="206" spans="1:11" x14ac:dyDescent="0.25">
      <c r="A206" s="437" t="str">
        <f t="shared" si="6"/>
        <v>Track &amp; Field-Male-U11-Turbo Javelin</v>
      </c>
      <c r="B206" s="666" t="s">
        <v>812</v>
      </c>
      <c r="C206" s="99" t="s">
        <v>834</v>
      </c>
      <c r="D206" s="38" t="s">
        <v>69</v>
      </c>
      <c r="E206" s="38" t="s">
        <v>842</v>
      </c>
      <c r="F206" s="39" t="s">
        <v>77</v>
      </c>
      <c r="G206" s="38" t="s">
        <v>734</v>
      </c>
      <c r="H206" s="40">
        <v>25.4</v>
      </c>
      <c r="I206" s="41">
        <v>42994</v>
      </c>
      <c r="J206" s="667">
        <f t="shared" ca="1" si="7"/>
        <v>3321</v>
      </c>
      <c r="K206" s="634">
        <v>45051</v>
      </c>
    </row>
    <row r="207" spans="1:11" x14ac:dyDescent="0.25">
      <c r="A207" s="437" t="str">
        <f t="shared" si="6"/>
        <v>Track &amp; Field-Male-U13-Turbo Javelin</v>
      </c>
      <c r="B207" s="666" t="s">
        <v>812</v>
      </c>
      <c r="C207" s="99" t="s">
        <v>834</v>
      </c>
      <c r="D207" s="38" t="s">
        <v>69</v>
      </c>
      <c r="E207" s="38" t="s">
        <v>842</v>
      </c>
      <c r="F207" s="39" t="s">
        <v>78</v>
      </c>
      <c r="G207" s="38" t="s">
        <v>824</v>
      </c>
      <c r="H207" s="95" t="s">
        <v>826</v>
      </c>
      <c r="I207" s="96" t="s">
        <v>826</v>
      </c>
      <c r="J207" s="1158" t="str">
        <f t="shared" ca="1" si="7"/>
        <v>-</v>
      </c>
      <c r="K207" s="634">
        <v>45051</v>
      </c>
    </row>
    <row r="208" spans="1:11" x14ac:dyDescent="0.25">
      <c r="A208" s="437" t="str">
        <f t="shared" si="6"/>
        <v>Track &amp; Field-Male-U15-Turbo Javelin</v>
      </c>
      <c r="B208" s="666" t="s">
        <v>812</v>
      </c>
      <c r="C208" s="99" t="s">
        <v>834</v>
      </c>
      <c r="D208" s="38" t="s">
        <v>69</v>
      </c>
      <c r="E208" s="38" t="s">
        <v>842</v>
      </c>
      <c r="F208" s="39" t="s">
        <v>79</v>
      </c>
      <c r="G208" s="38" t="s">
        <v>824</v>
      </c>
      <c r="H208" s="95" t="s">
        <v>826</v>
      </c>
      <c r="I208" s="96" t="s">
        <v>826</v>
      </c>
      <c r="J208" s="1158" t="str">
        <f t="shared" ca="1" si="7"/>
        <v>-</v>
      </c>
      <c r="K208" s="634">
        <v>45051</v>
      </c>
    </row>
    <row r="209" spans="1:11" x14ac:dyDescent="0.25">
      <c r="A209" s="437" t="str">
        <f t="shared" si="6"/>
        <v>Track &amp; Field-Male-U17-Turbo Javelin</v>
      </c>
      <c r="B209" s="666" t="s">
        <v>812</v>
      </c>
      <c r="C209" s="99" t="s">
        <v>834</v>
      </c>
      <c r="D209" s="38" t="s">
        <v>69</v>
      </c>
      <c r="E209" s="38" t="s">
        <v>842</v>
      </c>
      <c r="F209" s="39" t="s">
        <v>80</v>
      </c>
      <c r="G209" s="38" t="s">
        <v>824</v>
      </c>
      <c r="H209" s="95" t="s">
        <v>826</v>
      </c>
      <c r="I209" s="96" t="s">
        <v>826</v>
      </c>
      <c r="J209" s="1158" t="str">
        <f t="shared" ca="1" si="7"/>
        <v>-</v>
      </c>
      <c r="K209" s="634">
        <v>45051</v>
      </c>
    </row>
    <row r="210" spans="1:11" x14ac:dyDescent="0.25">
      <c r="A210" s="437" t="str">
        <f t="shared" si="6"/>
        <v>Track &amp; Field-Male-U20-Turbo Javelin</v>
      </c>
      <c r="B210" s="666" t="s">
        <v>812</v>
      </c>
      <c r="C210" s="99" t="s">
        <v>834</v>
      </c>
      <c r="D210" s="38" t="s">
        <v>69</v>
      </c>
      <c r="E210" s="38" t="s">
        <v>842</v>
      </c>
      <c r="F210" s="39" t="s">
        <v>81</v>
      </c>
      <c r="G210" s="38" t="s">
        <v>824</v>
      </c>
      <c r="H210" s="95" t="s">
        <v>826</v>
      </c>
      <c r="I210" s="96" t="s">
        <v>826</v>
      </c>
      <c r="J210" s="1158" t="str">
        <f t="shared" ca="1" si="7"/>
        <v>-</v>
      </c>
      <c r="K210" s="634">
        <v>45051</v>
      </c>
    </row>
    <row r="211" spans="1:11" x14ac:dyDescent="0.25">
      <c r="A211" s="437" t="str">
        <f t="shared" si="6"/>
        <v>Track &amp; Field-Male-U23/Senior-Turbo Javelin</v>
      </c>
      <c r="B211" s="666" t="s">
        <v>812</v>
      </c>
      <c r="C211" s="99" t="s">
        <v>834</v>
      </c>
      <c r="D211" s="38" t="s">
        <v>69</v>
      </c>
      <c r="E211" s="38" t="s">
        <v>842</v>
      </c>
      <c r="F211" s="39" t="s">
        <v>1444</v>
      </c>
      <c r="G211" s="38" t="s">
        <v>824</v>
      </c>
      <c r="H211" s="95" t="s">
        <v>826</v>
      </c>
      <c r="I211" s="96" t="s">
        <v>826</v>
      </c>
      <c r="J211" s="1158" t="str">
        <f t="shared" ca="1" si="7"/>
        <v>-</v>
      </c>
      <c r="K211" s="634">
        <v>45051</v>
      </c>
    </row>
    <row r="212" spans="1:11" x14ac:dyDescent="0.25">
      <c r="A212" s="437" t="str">
        <f t="shared" si="6"/>
        <v>Track &amp; Field-Male-V35-Turbo Javelin</v>
      </c>
      <c r="B212" s="666" t="s">
        <v>812</v>
      </c>
      <c r="C212" s="99" t="s">
        <v>834</v>
      </c>
      <c r="D212" s="38" t="s">
        <v>69</v>
      </c>
      <c r="E212" s="38" t="s">
        <v>842</v>
      </c>
      <c r="F212" s="39" t="s">
        <v>74</v>
      </c>
      <c r="G212" s="38" t="s">
        <v>824</v>
      </c>
      <c r="H212" s="95" t="s">
        <v>826</v>
      </c>
      <c r="I212" s="96" t="s">
        <v>826</v>
      </c>
      <c r="J212" s="1158" t="str">
        <f t="shared" ca="1" si="7"/>
        <v>-</v>
      </c>
      <c r="K212" s="634">
        <v>45051</v>
      </c>
    </row>
    <row r="213" spans="1:11" x14ac:dyDescent="0.25">
      <c r="A213" s="437" t="str">
        <f t="shared" si="6"/>
        <v>Track &amp; Field-Male-V40-Turbo Javelin</v>
      </c>
      <c r="B213" s="666" t="s">
        <v>812</v>
      </c>
      <c r="C213" s="99" t="s">
        <v>834</v>
      </c>
      <c r="D213" s="38" t="s">
        <v>69</v>
      </c>
      <c r="E213" s="38" t="s">
        <v>842</v>
      </c>
      <c r="F213" s="39" t="s">
        <v>67</v>
      </c>
      <c r="G213" s="38" t="s">
        <v>824</v>
      </c>
      <c r="H213" s="95" t="s">
        <v>826</v>
      </c>
      <c r="I213" s="96" t="s">
        <v>826</v>
      </c>
      <c r="J213" s="1158" t="str">
        <f t="shared" ca="1" si="7"/>
        <v>-</v>
      </c>
      <c r="K213" s="634">
        <v>45051</v>
      </c>
    </row>
    <row r="214" spans="1:11" ht="13" thickBot="1" x14ac:dyDescent="0.3">
      <c r="A214" s="442" t="str">
        <f t="shared" si="6"/>
        <v>Track &amp; Field-Male-V45-Turbo Javelin</v>
      </c>
      <c r="B214" s="663" t="s">
        <v>812</v>
      </c>
      <c r="C214" s="689" t="s">
        <v>834</v>
      </c>
      <c r="D214" s="105" t="s">
        <v>69</v>
      </c>
      <c r="E214" s="105" t="s">
        <v>842</v>
      </c>
      <c r="F214" s="106" t="s">
        <v>64</v>
      </c>
      <c r="G214" s="105" t="s">
        <v>824</v>
      </c>
      <c r="H214" s="155" t="s">
        <v>826</v>
      </c>
      <c r="I214" s="156" t="s">
        <v>826</v>
      </c>
      <c r="J214" s="679" t="str">
        <f t="shared" ca="1" si="7"/>
        <v>-</v>
      </c>
      <c r="K214" s="635">
        <v>45051</v>
      </c>
    </row>
    <row r="215" spans="1:11" x14ac:dyDescent="0.25">
      <c r="A215" s="441" t="str">
        <f t="shared" si="6"/>
        <v>Track &amp; Field-Male-V50-Turbo Javelin</v>
      </c>
      <c r="B215" s="449" t="s">
        <v>812</v>
      </c>
      <c r="C215" s="618" t="s">
        <v>834</v>
      </c>
      <c r="D215" s="72" t="s">
        <v>69</v>
      </c>
      <c r="E215" s="72" t="s">
        <v>842</v>
      </c>
      <c r="F215" s="73" t="s">
        <v>65</v>
      </c>
      <c r="G215" s="72" t="s">
        <v>824</v>
      </c>
      <c r="H215" s="150" t="s">
        <v>826</v>
      </c>
      <c r="I215" s="151" t="s">
        <v>826</v>
      </c>
      <c r="J215" s="152" t="str">
        <f t="shared" ca="1" si="7"/>
        <v>-</v>
      </c>
      <c r="K215" s="450">
        <v>45051</v>
      </c>
    </row>
    <row r="216" spans="1:11" x14ac:dyDescent="0.25">
      <c r="A216" s="437" t="str">
        <f t="shared" si="6"/>
        <v>Track &amp; Field-Male-V55-Turbo Javelin</v>
      </c>
      <c r="B216" s="446" t="s">
        <v>812</v>
      </c>
      <c r="C216" s="99" t="s">
        <v>834</v>
      </c>
      <c r="D216" s="38" t="s">
        <v>69</v>
      </c>
      <c r="E216" s="38" t="s">
        <v>842</v>
      </c>
      <c r="F216" s="39" t="s">
        <v>66</v>
      </c>
      <c r="G216" s="38" t="s">
        <v>824</v>
      </c>
      <c r="H216" s="95" t="s">
        <v>826</v>
      </c>
      <c r="I216" s="96" t="s">
        <v>826</v>
      </c>
      <c r="J216" s="97" t="str">
        <f t="shared" ca="1" si="7"/>
        <v>-</v>
      </c>
      <c r="K216" s="447">
        <v>45051</v>
      </c>
    </row>
    <row r="217" spans="1:11" x14ac:dyDescent="0.25">
      <c r="A217" s="437" t="str">
        <f t="shared" si="6"/>
        <v>Track &amp; Field-Male-V60-Turbo Javelin</v>
      </c>
      <c r="B217" s="1019" t="s">
        <v>812</v>
      </c>
      <c r="C217" s="1141" t="s">
        <v>834</v>
      </c>
      <c r="D217" s="1020" t="s">
        <v>69</v>
      </c>
      <c r="E217" s="1020" t="s">
        <v>842</v>
      </c>
      <c r="F217" s="1021" t="s">
        <v>70</v>
      </c>
      <c r="G217" s="1020" t="s">
        <v>824</v>
      </c>
      <c r="H217" s="1022" t="s">
        <v>826</v>
      </c>
      <c r="I217" s="1023" t="s">
        <v>826</v>
      </c>
      <c r="J217" s="1024" t="str">
        <f t="shared" ca="1" si="7"/>
        <v>-</v>
      </c>
      <c r="K217" s="1025">
        <v>45051</v>
      </c>
    </row>
    <row r="218" spans="1:11" x14ac:dyDescent="0.25">
      <c r="A218" s="437" t="str">
        <f t="shared" si="6"/>
        <v>Track &amp; Field-Male-V65-Turbo Javelin</v>
      </c>
      <c r="B218" s="682" t="s">
        <v>812</v>
      </c>
      <c r="C218" s="618" t="s">
        <v>834</v>
      </c>
      <c r="D218" s="72" t="s">
        <v>69</v>
      </c>
      <c r="E218" s="72" t="s">
        <v>842</v>
      </c>
      <c r="F218" s="73" t="s">
        <v>71</v>
      </c>
      <c r="G218" s="72" t="s">
        <v>824</v>
      </c>
      <c r="H218" s="150" t="s">
        <v>826</v>
      </c>
      <c r="I218" s="151" t="s">
        <v>826</v>
      </c>
      <c r="J218" s="1160" t="str">
        <f t="shared" ca="1" si="7"/>
        <v>-</v>
      </c>
      <c r="K218" s="629">
        <v>45051</v>
      </c>
    </row>
    <row r="219" spans="1:11" x14ac:dyDescent="0.25">
      <c r="A219" s="437" t="str">
        <f t="shared" si="6"/>
        <v>Track &amp; Field-Male-V70-Turbo Javelin</v>
      </c>
      <c r="B219" s="666" t="s">
        <v>812</v>
      </c>
      <c r="C219" s="99" t="s">
        <v>834</v>
      </c>
      <c r="D219" s="38" t="s">
        <v>69</v>
      </c>
      <c r="E219" s="38" t="s">
        <v>842</v>
      </c>
      <c r="F219" s="39" t="s">
        <v>72</v>
      </c>
      <c r="G219" s="38" t="s">
        <v>824</v>
      </c>
      <c r="H219" s="95" t="s">
        <v>826</v>
      </c>
      <c r="I219" s="96" t="s">
        <v>826</v>
      </c>
      <c r="J219" s="1158" t="str">
        <f t="shared" ca="1" si="7"/>
        <v>-</v>
      </c>
      <c r="K219" s="628">
        <v>45051</v>
      </c>
    </row>
    <row r="220" spans="1:11" x14ac:dyDescent="0.25">
      <c r="A220" s="437" t="str">
        <f t="shared" si="6"/>
        <v>Track &amp; Field-Male-V75-Turbo Javelin</v>
      </c>
      <c r="B220" s="666" t="s">
        <v>812</v>
      </c>
      <c r="C220" s="99" t="s">
        <v>834</v>
      </c>
      <c r="D220" s="38" t="s">
        <v>69</v>
      </c>
      <c r="E220" s="38" t="s">
        <v>842</v>
      </c>
      <c r="F220" s="39" t="s">
        <v>418</v>
      </c>
      <c r="G220" s="38" t="s">
        <v>824</v>
      </c>
      <c r="H220" s="95" t="s">
        <v>826</v>
      </c>
      <c r="I220" s="96" t="s">
        <v>826</v>
      </c>
      <c r="J220" s="1158" t="str">
        <f t="shared" ca="1" si="7"/>
        <v>-</v>
      </c>
      <c r="K220" s="628">
        <v>45051</v>
      </c>
    </row>
    <row r="221" spans="1:11" x14ac:dyDescent="0.25">
      <c r="A221" s="437" t="str">
        <f t="shared" si="6"/>
        <v>Track &amp; Field-Male-U11-10000m</v>
      </c>
      <c r="B221" s="666" t="s">
        <v>812</v>
      </c>
      <c r="C221" s="38" t="s">
        <v>813</v>
      </c>
      <c r="D221" s="38" t="s">
        <v>69</v>
      </c>
      <c r="E221" s="38" t="s">
        <v>101</v>
      </c>
      <c r="F221" s="39" t="s">
        <v>77</v>
      </c>
      <c r="G221" s="38" t="s">
        <v>824</v>
      </c>
      <c r="H221" s="95" t="s">
        <v>826</v>
      </c>
      <c r="I221" s="96" t="s">
        <v>826</v>
      </c>
      <c r="J221" s="1158" t="str">
        <f t="shared" ca="1" si="7"/>
        <v>-</v>
      </c>
      <c r="K221" s="628">
        <v>45090</v>
      </c>
    </row>
    <row r="222" spans="1:11" x14ac:dyDescent="0.25">
      <c r="A222" s="437" t="str">
        <f t="shared" si="6"/>
        <v>Track &amp; Field-Male-U13-10000m</v>
      </c>
      <c r="B222" s="666" t="s">
        <v>812</v>
      </c>
      <c r="C222" s="38" t="s">
        <v>813</v>
      </c>
      <c r="D222" s="38" t="s">
        <v>69</v>
      </c>
      <c r="E222" s="38" t="s">
        <v>101</v>
      </c>
      <c r="F222" s="39" t="s">
        <v>78</v>
      </c>
      <c r="G222" s="38" t="s">
        <v>824</v>
      </c>
      <c r="H222" s="95" t="s">
        <v>826</v>
      </c>
      <c r="I222" s="96" t="s">
        <v>826</v>
      </c>
      <c r="J222" s="1158" t="str">
        <f t="shared" ca="1" si="7"/>
        <v>-</v>
      </c>
      <c r="K222" s="628">
        <v>45090</v>
      </c>
    </row>
    <row r="223" spans="1:11" x14ac:dyDescent="0.25">
      <c r="A223" s="437" t="str">
        <f t="shared" si="6"/>
        <v>Track &amp; Field-Male-U15-10000m</v>
      </c>
      <c r="B223" s="666" t="s">
        <v>812</v>
      </c>
      <c r="C223" s="38" t="s">
        <v>813</v>
      </c>
      <c r="D223" s="38" t="s">
        <v>69</v>
      </c>
      <c r="E223" s="38" t="s">
        <v>101</v>
      </c>
      <c r="F223" s="39" t="s">
        <v>79</v>
      </c>
      <c r="G223" s="38" t="s">
        <v>824</v>
      </c>
      <c r="H223" s="95" t="s">
        <v>826</v>
      </c>
      <c r="I223" s="96" t="s">
        <v>826</v>
      </c>
      <c r="J223" s="1158" t="str">
        <f t="shared" ca="1" si="7"/>
        <v>-</v>
      </c>
      <c r="K223" s="628">
        <v>45090</v>
      </c>
    </row>
    <row r="224" spans="1:11" x14ac:dyDescent="0.25">
      <c r="A224" s="437" t="str">
        <f t="shared" si="6"/>
        <v>Track &amp; Field-Male-U17-10000m</v>
      </c>
      <c r="B224" s="666" t="s">
        <v>812</v>
      </c>
      <c r="C224" s="38" t="s">
        <v>813</v>
      </c>
      <c r="D224" s="38" t="s">
        <v>69</v>
      </c>
      <c r="E224" s="38" t="s">
        <v>101</v>
      </c>
      <c r="F224" s="39" t="s">
        <v>80</v>
      </c>
      <c r="G224" s="38" t="s">
        <v>231</v>
      </c>
      <c r="H224" s="386" t="s">
        <v>1034</v>
      </c>
      <c r="I224" s="41">
        <v>30682</v>
      </c>
      <c r="J224" s="667">
        <f t="shared" ca="1" si="7"/>
        <v>15633</v>
      </c>
      <c r="K224" s="628">
        <v>45051</v>
      </c>
    </row>
    <row r="225" spans="1:11" x14ac:dyDescent="0.25">
      <c r="A225" s="437" t="str">
        <f t="shared" si="6"/>
        <v>Track &amp; Field-Male-U20-10000m</v>
      </c>
      <c r="B225" s="666" t="s">
        <v>812</v>
      </c>
      <c r="C225" s="38" t="s">
        <v>813</v>
      </c>
      <c r="D225" s="38" t="s">
        <v>69</v>
      </c>
      <c r="E225" s="38" t="s">
        <v>101</v>
      </c>
      <c r="F225" s="39" t="s">
        <v>81</v>
      </c>
      <c r="G225" s="38" t="s">
        <v>817</v>
      </c>
      <c r="H225" s="44"/>
      <c r="I225" s="41"/>
      <c r="J225" s="667" t="str">
        <f t="shared" ca="1" si="7"/>
        <v/>
      </c>
      <c r="K225" s="628">
        <v>45051</v>
      </c>
    </row>
    <row r="226" spans="1:11" x14ac:dyDescent="0.25">
      <c r="A226" s="437" t="str">
        <f t="shared" si="6"/>
        <v>Track &amp; Field-Male-U23/Senior-10000m</v>
      </c>
      <c r="B226" s="666" t="s">
        <v>812</v>
      </c>
      <c r="C226" s="38" t="s">
        <v>813</v>
      </c>
      <c r="D226" s="38" t="s">
        <v>69</v>
      </c>
      <c r="E226" s="38" t="s">
        <v>101</v>
      </c>
      <c r="F226" s="39" t="s">
        <v>1444</v>
      </c>
      <c r="G226" s="38" t="s">
        <v>16</v>
      </c>
      <c r="H226" s="386" t="s">
        <v>1035</v>
      </c>
      <c r="I226" s="41">
        <v>30529</v>
      </c>
      <c r="J226" s="667">
        <f t="shared" ca="1" si="7"/>
        <v>15786</v>
      </c>
      <c r="K226" s="628">
        <v>45051</v>
      </c>
    </row>
    <row r="227" spans="1:11" x14ac:dyDescent="0.25">
      <c r="A227" s="437" t="str">
        <f t="shared" si="6"/>
        <v>Track &amp; Field-Male-V35-10000m</v>
      </c>
      <c r="B227" s="666" t="s">
        <v>812</v>
      </c>
      <c r="C227" s="38" t="s">
        <v>813</v>
      </c>
      <c r="D227" s="38" t="s">
        <v>69</v>
      </c>
      <c r="E227" s="38" t="s">
        <v>101</v>
      </c>
      <c r="F227" s="39" t="s">
        <v>74</v>
      </c>
      <c r="G227" s="38" t="s">
        <v>12</v>
      </c>
      <c r="H227" s="386" t="s">
        <v>1036</v>
      </c>
      <c r="I227" s="41">
        <v>36755</v>
      </c>
      <c r="J227" s="667">
        <f t="shared" ca="1" si="7"/>
        <v>9560</v>
      </c>
      <c r="K227" s="628">
        <v>45051</v>
      </c>
    </row>
    <row r="228" spans="1:11" x14ac:dyDescent="0.25">
      <c r="A228" s="437" t="str">
        <f t="shared" si="6"/>
        <v>Track &amp; Field-Male-V40-10000m</v>
      </c>
      <c r="B228" s="666" t="s">
        <v>812</v>
      </c>
      <c r="C228" s="38" t="s">
        <v>813</v>
      </c>
      <c r="D228" s="38" t="s">
        <v>69</v>
      </c>
      <c r="E228" s="38" t="s">
        <v>101</v>
      </c>
      <c r="F228" s="39" t="s">
        <v>67</v>
      </c>
      <c r="G228" s="38" t="s">
        <v>817</v>
      </c>
      <c r="H228" s="40"/>
      <c r="I228" s="41"/>
      <c r="J228" s="667" t="str">
        <f t="shared" ca="1" si="7"/>
        <v/>
      </c>
      <c r="K228" s="628">
        <v>45051</v>
      </c>
    </row>
    <row r="229" spans="1:11" ht="13" thickBot="1" x14ac:dyDescent="0.3">
      <c r="A229" s="442" t="str">
        <f t="shared" si="6"/>
        <v>Track &amp; Field-Male-V45-10000m</v>
      </c>
      <c r="B229" s="663" t="s">
        <v>812</v>
      </c>
      <c r="C229" s="105" t="s">
        <v>813</v>
      </c>
      <c r="D229" s="105" t="s">
        <v>69</v>
      </c>
      <c r="E229" s="105" t="s">
        <v>101</v>
      </c>
      <c r="F229" s="106" t="s">
        <v>64</v>
      </c>
      <c r="G229" s="105" t="s">
        <v>817</v>
      </c>
      <c r="H229" s="668"/>
      <c r="I229" s="664"/>
      <c r="J229" s="665" t="str">
        <f t="shared" ca="1" si="7"/>
        <v/>
      </c>
      <c r="K229" s="631">
        <v>45051</v>
      </c>
    </row>
    <row r="230" spans="1:11" x14ac:dyDescent="0.25">
      <c r="A230" s="441" t="str">
        <f t="shared" si="6"/>
        <v>Track &amp; Field-Male-V50-10000m</v>
      </c>
      <c r="B230" s="645" t="s">
        <v>812</v>
      </c>
      <c r="C230" s="72" t="s">
        <v>813</v>
      </c>
      <c r="D230" s="72" t="s">
        <v>69</v>
      </c>
      <c r="E230" s="72" t="s">
        <v>101</v>
      </c>
      <c r="F230" s="73" t="s">
        <v>65</v>
      </c>
      <c r="G230" s="72" t="s">
        <v>817</v>
      </c>
      <c r="H230" s="74"/>
      <c r="I230" s="75"/>
      <c r="J230" s="76" t="str">
        <f t="shared" ca="1" si="7"/>
        <v/>
      </c>
      <c r="K230" s="611">
        <v>45051</v>
      </c>
    </row>
    <row r="231" spans="1:11" x14ac:dyDescent="0.25">
      <c r="A231" s="437" t="str">
        <f t="shared" si="6"/>
        <v>Track &amp; Field-Male-V55-10000m</v>
      </c>
      <c r="B231" s="612" t="s">
        <v>812</v>
      </c>
      <c r="C231" s="1243" t="s">
        <v>813</v>
      </c>
      <c r="D231" s="38" t="s">
        <v>69</v>
      </c>
      <c r="E231" s="38" t="s">
        <v>101</v>
      </c>
      <c r="F231" s="39" t="s">
        <v>66</v>
      </c>
      <c r="G231" s="38" t="s">
        <v>1259</v>
      </c>
      <c r="H231" s="386" t="s">
        <v>1306</v>
      </c>
      <c r="I231" s="41">
        <v>45438</v>
      </c>
      <c r="J231" s="42">
        <f t="shared" ca="1" si="7"/>
        <v>877</v>
      </c>
      <c r="K231" s="613">
        <v>45448</v>
      </c>
    </row>
    <row r="232" spans="1:11" ht="13" thickBot="1" x14ac:dyDescent="0.3">
      <c r="A232" s="437" t="str">
        <f t="shared" si="6"/>
        <v>Track &amp; Field-Male-V60-10000m</v>
      </c>
      <c r="B232" s="637" t="s">
        <v>812</v>
      </c>
      <c r="C232" s="87" t="s">
        <v>813</v>
      </c>
      <c r="D232" s="87" t="s">
        <v>69</v>
      </c>
      <c r="E232" s="87" t="s">
        <v>101</v>
      </c>
      <c r="F232" s="88" t="s">
        <v>70</v>
      </c>
      <c r="G232" s="87" t="s">
        <v>817</v>
      </c>
      <c r="H232" s="89"/>
      <c r="I232" s="90"/>
      <c r="J232" s="91" t="str">
        <f t="shared" ca="1" si="7"/>
        <v/>
      </c>
      <c r="K232" s="613">
        <v>45051</v>
      </c>
    </row>
    <row r="233" spans="1:11" x14ac:dyDescent="0.25">
      <c r="A233" s="437" t="str">
        <f t="shared" si="6"/>
        <v>Track &amp; Field-Male-V65-10000m</v>
      </c>
      <c r="B233" s="661" t="s">
        <v>812</v>
      </c>
      <c r="C233" s="101" t="s">
        <v>813</v>
      </c>
      <c r="D233" s="101" t="s">
        <v>69</v>
      </c>
      <c r="E233" s="101" t="s">
        <v>101</v>
      </c>
      <c r="F233" s="102" t="s">
        <v>71</v>
      </c>
      <c r="G233" s="101" t="s">
        <v>817</v>
      </c>
      <c r="H233" s="103"/>
      <c r="I233" s="104"/>
      <c r="J233" s="662" t="str">
        <f t="shared" ca="1" si="7"/>
        <v/>
      </c>
      <c r="K233" s="634">
        <v>45051</v>
      </c>
    </row>
    <row r="234" spans="1:11" x14ac:dyDescent="0.25">
      <c r="A234" s="437" t="str">
        <f t="shared" si="6"/>
        <v>Track &amp; Field-Male-V70-10000m</v>
      </c>
      <c r="B234" s="666" t="s">
        <v>812</v>
      </c>
      <c r="C234" s="38" t="s">
        <v>813</v>
      </c>
      <c r="D234" s="38" t="s">
        <v>69</v>
      </c>
      <c r="E234" s="38" t="s">
        <v>101</v>
      </c>
      <c r="F234" s="39" t="s">
        <v>72</v>
      </c>
      <c r="G234" s="38" t="s">
        <v>817</v>
      </c>
      <c r="H234" s="40"/>
      <c r="I234" s="41"/>
      <c r="J234" s="667" t="str">
        <f t="shared" ca="1" si="7"/>
        <v/>
      </c>
      <c r="K234" s="634">
        <v>45051</v>
      </c>
    </row>
    <row r="235" spans="1:11" x14ac:dyDescent="0.25">
      <c r="A235" s="437" t="str">
        <f t="shared" si="6"/>
        <v>Track &amp; Field-Male-V75-10000m</v>
      </c>
      <c r="B235" s="666" t="s">
        <v>812</v>
      </c>
      <c r="C235" s="38" t="s">
        <v>813</v>
      </c>
      <c r="D235" s="38" t="s">
        <v>69</v>
      </c>
      <c r="E235" s="38" t="s">
        <v>101</v>
      </c>
      <c r="F235" s="39" t="s">
        <v>418</v>
      </c>
      <c r="G235" s="38" t="s">
        <v>817</v>
      </c>
      <c r="H235" s="40"/>
      <c r="I235" s="41"/>
      <c r="J235" s="667" t="str">
        <f t="shared" ca="1" si="7"/>
        <v/>
      </c>
      <c r="K235" s="634">
        <v>45051</v>
      </c>
    </row>
    <row r="236" spans="1:11" x14ac:dyDescent="0.25">
      <c r="A236" s="437" t="str">
        <f t="shared" si="6"/>
        <v>Track &amp; Field-Male-U11-1000m</v>
      </c>
      <c r="B236" s="666" t="s">
        <v>812</v>
      </c>
      <c r="C236" s="38" t="s">
        <v>813</v>
      </c>
      <c r="D236" s="38" t="s">
        <v>69</v>
      </c>
      <c r="E236" s="38" t="s">
        <v>188</v>
      </c>
      <c r="F236" s="39" t="s">
        <v>77</v>
      </c>
      <c r="G236" s="38" t="s">
        <v>817</v>
      </c>
      <c r="H236" s="44"/>
      <c r="I236" s="43"/>
      <c r="J236" s="667" t="str">
        <f t="shared" ca="1" si="7"/>
        <v/>
      </c>
      <c r="K236" s="634">
        <v>45051</v>
      </c>
    </row>
    <row r="237" spans="1:11" x14ac:dyDescent="0.25">
      <c r="A237" s="437" t="str">
        <f t="shared" si="6"/>
        <v>Track &amp; Field-Male-U13-1000m</v>
      </c>
      <c r="B237" s="666" t="s">
        <v>812</v>
      </c>
      <c r="C237" s="38" t="s">
        <v>813</v>
      </c>
      <c r="D237" s="38" t="s">
        <v>69</v>
      </c>
      <c r="E237" s="38" t="s">
        <v>188</v>
      </c>
      <c r="F237" s="39" t="s">
        <v>78</v>
      </c>
      <c r="G237" s="38" t="s">
        <v>817</v>
      </c>
      <c r="H237" s="44"/>
      <c r="I237" s="41"/>
      <c r="J237" s="667" t="str">
        <f t="shared" ca="1" si="7"/>
        <v/>
      </c>
      <c r="K237" s="634">
        <v>45051</v>
      </c>
    </row>
    <row r="238" spans="1:11" x14ac:dyDescent="0.25">
      <c r="A238" s="437" t="str">
        <f t="shared" si="6"/>
        <v>Track &amp; Field-Male-U15-1000m</v>
      </c>
      <c r="B238" s="666" t="s">
        <v>812</v>
      </c>
      <c r="C238" s="38" t="s">
        <v>813</v>
      </c>
      <c r="D238" s="38" t="s">
        <v>69</v>
      </c>
      <c r="E238" s="38" t="s">
        <v>188</v>
      </c>
      <c r="F238" s="39" t="s">
        <v>79</v>
      </c>
      <c r="G238" s="38" t="s">
        <v>342</v>
      </c>
      <c r="H238" s="386" t="s">
        <v>996</v>
      </c>
      <c r="I238" s="41">
        <v>31851</v>
      </c>
      <c r="J238" s="667">
        <f t="shared" ca="1" si="7"/>
        <v>14464</v>
      </c>
      <c r="K238" s="634">
        <v>45051</v>
      </c>
    </row>
    <row r="239" spans="1:11" x14ac:dyDescent="0.25">
      <c r="A239" s="437" t="str">
        <f t="shared" si="6"/>
        <v>Track &amp; Field-Male-U17-1000m</v>
      </c>
      <c r="B239" s="666" t="s">
        <v>812</v>
      </c>
      <c r="C239" s="38" t="s">
        <v>813</v>
      </c>
      <c r="D239" s="38" t="s">
        <v>69</v>
      </c>
      <c r="E239" s="38" t="s">
        <v>188</v>
      </c>
      <c r="F239" s="39" t="s">
        <v>80</v>
      </c>
      <c r="G239" s="38" t="s">
        <v>343</v>
      </c>
      <c r="H239" s="386" t="s">
        <v>997</v>
      </c>
      <c r="I239" s="41">
        <v>31851</v>
      </c>
      <c r="J239" s="667">
        <f t="shared" ca="1" si="7"/>
        <v>14464</v>
      </c>
      <c r="K239" s="634">
        <v>45051</v>
      </c>
    </row>
    <row r="240" spans="1:11" x14ac:dyDescent="0.25">
      <c r="A240" s="437" t="str">
        <f t="shared" si="6"/>
        <v>Track &amp; Field-Male-U20-1000m</v>
      </c>
      <c r="B240" s="666" t="s">
        <v>812</v>
      </c>
      <c r="C240" s="38" t="s">
        <v>813</v>
      </c>
      <c r="D240" s="38" t="s">
        <v>69</v>
      </c>
      <c r="E240" s="38" t="s">
        <v>188</v>
      </c>
      <c r="F240" s="39" t="s">
        <v>81</v>
      </c>
      <c r="G240" s="38" t="s">
        <v>817</v>
      </c>
      <c r="H240" s="44"/>
      <c r="I240" s="41"/>
      <c r="J240" s="667" t="str">
        <f t="shared" ca="1" si="7"/>
        <v/>
      </c>
      <c r="K240" s="634">
        <v>45051</v>
      </c>
    </row>
    <row r="241" spans="1:11" x14ac:dyDescent="0.25">
      <c r="A241" s="437" t="str">
        <f t="shared" si="6"/>
        <v>Track &amp; Field-Male-U23/Senior-1000m</v>
      </c>
      <c r="B241" s="666" t="s">
        <v>812</v>
      </c>
      <c r="C241" s="38" t="s">
        <v>813</v>
      </c>
      <c r="D241" s="38" t="s">
        <v>69</v>
      </c>
      <c r="E241" s="38" t="s">
        <v>188</v>
      </c>
      <c r="F241" s="39" t="s">
        <v>1444</v>
      </c>
      <c r="G241" s="38" t="s">
        <v>817</v>
      </c>
      <c r="H241" s="44"/>
      <c r="I241" s="41"/>
      <c r="J241" s="667" t="str">
        <f t="shared" ca="1" si="7"/>
        <v/>
      </c>
      <c r="K241" s="634">
        <v>45051</v>
      </c>
    </row>
    <row r="242" spans="1:11" x14ac:dyDescent="0.25">
      <c r="A242" s="437" t="str">
        <f t="shared" si="6"/>
        <v>Track &amp; Field-Male-V35-1000m</v>
      </c>
      <c r="B242" s="666" t="s">
        <v>812</v>
      </c>
      <c r="C242" s="38" t="s">
        <v>813</v>
      </c>
      <c r="D242" s="38" t="s">
        <v>69</v>
      </c>
      <c r="E242" s="38" t="s">
        <v>188</v>
      </c>
      <c r="F242" s="39" t="s">
        <v>74</v>
      </c>
      <c r="G242" s="38" t="s">
        <v>817</v>
      </c>
      <c r="H242" s="44"/>
      <c r="I242" s="41"/>
      <c r="J242" s="667" t="str">
        <f t="shared" ca="1" si="7"/>
        <v/>
      </c>
      <c r="K242" s="634">
        <v>45051</v>
      </c>
    </row>
    <row r="243" spans="1:11" x14ac:dyDescent="0.25">
      <c r="A243" s="437" t="str">
        <f t="shared" si="6"/>
        <v>Track &amp; Field-Male-V40-1000m</v>
      </c>
      <c r="B243" s="666" t="s">
        <v>812</v>
      </c>
      <c r="C243" s="38" t="s">
        <v>813</v>
      </c>
      <c r="D243" s="38" t="s">
        <v>69</v>
      </c>
      <c r="E243" s="38" t="s">
        <v>188</v>
      </c>
      <c r="F243" s="39" t="s">
        <v>67</v>
      </c>
      <c r="G243" s="38" t="s">
        <v>817</v>
      </c>
      <c r="H243" s="44"/>
      <c r="I243" s="41"/>
      <c r="J243" s="667" t="str">
        <f t="shared" ca="1" si="7"/>
        <v/>
      </c>
      <c r="K243" s="634">
        <v>45051</v>
      </c>
    </row>
    <row r="244" spans="1:11" ht="13" thickBot="1" x14ac:dyDescent="0.3">
      <c r="A244" s="442" t="str">
        <f t="shared" si="6"/>
        <v>Track &amp; Field-Male-V45-1000m</v>
      </c>
      <c r="B244" s="663" t="s">
        <v>812</v>
      </c>
      <c r="C244" s="105" t="s">
        <v>813</v>
      </c>
      <c r="D244" s="105" t="s">
        <v>69</v>
      </c>
      <c r="E244" s="105" t="s">
        <v>188</v>
      </c>
      <c r="F244" s="106" t="s">
        <v>64</v>
      </c>
      <c r="G244" s="105" t="s">
        <v>817</v>
      </c>
      <c r="H244" s="675"/>
      <c r="I244" s="664"/>
      <c r="J244" s="665" t="str">
        <f t="shared" ca="1" si="7"/>
        <v/>
      </c>
      <c r="K244" s="635">
        <v>45051</v>
      </c>
    </row>
    <row r="245" spans="1:11" ht="13" thickBot="1" x14ac:dyDescent="0.3">
      <c r="A245" s="441" t="str">
        <f t="shared" si="6"/>
        <v>Track &amp; Field-Male-V50-1000m</v>
      </c>
      <c r="B245" s="638" t="s">
        <v>812</v>
      </c>
      <c r="C245" s="639" t="s">
        <v>813</v>
      </c>
      <c r="D245" s="639" t="s">
        <v>69</v>
      </c>
      <c r="E245" s="639" t="s">
        <v>188</v>
      </c>
      <c r="F245" s="640" t="s">
        <v>65</v>
      </c>
      <c r="G245" s="639" t="s">
        <v>817</v>
      </c>
      <c r="H245" s="1151"/>
      <c r="I245" s="648"/>
      <c r="J245" s="649" t="str">
        <f t="shared" ca="1" si="7"/>
        <v/>
      </c>
      <c r="K245" s="450">
        <v>45051</v>
      </c>
    </row>
    <row r="246" spans="1:11" ht="13" thickBot="1" x14ac:dyDescent="0.3">
      <c r="A246" s="437" t="str">
        <f t="shared" si="6"/>
        <v>Track &amp; Field-Male-V55-1000m</v>
      </c>
      <c r="B246" s="655" t="s">
        <v>812</v>
      </c>
      <c r="C246" s="656" t="s">
        <v>813</v>
      </c>
      <c r="D246" s="656" t="s">
        <v>69</v>
      </c>
      <c r="E246" s="656" t="s">
        <v>188</v>
      </c>
      <c r="F246" s="657" t="s">
        <v>66</v>
      </c>
      <c r="G246" s="656" t="s">
        <v>817</v>
      </c>
      <c r="H246" s="1143"/>
      <c r="I246" s="659"/>
      <c r="J246" s="660" t="str">
        <f t="shared" ca="1" si="7"/>
        <v/>
      </c>
      <c r="K246" s="628">
        <v>45051</v>
      </c>
    </row>
    <row r="247" spans="1:11" x14ac:dyDescent="0.25">
      <c r="A247" s="437" t="str">
        <f t="shared" si="6"/>
        <v>Track &amp; Field-Male-V60-1000m</v>
      </c>
      <c r="B247" s="449" t="s">
        <v>812</v>
      </c>
      <c r="C247" s="72" t="s">
        <v>813</v>
      </c>
      <c r="D247" s="72" t="s">
        <v>69</v>
      </c>
      <c r="E247" s="72" t="s">
        <v>188</v>
      </c>
      <c r="F247" s="73" t="s">
        <v>70</v>
      </c>
      <c r="G247" s="72" t="s">
        <v>817</v>
      </c>
      <c r="H247" s="1148"/>
      <c r="I247" s="75"/>
      <c r="J247" s="76" t="str">
        <f t="shared" ca="1" si="7"/>
        <v/>
      </c>
      <c r="K247" s="447">
        <v>45051</v>
      </c>
    </row>
    <row r="248" spans="1:11" x14ac:dyDescent="0.25">
      <c r="A248" s="437" t="str">
        <f t="shared" si="6"/>
        <v>Track &amp; Field-Male-V65-1000m</v>
      </c>
      <c r="B248" s="446" t="s">
        <v>812</v>
      </c>
      <c r="C248" s="38" t="s">
        <v>813</v>
      </c>
      <c r="D248" s="38" t="s">
        <v>69</v>
      </c>
      <c r="E248" s="38" t="s">
        <v>188</v>
      </c>
      <c r="F248" s="39" t="s">
        <v>71</v>
      </c>
      <c r="G248" s="38" t="s">
        <v>817</v>
      </c>
      <c r="H248" s="44"/>
      <c r="I248" s="41"/>
      <c r="J248" s="42" t="str">
        <f t="shared" ca="1" si="7"/>
        <v/>
      </c>
      <c r="K248" s="447">
        <v>45051</v>
      </c>
    </row>
    <row r="249" spans="1:11" x14ac:dyDescent="0.25">
      <c r="A249" s="437" t="str">
        <f t="shared" si="6"/>
        <v>Track &amp; Field-Male-V70-1000m</v>
      </c>
      <c r="B249" s="446" t="s">
        <v>812</v>
      </c>
      <c r="C249" s="38" t="s">
        <v>813</v>
      </c>
      <c r="D249" s="38" t="s">
        <v>69</v>
      </c>
      <c r="E249" s="38" t="s">
        <v>188</v>
      </c>
      <c r="F249" s="39" t="s">
        <v>72</v>
      </c>
      <c r="G249" s="38" t="s">
        <v>817</v>
      </c>
      <c r="H249" s="44"/>
      <c r="I249" s="41"/>
      <c r="J249" s="42" t="str">
        <f t="shared" ca="1" si="7"/>
        <v/>
      </c>
      <c r="K249" s="447">
        <v>45051</v>
      </c>
    </row>
    <row r="250" spans="1:11" x14ac:dyDescent="0.25">
      <c r="A250" s="437" t="str">
        <f t="shared" si="6"/>
        <v>Track &amp; Field-Male-V75-1000m</v>
      </c>
      <c r="B250" s="446" t="s">
        <v>812</v>
      </c>
      <c r="C250" s="38" t="s">
        <v>813</v>
      </c>
      <c r="D250" s="38" t="s">
        <v>69</v>
      </c>
      <c r="E250" s="38" t="s">
        <v>188</v>
      </c>
      <c r="F250" s="39" t="s">
        <v>418</v>
      </c>
      <c r="G250" s="38" t="s">
        <v>817</v>
      </c>
      <c r="H250" s="44"/>
      <c r="I250" s="41"/>
      <c r="J250" s="42" t="str">
        <f t="shared" ca="1" si="7"/>
        <v/>
      </c>
      <c r="K250" s="447">
        <v>45051</v>
      </c>
    </row>
    <row r="251" spans="1:11" x14ac:dyDescent="0.25">
      <c r="A251" s="437" t="str">
        <f t="shared" si="6"/>
        <v>Track &amp; Field-Male-U11-100m</v>
      </c>
      <c r="B251" s="446" t="s">
        <v>812</v>
      </c>
      <c r="C251" s="38" t="s">
        <v>813</v>
      </c>
      <c r="D251" s="38" t="s">
        <v>69</v>
      </c>
      <c r="E251" s="38" t="s">
        <v>6</v>
      </c>
      <c r="F251" s="39" t="s">
        <v>77</v>
      </c>
      <c r="G251" s="38" t="s">
        <v>198</v>
      </c>
      <c r="H251" s="40">
        <v>14</v>
      </c>
      <c r="I251" s="43" t="s">
        <v>820</v>
      </c>
      <c r="J251" s="42" t="str">
        <f t="shared" ca="1" si="7"/>
        <v/>
      </c>
      <c r="K251" s="447">
        <v>45051</v>
      </c>
    </row>
    <row r="252" spans="1:11" x14ac:dyDescent="0.25">
      <c r="A252" s="437" t="str">
        <f t="shared" si="6"/>
        <v>Track &amp; Field-Male-U13-100m</v>
      </c>
      <c r="B252" s="446" t="s">
        <v>812</v>
      </c>
      <c r="C252" s="38" t="s">
        <v>813</v>
      </c>
      <c r="D252" s="38" t="s">
        <v>69</v>
      </c>
      <c r="E252" s="38" t="s">
        <v>6</v>
      </c>
      <c r="F252" s="39" t="s">
        <v>78</v>
      </c>
      <c r="G252" s="38" t="s">
        <v>199</v>
      </c>
      <c r="H252" s="40">
        <v>12.7</v>
      </c>
      <c r="I252" s="41">
        <v>36660</v>
      </c>
      <c r="J252" s="42">
        <f t="shared" ca="1" si="7"/>
        <v>9655</v>
      </c>
      <c r="K252" s="447">
        <v>45051</v>
      </c>
    </row>
    <row r="253" spans="1:11" x14ac:dyDescent="0.25">
      <c r="A253" s="437" t="str">
        <f t="shared" si="6"/>
        <v>Track &amp; Field-Male-U14-100m</v>
      </c>
      <c r="B253" s="446" t="s">
        <v>812</v>
      </c>
      <c r="C253" s="38" t="s">
        <v>813</v>
      </c>
      <c r="D253" s="38" t="s">
        <v>69</v>
      </c>
      <c r="E253" s="38" t="s">
        <v>6</v>
      </c>
      <c r="F253" s="39" t="s">
        <v>1395</v>
      </c>
      <c r="G253" s="38" t="s">
        <v>1270</v>
      </c>
      <c r="H253" s="40">
        <v>13.93</v>
      </c>
      <c r="I253" s="41">
        <v>46151</v>
      </c>
      <c r="J253" s="42">
        <f t="shared" ca="1" si="7"/>
        <v>164</v>
      </c>
      <c r="K253" s="447">
        <v>46253</v>
      </c>
    </row>
    <row r="254" spans="1:11" x14ac:dyDescent="0.25">
      <c r="A254" s="437" t="str">
        <f t="shared" si="6"/>
        <v>Track &amp; Field-Male-U15-100m</v>
      </c>
      <c r="B254" s="446" t="s">
        <v>812</v>
      </c>
      <c r="C254" s="38" t="s">
        <v>813</v>
      </c>
      <c r="D254" s="38" t="s">
        <v>69</v>
      </c>
      <c r="E254" s="38" t="s">
        <v>6</v>
      </c>
      <c r="F254" s="39" t="s">
        <v>79</v>
      </c>
      <c r="G254" s="38" t="s">
        <v>200</v>
      </c>
      <c r="H254" s="40">
        <v>11.1</v>
      </c>
      <c r="I254" s="41">
        <v>38942</v>
      </c>
      <c r="J254" s="42">
        <f t="shared" ca="1" si="7"/>
        <v>7373</v>
      </c>
      <c r="K254" s="447">
        <v>45051</v>
      </c>
    </row>
    <row r="255" spans="1:11" x14ac:dyDescent="0.25">
      <c r="A255" s="437" t="str">
        <f t="shared" si="6"/>
        <v>Track &amp; Field-Male-U16-100m</v>
      </c>
      <c r="B255" s="446" t="s">
        <v>812</v>
      </c>
      <c r="C255" s="38" t="s">
        <v>813</v>
      </c>
      <c r="D255" s="38" t="s">
        <v>69</v>
      </c>
      <c r="E255" s="38" t="s">
        <v>6</v>
      </c>
      <c r="F255" s="39" t="s">
        <v>1403</v>
      </c>
      <c r="G255" s="38" t="s">
        <v>1410</v>
      </c>
      <c r="H255" s="40">
        <v>11.3</v>
      </c>
      <c r="I255" s="41">
        <v>46193</v>
      </c>
      <c r="J255" s="42">
        <f t="shared" ca="1" si="7"/>
        <v>122</v>
      </c>
      <c r="K255" s="447">
        <v>46253</v>
      </c>
    </row>
    <row r="256" spans="1:11" ht="13" thickBot="1" x14ac:dyDescent="0.3">
      <c r="A256" s="442" t="str">
        <f t="shared" si="6"/>
        <v>Track &amp; Field-Male-U17-100m</v>
      </c>
      <c r="B256" s="455" t="s">
        <v>812</v>
      </c>
      <c r="C256" s="38" t="s">
        <v>813</v>
      </c>
      <c r="D256" s="83" t="s">
        <v>69</v>
      </c>
      <c r="E256" s="38" t="s">
        <v>6</v>
      </c>
      <c r="F256" s="84" t="s">
        <v>80</v>
      </c>
      <c r="G256" s="38" t="s">
        <v>201</v>
      </c>
      <c r="H256" s="40">
        <v>11</v>
      </c>
      <c r="I256" s="43" t="s">
        <v>820</v>
      </c>
      <c r="J256" s="42" t="str">
        <f t="shared" ca="1" si="7"/>
        <v/>
      </c>
      <c r="K256" s="456">
        <v>45051</v>
      </c>
    </row>
    <row r="257" spans="1:11" x14ac:dyDescent="0.25">
      <c r="A257" s="441" t="str">
        <f t="shared" si="6"/>
        <v>Track &amp; Field-Male-U18-100m</v>
      </c>
      <c r="B257" s="453" t="s">
        <v>812</v>
      </c>
      <c r="C257" s="38" t="s">
        <v>813</v>
      </c>
      <c r="D257" s="77" t="s">
        <v>69</v>
      </c>
      <c r="E257" s="77" t="s">
        <v>6</v>
      </c>
      <c r="F257" s="78" t="s">
        <v>1391</v>
      </c>
      <c r="G257" s="77" t="s">
        <v>1406</v>
      </c>
      <c r="H257" s="79">
        <v>11.54</v>
      </c>
      <c r="I257" s="80">
        <v>46200</v>
      </c>
      <c r="J257" s="1163">
        <f t="shared" ca="1" si="7"/>
        <v>115</v>
      </c>
      <c r="K257" s="454">
        <v>46253</v>
      </c>
    </row>
    <row r="258" spans="1:11" x14ac:dyDescent="0.25">
      <c r="A258" s="437" t="str">
        <f t="shared" si="6"/>
        <v>Track &amp; Field-Male-U20-100m</v>
      </c>
      <c r="B258" s="451" t="s">
        <v>812</v>
      </c>
      <c r="C258" s="87" t="s">
        <v>813</v>
      </c>
      <c r="D258" s="87" t="s">
        <v>69</v>
      </c>
      <c r="E258" s="87" t="s">
        <v>6</v>
      </c>
      <c r="F258" s="88" t="s">
        <v>81</v>
      </c>
      <c r="G258" s="87" t="s">
        <v>202</v>
      </c>
      <c r="H258" s="89">
        <v>11.2</v>
      </c>
      <c r="I258" s="90">
        <v>37706</v>
      </c>
      <c r="J258" s="91">
        <f t="shared" ca="1" si="7"/>
        <v>8609</v>
      </c>
      <c r="K258" s="447">
        <v>45051</v>
      </c>
    </row>
    <row r="259" spans="1:11" x14ac:dyDescent="0.25">
      <c r="A259" s="437" t="str">
        <f t="shared" si="6"/>
        <v>Track &amp; Field-Male-U23/Senior-100m</v>
      </c>
      <c r="B259" s="446" t="s">
        <v>812</v>
      </c>
      <c r="C259" s="38" t="s">
        <v>813</v>
      </c>
      <c r="D259" s="38" t="s">
        <v>69</v>
      </c>
      <c r="E259" s="38" t="s">
        <v>6</v>
      </c>
      <c r="F259" s="39" t="s">
        <v>1444</v>
      </c>
      <c r="G259" s="38" t="s">
        <v>854</v>
      </c>
      <c r="H259" s="40">
        <v>11.1</v>
      </c>
      <c r="I259" s="41">
        <v>29374</v>
      </c>
      <c r="J259" s="42">
        <f t="shared" ca="1" si="7"/>
        <v>16941</v>
      </c>
      <c r="K259" s="447">
        <v>45051</v>
      </c>
    </row>
    <row r="260" spans="1:11" ht="13" thickBot="1" x14ac:dyDescent="0.3">
      <c r="A260" s="437" t="str">
        <f t="shared" ref="A260:A323" si="8">B260&amp;"-"&amp;D260&amp;"-"&amp;F260&amp;"-"&amp;E260</f>
        <v>Track &amp; Field-Male-U23/Senior-100m</v>
      </c>
      <c r="B260" s="446" t="s">
        <v>812</v>
      </c>
      <c r="C260" s="38" t="s">
        <v>813</v>
      </c>
      <c r="D260" s="38" t="s">
        <v>69</v>
      </c>
      <c r="E260" s="38" t="s">
        <v>6</v>
      </c>
      <c r="F260" s="39" t="s">
        <v>1444</v>
      </c>
      <c r="G260" s="38" t="s">
        <v>855</v>
      </c>
      <c r="H260" s="40">
        <v>11.1</v>
      </c>
      <c r="I260" s="41">
        <v>29374</v>
      </c>
      <c r="J260" s="42">
        <f t="shared" ref="J260:J323" ca="1" si="9">IF(I260="","",IF(I260="MISSING","",IF(I260="-","-",TODAY()-I260)))</f>
        <v>16941</v>
      </c>
      <c r="K260" s="447">
        <v>45051</v>
      </c>
    </row>
    <row r="261" spans="1:11" ht="13" thickBot="1" x14ac:dyDescent="0.3">
      <c r="A261" s="437" t="str">
        <f t="shared" si="8"/>
        <v>Track &amp; Field-Male-V35-100m</v>
      </c>
      <c r="B261" s="655" t="s">
        <v>812</v>
      </c>
      <c r="C261" s="656" t="s">
        <v>813</v>
      </c>
      <c r="D261" s="656" t="s">
        <v>69</v>
      </c>
      <c r="E261" s="656" t="s">
        <v>6</v>
      </c>
      <c r="F261" s="657" t="s">
        <v>74</v>
      </c>
      <c r="G261" s="656" t="s">
        <v>798</v>
      </c>
      <c r="H261" s="658">
        <v>11.78</v>
      </c>
      <c r="I261" s="659">
        <v>45913</v>
      </c>
      <c r="J261" s="660">
        <f t="shared" ca="1" si="9"/>
        <v>402</v>
      </c>
      <c r="K261" s="628">
        <v>45942</v>
      </c>
    </row>
    <row r="262" spans="1:11" ht="13" thickBot="1" x14ac:dyDescent="0.3">
      <c r="A262" s="437" t="str">
        <f t="shared" si="8"/>
        <v>Track &amp; Field-Male-V40-100m</v>
      </c>
      <c r="B262" s="655" t="s">
        <v>812</v>
      </c>
      <c r="C262" s="656" t="s">
        <v>813</v>
      </c>
      <c r="D262" s="656" t="s">
        <v>69</v>
      </c>
      <c r="E262" s="656" t="s">
        <v>6</v>
      </c>
      <c r="F262" s="657" t="s">
        <v>67</v>
      </c>
      <c r="G262" s="656" t="s">
        <v>210</v>
      </c>
      <c r="H262" s="658">
        <v>12.8</v>
      </c>
      <c r="I262" s="659">
        <v>45458</v>
      </c>
      <c r="J262" s="660">
        <f t="shared" ca="1" si="9"/>
        <v>857</v>
      </c>
      <c r="K262" s="628">
        <v>45511</v>
      </c>
    </row>
    <row r="263" spans="1:11" x14ac:dyDescent="0.25">
      <c r="A263" s="437" t="str">
        <f t="shared" si="8"/>
        <v>Track &amp; Field-Male-V45-100m</v>
      </c>
      <c r="B263" s="449" t="s">
        <v>812</v>
      </c>
      <c r="C263" s="72" t="s">
        <v>813</v>
      </c>
      <c r="D263" s="72" t="s">
        <v>69</v>
      </c>
      <c r="E263" s="72" t="s">
        <v>6</v>
      </c>
      <c r="F263" s="73" t="s">
        <v>64</v>
      </c>
      <c r="G263" s="72" t="s">
        <v>1261</v>
      </c>
      <c r="H263" s="74">
        <v>13.7</v>
      </c>
      <c r="I263" s="75">
        <v>45458</v>
      </c>
      <c r="J263" s="76">
        <f t="shared" ca="1" si="9"/>
        <v>857</v>
      </c>
      <c r="K263" s="447">
        <v>45477</v>
      </c>
    </row>
    <row r="264" spans="1:11" x14ac:dyDescent="0.25">
      <c r="A264" s="437" t="str">
        <f t="shared" si="8"/>
        <v>Track &amp; Field-Male-V50-100m</v>
      </c>
      <c r="B264" s="446" t="s">
        <v>812</v>
      </c>
      <c r="C264" s="38" t="s">
        <v>813</v>
      </c>
      <c r="D264" s="38" t="s">
        <v>69</v>
      </c>
      <c r="E264" s="38" t="s">
        <v>6</v>
      </c>
      <c r="F264" s="39" t="s">
        <v>65</v>
      </c>
      <c r="G264" s="38" t="s">
        <v>648</v>
      </c>
      <c r="H264" s="40">
        <v>13.5</v>
      </c>
      <c r="I264" s="41">
        <v>42266</v>
      </c>
      <c r="J264" s="42">
        <f t="shared" ca="1" si="9"/>
        <v>4049</v>
      </c>
      <c r="K264" s="447">
        <v>45051</v>
      </c>
    </row>
    <row r="265" spans="1:11" x14ac:dyDescent="0.25">
      <c r="A265" s="437" t="str">
        <f t="shared" si="8"/>
        <v>Track &amp; Field-Male-V55-100m</v>
      </c>
      <c r="B265" s="446" t="s">
        <v>812</v>
      </c>
      <c r="C265" s="38" t="s">
        <v>813</v>
      </c>
      <c r="D265" s="38" t="s">
        <v>69</v>
      </c>
      <c r="E265" s="38" t="s">
        <v>6</v>
      </c>
      <c r="F265" s="39" t="s">
        <v>66</v>
      </c>
      <c r="G265" s="38" t="s">
        <v>783</v>
      </c>
      <c r="H265" s="40">
        <v>14.6</v>
      </c>
      <c r="I265" s="41">
        <v>43639</v>
      </c>
      <c r="J265" s="42">
        <f t="shared" ca="1" si="9"/>
        <v>2676</v>
      </c>
      <c r="K265" s="447">
        <v>45051</v>
      </c>
    </row>
    <row r="266" spans="1:11" x14ac:dyDescent="0.25">
      <c r="A266" s="437" t="str">
        <f t="shared" si="8"/>
        <v>Track &amp; Field-Male-V60-100m</v>
      </c>
      <c r="B266" s="446" t="s">
        <v>812</v>
      </c>
      <c r="C266" s="38" t="s">
        <v>813</v>
      </c>
      <c r="D266" s="38" t="s">
        <v>69</v>
      </c>
      <c r="E266" s="38" t="s">
        <v>6</v>
      </c>
      <c r="F266" s="39" t="s">
        <v>70</v>
      </c>
      <c r="G266" s="38" t="s">
        <v>783</v>
      </c>
      <c r="H266" s="40">
        <v>13.9</v>
      </c>
      <c r="I266" s="41">
        <v>45448</v>
      </c>
      <c r="J266" s="42">
        <f t="shared" ca="1" si="9"/>
        <v>867</v>
      </c>
      <c r="K266" s="447">
        <v>45577</v>
      </c>
    </row>
    <row r="267" spans="1:11" x14ac:dyDescent="0.25">
      <c r="A267" s="437" t="str">
        <f t="shared" si="8"/>
        <v>Track &amp; Field-Male-V65-100m</v>
      </c>
      <c r="B267" s="446" t="s">
        <v>812</v>
      </c>
      <c r="C267" s="38" t="s">
        <v>813</v>
      </c>
      <c r="D267" s="38" t="s">
        <v>69</v>
      </c>
      <c r="E267" s="38" t="s">
        <v>6</v>
      </c>
      <c r="F267" s="39" t="s">
        <v>71</v>
      </c>
      <c r="G267" s="38" t="s">
        <v>817</v>
      </c>
      <c r="H267" s="40"/>
      <c r="I267" s="41"/>
      <c r="J267" s="42" t="str">
        <f t="shared" ca="1" si="9"/>
        <v/>
      </c>
      <c r="K267" s="447">
        <v>45051</v>
      </c>
    </row>
    <row r="268" spans="1:11" x14ac:dyDescent="0.25">
      <c r="A268" s="437" t="str">
        <f t="shared" si="8"/>
        <v>Track &amp; Field-Male-V70-100m</v>
      </c>
      <c r="B268" s="446" t="s">
        <v>812</v>
      </c>
      <c r="C268" s="38" t="s">
        <v>813</v>
      </c>
      <c r="D268" s="38" t="s">
        <v>69</v>
      </c>
      <c r="E268" s="38" t="s">
        <v>6</v>
      </c>
      <c r="F268" s="39" t="s">
        <v>72</v>
      </c>
      <c r="G268" s="38" t="s">
        <v>817</v>
      </c>
      <c r="H268" s="40"/>
      <c r="I268" s="41"/>
      <c r="J268" s="42" t="str">
        <f t="shared" ca="1" si="9"/>
        <v/>
      </c>
      <c r="K268" s="447">
        <v>45051</v>
      </c>
    </row>
    <row r="269" spans="1:11" x14ac:dyDescent="0.25">
      <c r="A269" s="437" t="str">
        <f t="shared" si="8"/>
        <v>Track &amp; Field-Male-V75-100m</v>
      </c>
      <c r="B269" s="446" t="s">
        <v>812</v>
      </c>
      <c r="C269" s="38" t="s">
        <v>813</v>
      </c>
      <c r="D269" s="38" t="s">
        <v>69</v>
      </c>
      <c r="E269" s="38" t="s">
        <v>6</v>
      </c>
      <c r="F269" s="39" t="s">
        <v>418</v>
      </c>
      <c r="G269" s="38" t="s">
        <v>54</v>
      </c>
      <c r="H269" s="40">
        <v>18.2</v>
      </c>
      <c r="I269" s="41">
        <v>42862</v>
      </c>
      <c r="J269" s="42">
        <f t="shared" ca="1" si="9"/>
        <v>3453</v>
      </c>
      <c r="K269" s="447">
        <v>45051</v>
      </c>
    </row>
    <row r="270" spans="1:11" x14ac:dyDescent="0.25">
      <c r="A270" s="437" t="str">
        <f t="shared" si="8"/>
        <v>Track &amp; Field-Male-U11-100m Hurdles</v>
      </c>
      <c r="B270" s="446" t="s">
        <v>812</v>
      </c>
      <c r="C270" s="38" t="s">
        <v>813</v>
      </c>
      <c r="D270" s="38" t="s">
        <v>69</v>
      </c>
      <c r="E270" s="38" t="s">
        <v>828</v>
      </c>
      <c r="F270" s="39" t="s">
        <v>77</v>
      </c>
      <c r="G270" s="38" t="s">
        <v>824</v>
      </c>
      <c r="H270" s="95" t="s">
        <v>826</v>
      </c>
      <c r="I270" s="96" t="s">
        <v>826</v>
      </c>
      <c r="J270" s="97" t="str">
        <f t="shared" ca="1" si="9"/>
        <v>-</v>
      </c>
      <c r="K270" s="447">
        <v>45051</v>
      </c>
    </row>
    <row r="271" spans="1:11" ht="13" thickBot="1" x14ac:dyDescent="0.3">
      <c r="A271" s="437" t="str">
        <f t="shared" si="8"/>
        <v>Track &amp; Field-Male-U13-100m Hurdles</v>
      </c>
      <c r="B271" s="451" t="s">
        <v>812</v>
      </c>
      <c r="C271" s="87" t="s">
        <v>813</v>
      </c>
      <c r="D271" s="87" t="s">
        <v>69</v>
      </c>
      <c r="E271" s="87" t="s">
        <v>828</v>
      </c>
      <c r="F271" s="88" t="s">
        <v>78</v>
      </c>
      <c r="G271" s="87" t="s">
        <v>824</v>
      </c>
      <c r="H271" s="107" t="s">
        <v>826</v>
      </c>
      <c r="I271" s="108" t="s">
        <v>826</v>
      </c>
      <c r="J271" s="109" t="str">
        <f t="shared" ca="1" si="9"/>
        <v>-</v>
      </c>
      <c r="K271" s="447">
        <v>45051</v>
      </c>
    </row>
    <row r="272" spans="1:11" x14ac:dyDescent="0.25">
      <c r="A272" s="437" t="str">
        <f t="shared" si="8"/>
        <v>Track &amp; Field-Male-U15-100m Hurdles</v>
      </c>
      <c r="B272" s="661" t="s">
        <v>812</v>
      </c>
      <c r="C272" s="101" t="s">
        <v>813</v>
      </c>
      <c r="D272" s="101" t="s">
        <v>69</v>
      </c>
      <c r="E272" s="101" t="s">
        <v>828</v>
      </c>
      <c r="F272" s="102" t="s">
        <v>79</v>
      </c>
      <c r="G272" s="101" t="s">
        <v>824</v>
      </c>
      <c r="H272" s="153" t="s">
        <v>826</v>
      </c>
      <c r="I272" s="154" t="s">
        <v>826</v>
      </c>
      <c r="J272" s="678" t="str">
        <f t="shared" ca="1" si="9"/>
        <v>-</v>
      </c>
      <c r="K272" s="628">
        <v>45051</v>
      </c>
    </row>
    <row r="273" spans="1:11" ht="13" thickBot="1" x14ac:dyDescent="0.3">
      <c r="A273" s="442" t="str">
        <f t="shared" si="8"/>
        <v>Track &amp; Field-Male-U17-100m Hurdles</v>
      </c>
      <c r="B273" s="663" t="s">
        <v>812</v>
      </c>
      <c r="C273" s="105" t="s">
        <v>813</v>
      </c>
      <c r="D273" s="105" t="s">
        <v>69</v>
      </c>
      <c r="E273" s="105" t="s">
        <v>828</v>
      </c>
      <c r="F273" s="106" t="s">
        <v>80</v>
      </c>
      <c r="G273" s="105" t="s">
        <v>1285</v>
      </c>
      <c r="H273" s="668">
        <v>13.48</v>
      </c>
      <c r="I273" s="664">
        <v>45879</v>
      </c>
      <c r="J273" s="665">
        <f t="shared" ca="1" si="9"/>
        <v>436</v>
      </c>
      <c r="K273" s="633">
        <v>45942</v>
      </c>
    </row>
    <row r="274" spans="1:11" x14ac:dyDescent="0.25">
      <c r="A274" s="441" t="str">
        <f t="shared" si="8"/>
        <v>Track &amp; Field-Male-U20-100m Hurdles</v>
      </c>
      <c r="B274" s="449" t="s">
        <v>812</v>
      </c>
      <c r="C274" s="72" t="s">
        <v>813</v>
      </c>
      <c r="D274" s="72" t="s">
        <v>69</v>
      </c>
      <c r="E274" s="72" t="s">
        <v>828</v>
      </c>
      <c r="F274" s="73" t="s">
        <v>81</v>
      </c>
      <c r="G274" s="72" t="s">
        <v>824</v>
      </c>
      <c r="H274" s="150" t="s">
        <v>826</v>
      </c>
      <c r="I274" s="151" t="s">
        <v>826</v>
      </c>
      <c r="J274" s="152" t="str">
        <f t="shared" ca="1" si="9"/>
        <v>-</v>
      </c>
      <c r="K274" s="454">
        <v>45051</v>
      </c>
    </row>
    <row r="275" spans="1:11" x14ac:dyDescent="0.25">
      <c r="A275" s="437" t="str">
        <f t="shared" si="8"/>
        <v>Track &amp; Field-Male-U23/Senior-100m Hurdles</v>
      </c>
      <c r="B275" s="446" t="s">
        <v>812</v>
      </c>
      <c r="C275" s="38" t="s">
        <v>813</v>
      </c>
      <c r="D275" s="38" t="s">
        <v>69</v>
      </c>
      <c r="E275" s="38" t="s">
        <v>828</v>
      </c>
      <c r="F275" s="39" t="s">
        <v>1444</v>
      </c>
      <c r="G275" s="38" t="s">
        <v>824</v>
      </c>
      <c r="H275" s="95" t="s">
        <v>826</v>
      </c>
      <c r="I275" s="96" t="s">
        <v>826</v>
      </c>
      <c r="J275" s="97" t="str">
        <f t="shared" ca="1" si="9"/>
        <v>-</v>
      </c>
      <c r="K275" s="447">
        <v>45051</v>
      </c>
    </row>
    <row r="276" spans="1:11" x14ac:dyDescent="0.25">
      <c r="A276" s="437" t="str">
        <f t="shared" si="8"/>
        <v>Track &amp; Field-Male-V35-100m Hurdles</v>
      </c>
      <c r="B276" s="446" t="s">
        <v>812</v>
      </c>
      <c r="C276" s="38" t="s">
        <v>813</v>
      </c>
      <c r="D276" s="38" t="s">
        <v>69</v>
      </c>
      <c r="E276" s="38" t="s">
        <v>828</v>
      </c>
      <c r="F276" s="39" t="s">
        <v>74</v>
      </c>
      <c r="G276" s="38" t="s">
        <v>824</v>
      </c>
      <c r="H276" s="95" t="s">
        <v>826</v>
      </c>
      <c r="I276" s="96" t="s">
        <v>826</v>
      </c>
      <c r="J276" s="97" t="str">
        <f t="shared" ca="1" si="9"/>
        <v>-</v>
      </c>
      <c r="K276" s="447">
        <v>45051</v>
      </c>
    </row>
    <row r="277" spans="1:11" x14ac:dyDescent="0.25">
      <c r="A277" s="437" t="str">
        <f t="shared" si="8"/>
        <v>Track &amp; Field-Male-V40-100m Hurdles</v>
      </c>
      <c r="B277" s="1019" t="s">
        <v>812</v>
      </c>
      <c r="C277" s="1020" t="s">
        <v>813</v>
      </c>
      <c r="D277" s="1020" t="s">
        <v>69</v>
      </c>
      <c r="E277" s="1020" t="s">
        <v>828</v>
      </c>
      <c r="F277" s="1021" t="s">
        <v>67</v>
      </c>
      <c r="G277" s="1020" t="s">
        <v>824</v>
      </c>
      <c r="H277" s="1022" t="s">
        <v>826</v>
      </c>
      <c r="I277" s="1023" t="s">
        <v>826</v>
      </c>
      <c r="J277" s="1024" t="str">
        <f t="shared" ca="1" si="9"/>
        <v>-</v>
      </c>
      <c r="K277" s="1025">
        <v>45051</v>
      </c>
    </row>
    <row r="278" spans="1:11" x14ac:dyDescent="0.25">
      <c r="A278" s="437" t="str">
        <f t="shared" si="8"/>
        <v>Track &amp; Field-Male-V45-100m Hurdles</v>
      </c>
      <c r="B278" s="1104" t="s">
        <v>812</v>
      </c>
      <c r="C278" s="1105" t="s">
        <v>813</v>
      </c>
      <c r="D278" s="1105" t="s">
        <v>69</v>
      </c>
      <c r="E278" s="1105" t="s">
        <v>828</v>
      </c>
      <c r="F278" s="1106" t="s">
        <v>64</v>
      </c>
      <c r="G278" s="1105" t="s">
        <v>824</v>
      </c>
      <c r="H278" s="1153" t="s">
        <v>826</v>
      </c>
      <c r="I278" s="1157" t="s">
        <v>826</v>
      </c>
      <c r="J278" s="1167" t="str">
        <f t="shared" ca="1" si="9"/>
        <v>-</v>
      </c>
      <c r="K278" s="1110">
        <v>45051</v>
      </c>
    </row>
    <row r="279" spans="1:11" x14ac:dyDescent="0.25">
      <c r="A279" s="437" t="str">
        <f t="shared" si="8"/>
        <v>Track &amp; Field-Male-V50-100m Hurdles</v>
      </c>
      <c r="B279" s="449" t="s">
        <v>812</v>
      </c>
      <c r="C279" s="72" t="s">
        <v>813</v>
      </c>
      <c r="D279" s="72" t="s">
        <v>69</v>
      </c>
      <c r="E279" s="72" t="s">
        <v>828</v>
      </c>
      <c r="F279" s="73" t="s">
        <v>65</v>
      </c>
      <c r="G279" s="72" t="s">
        <v>238</v>
      </c>
      <c r="H279" s="74">
        <v>18.899999999999999</v>
      </c>
      <c r="I279" s="75">
        <v>42266</v>
      </c>
      <c r="J279" s="76">
        <f t="shared" ca="1" si="9"/>
        <v>4049</v>
      </c>
      <c r="K279" s="450">
        <v>45051</v>
      </c>
    </row>
    <row r="280" spans="1:11" x14ac:dyDescent="0.25">
      <c r="A280" s="437" t="str">
        <f t="shared" si="8"/>
        <v>Track &amp; Field-Male-V55-100m Hurdles</v>
      </c>
      <c r="B280" s="446" t="s">
        <v>812</v>
      </c>
      <c r="C280" s="38" t="s">
        <v>813</v>
      </c>
      <c r="D280" s="38" t="s">
        <v>69</v>
      </c>
      <c r="E280" s="38" t="s">
        <v>828</v>
      </c>
      <c r="F280" s="39" t="s">
        <v>66</v>
      </c>
      <c r="G280" s="38" t="s">
        <v>238</v>
      </c>
      <c r="H280" s="40">
        <v>20.5</v>
      </c>
      <c r="I280" s="41">
        <v>43617</v>
      </c>
      <c r="J280" s="42">
        <f t="shared" ca="1" si="9"/>
        <v>2698</v>
      </c>
      <c r="K280" s="447">
        <v>45051</v>
      </c>
    </row>
    <row r="281" spans="1:11" x14ac:dyDescent="0.25">
      <c r="A281" s="437" t="str">
        <f t="shared" si="8"/>
        <v>Track &amp; Field-Male-V60-100m Hurdles</v>
      </c>
      <c r="B281" s="446" t="s">
        <v>812</v>
      </c>
      <c r="C281" s="38" t="s">
        <v>813</v>
      </c>
      <c r="D281" s="38" t="s">
        <v>69</v>
      </c>
      <c r="E281" s="38" t="s">
        <v>828</v>
      </c>
      <c r="F281" s="39" t="s">
        <v>70</v>
      </c>
      <c r="G281" s="38" t="s">
        <v>238</v>
      </c>
      <c r="H281" s="40">
        <v>20.92</v>
      </c>
      <c r="I281" s="41">
        <v>45018</v>
      </c>
      <c r="J281" s="42">
        <f t="shared" ca="1" si="9"/>
        <v>1297</v>
      </c>
      <c r="K281" s="447">
        <v>45052</v>
      </c>
    </row>
    <row r="282" spans="1:11" x14ac:dyDescent="0.25">
      <c r="A282" s="437" t="str">
        <f t="shared" si="8"/>
        <v>Track &amp; Field-Male-V65-100m Hurdles</v>
      </c>
      <c r="B282" s="446" t="s">
        <v>812</v>
      </c>
      <c r="C282" s="38" t="s">
        <v>813</v>
      </c>
      <c r="D282" s="38" t="s">
        <v>69</v>
      </c>
      <c r="E282" s="38" t="s">
        <v>828</v>
      </c>
      <c r="F282" s="39" t="s">
        <v>71</v>
      </c>
      <c r="G282" s="38" t="s">
        <v>817</v>
      </c>
      <c r="H282" s="40"/>
      <c r="I282" s="41"/>
      <c r="J282" s="42" t="str">
        <f t="shared" ca="1" si="9"/>
        <v/>
      </c>
      <c r="K282" s="447">
        <v>45051</v>
      </c>
    </row>
    <row r="283" spans="1:11" ht="13" thickBot="1" x14ac:dyDescent="0.3">
      <c r="A283" s="437" t="str">
        <f t="shared" si="8"/>
        <v>Track &amp; Field-Male-V70-100m Hurdles</v>
      </c>
      <c r="B283" s="451" t="s">
        <v>812</v>
      </c>
      <c r="C283" s="87" t="s">
        <v>813</v>
      </c>
      <c r="D283" s="87" t="s">
        <v>69</v>
      </c>
      <c r="E283" s="87" t="s">
        <v>828</v>
      </c>
      <c r="F283" s="88" t="s">
        <v>72</v>
      </c>
      <c r="G283" s="87" t="s">
        <v>824</v>
      </c>
      <c r="H283" s="107" t="s">
        <v>826</v>
      </c>
      <c r="I283" s="108" t="s">
        <v>826</v>
      </c>
      <c r="J283" s="109" t="str">
        <f t="shared" ca="1" si="9"/>
        <v>-</v>
      </c>
      <c r="K283" s="447">
        <v>45051</v>
      </c>
    </row>
    <row r="284" spans="1:11" x14ac:dyDescent="0.25">
      <c r="A284" s="437" t="str">
        <f t="shared" si="8"/>
        <v>Track &amp; Field-Male-V75-100m Hurdles</v>
      </c>
      <c r="B284" s="661" t="s">
        <v>812</v>
      </c>
      <c r="C284" s="101" t="s">
        <v>813</v>
      </c>
      <c r="D284" s="101" t="s">
        <v>69</v>
      </c>
      <c r="E284" s="101" t="s">
        <v>828</v>
      </c>
      <c r="F284" s="102" t="s">
        <v>418</v>
      </c>
      <c r="G284" s="101" t="s">
        <v>824</v>
      </c>
      <c r="H284" s="153" t="s">
        <v>826</v>
      </c>
      <c r="I284" s="154" t="s">
        <v>826</v>
      </c>
      <c r="J284" s="678" t="str">
        <f t="shared" ca="1" si="9"/>
        <v>-</v>
      </c>
      <c r="K284" s="628">
        <v>45051</v>
      </c>
    </row>
    <row r="285" spans="1:11" x14ac:dyDescent="0.25">
      <c r="A285" s="437" t="str">
        <f t="shared" si="8"/>
        <v>Track &amp; Field-Male-U11-110m Hurdles</v>
      </c>
      <c r="B285" s="666" t="s">
        <v>812</v>
      </c>
      <c r="C285" s="38" t="s">
        <v>813</v>
      </c>
      <c r="D285" s="38" t="s">
        <v>69</v>
      </c>
      <c r="E285" s="38" t="s">
        <v>829</v>
      </c>
      <c r="F285" s="39" t="s">
        <v>77</v>
      </c>
      <c r="G285" s="38" t="s">
        <v>824</v>
      </c>
      <c r="H285" s="95" t="s">
        <v>826</v>
      </c>
      <c r="I285" s="96" t="s">
        <v>826</v>
      </c>
      <c r="J285" s="1158" t="str">
        <f t="shared" ca="1" si="9"/>
        <v>-</v>
      </c>
      <c r="K285" s="628">
        <v>45051</v>
      </c>
    </row>
    <row r="286" spans="1:11" ht="13" thickBot="1" x14ac:dyDescent="0.3">
      <c r="A286" s="437" t="str">
        <f t="shared" si="8"/>
        <v>Track &amp; Field-Male-U13-110m Hurdles</v>
      </c>
      <c r="B286" s="663" t="s">
        <v>812</v>
      </c>
      <c r="C286" s="105" t="s">
        <v>813</v>
      </c>
      <c r="D286" s="105" t="s">
        <v>69</v>
      </c>
      <c r="E286" s="105" t="s">
        <v>829</v>
      </c>
      <c r="F286" s="106" t="s">
        <v>78</v>
      </c>
      <c r="G286" s="105" t="s">
        <v>824</v>
      </c>
      <c r="H286" s="155" t="s">
        <v>826</v>
      </c>
      <c r="I286" s="156" t="s">
        <v>826</v>
      </c>
      <c r="J286" s="679" t="str">
        <f t="shared" ca="1" si="9"/>
        <v>-</v>
      </c>
      <c r="K286" s="628">
        <v>45051</v>
      </c>
    </row>
    <row r="287" spans="1:11" x14ac:dyDescent="0.25">
      <c r="A287" s="437" t="str">
        <f t="shared" si="8"/>
        <v>Track &amp; Field-Male-U15-110m Hurdles</v>
      </c>
      <c r="B287" s="449" t="s">
        <v>812</v>
      </c>
      <c r="C287" s="72" t="s">
        <v>813</v>
      </c>
      <c r="D287" s="72" t="s">
        <v>69</v>
      </c>
      <c r="E287" s="72" t="s">
        <v>829</v>
      </c>
      <c r="F287" s="73" t="s">
        <v>79</v>
      </c>
      <c r="G287" s="72" t="s">
        <v>824</v>
      </c>
      <c r="H287" s="150" t="s">
        <v>826</v>
      </c>
      <c r="I287" s="151" t="s">
        <v>826</v>
      </c>
      <c r="J287" s="152" t="str">
        <f t="shared" ca="1" si="9"/>
        <v>-</v>
      </c>
      <c r="K287" s="447">
        <v>45051</v>
      </c>
    </row>
    <row r="288" spans="1:11" ht="13" thickBot="1" x14ac:dyDescent="0.3">
      <c r="A288" s="442" t="str">
        <f t="shared" si="8"/>
        <v>Track &amp; Field-Male-U17-110m Hurdles</v>
      </c>
      <c r="B288" s="455" t="s">
        <v>812</v>
      </c>
      <c r="C288" s="83" t="s">
        <v>813</v>
      </c>
      <c r="D288" s="83" t="s">
        <v>69</v>
      </c>
      <c r="E288" s="38" t="s">
        <v>829</v>
      </c>
      <c r="F288" s="84" t="s">
        <v>80</v>
      </c>
      <c r="G288" s="38" t="s">
        <v>824</v>
      </c>
      <c r="H288" s="95" t="s">
        <v>826</v>
      </c>
      <c r="I288" s="96" t="s">
        <v>826</v>
      </c>
      <c r="J288" s="97" t="str">
        <f t="shared" ca="1" si="9"/>
        <v>-</v>
      </c>
      <c r="K288" s="456">
        <v>45051</v>
      </c>
    </row>
    <row r="289" spans="1:11" ht="13" thickBot="1" x14ac:dyDescent="0.3">
      <c r="A289" s="441" t="str">
        <f t="shared" si="8"/>
        <v>Track &amp; Field-Male-U18-110m Hurdles</v>
      </c>
      <c r="B289" s="453" t="s">
        <v>812</v>
      </c>
      <c r="C289" s="77" t="s">
        <v>813</v>
      </c>
      <c r="D289" s="77" t="s">
        <v>69</v>
      </c>
      <c r="E289" s="77" t="s">
        <v>829</v>
      </c>
      <c r="F289" s="78" t="s">
        <v>1391</v>
      </c>
      <c r="G289" s="77" t="s">
        <v>1406</v>
      </c>
      <c r="H289" s="79">
        <v>15.26</v>
      </c>
      <c r="I289" s="80">
        <v>46201</v>
      </c>
      <c r="J289" s="1163">
        <f t="shared" ca="1" si="9"/>
        <v>114</v>
      </c>
      <c r="K289" s="454">
        <v>46253</v>
      </c>
    </row>
    <row r="290" spans="1:11" ht="13" thickBot="1" x14ac:dyDescent="0.3">
      <c r="A290" s="437" t="str">
        <f t="shared" si="8"/>
        <v>Track &amp; Field-Male-U20-110m Hurdles</v>
      </c>
      <c r="B290" s="1027" t="s">
        <v>812</v>
      </c>
      <c r="C290" s="77" t="s">
        <v>813</v>
      </c>
      <c r="D290" s="1028" t="s">
        <v>69</v>
      </c>
      <c r="E290" s="1028" t="s">
        <v>829</v>
      </c>
      <c r="F290" s="1029" t="s">
        <v>81</v>
      </c>
      <c r="G290" s="1028" t="s">
        <v>235</v>
      </c>
      <c r="H290" s="1152">
        <v>15.31</v>
      </c>
      <c r="I290" s="1156">
        <v>39613</v>
      </c>
      <c r="J290" s="1166">
        <f t="shared" ca="1" si="9"/>
        <v>6702</v>
      </c>
      <c r="K290" s="1030">
        <v>45051</v>
      </c>
    </row>
    <row r="291" spans="1:11" ht="13" thickBot="1" x14ac:dyDescent="0.3">
      <c r="A291" s="437" t="str">
        <f t="shared" si="8"/>
        <v>Track &amp; Field-Male-U23/Senior-110m Hurdles</v>
      </c>
      <c r="B291" s="666" t="s">
        <v>812</v>
      </c>
      <c r="C291" s="77" t="s">
        <v>813</v>
      </c>
      <c r="D291" s="38" t="s">
        <v>69</v>
      </c>
      <c r="E291" s="38" t="s">
        <v>829</v>
      </c>
      <c r="F291" s="39" t="s">
        <v>1444</v>
      </c>
      <c r="G291" s="38" t="s">
        <v>237</v>
      </c>
      <c r="H291" s="40">
        <v>15.31</v>
      </c>
      <c r="I291" s="41">
        <v>41487</v>
      </c>
      <c r="J291" s="667">
        <f t="shared" ca="1" si="9"/>
        <v>4828</v>
      </c>
      <c r="K291" s="628">
        <v>45051</v>
      </c>
    </row>
    <row r="292" spans="1:11" ht="13" thickBot="1" x14ac:dyDescent="0.3">
      <c r="A292" s="437" t="str">
        <f t="shared" si="8"/>
        <v>Track &amp; Field-Male-V35-110m Hurdles</v>
      </c>
      <c r="B292" s="1031" t="s">
        <v>812</v>
      </c>
      <c r="C292" s="77" t="s">
        <v>813</v>
      </c>
      <c r="D292" s="1032" t="s">
        <v>69</v>
      </c>
      <c r="E292" s="1032" t="s">
        <v>829</v>
      </c>
      <c r="F292" s="1033" t="s">
        <v>74</v>
      </c>
      <c r="G292" s="1032" t="s">
        <v>210</v>
      </c>
      <c r="H292" s="1038">
        <v>16.14</v>
      </c>
      <c r="I292" s="1039">
        <v>42221</v>
      </c>
      <c r="J292" s="1165">
        <f t="shared" ca="1" si="9"/>
        <v>4094</v>
      </c>
      <c r="K292" s="1036">
        <v>45511</v>
      </c>
    </row>
    <row r="293" spans="1:11" ht="13" thickBot="1" x14ac:dyDescent="0.3">
      <c r="A293" s="437" t="str">
        <f t="shared" si="8"/>
        <v>Track &amp; Field-Male-V40-110m Hurdles</v>
      </c>
      <c r="B293" s="1031" t="s">
        <v>812</v>
      </c>
      <c r="C293" s="77" t="s">
        <v>813</v>
      </c>
      <c r="D293" s="1032" t="s">
        <v>69</v>
      </c>
      <c r="E293" s="1032" t="s">
        <v>829</v>
      </c>
      <c r="F293" s="1033" t="s">
        <v>67</v>
      </c>
      <c r="G293" s="1032" t="s">
        <v>210</v>
      </c>
      <c r="H293" s="1038">
        <v>17.75</v>
      </c>
      <c r="I293" s="1039">
        <v>45476</v>
      </c>
      <c r="J293" s="1165">
        <f t="shared" ca="1" si="9"/>
        <v>839</v>
      </c>
      <c r="K293" s="1036">
        <v>45511</v>
      </c>
    </row>
    <row r="294" spans="1:11" ht="13" thickBot="1" x14ac:dyDescent="0.3">
      <c r="A294" s="437" t="str">
        <f t="shared" si="8"/>
        <v>Track &amp; Field-Male-V45-110m Hurdles</v>
      </c>
      <c r="B294" s="1037" t="s">
        <v>812</v>
      </c>
      <c r="C294" s="77" t="s">
        <v>813</v>
      </c>
      <c r="D294" s="1032" t="s">
        <v>69</v>
      </c>
      <c r="E294" s="1032" t="s">
        <v>829</v>
      </c>
      <c r="F294" s="1033" t="s">
        <v>64</v>
      </c>
      <c r="G294" s="1032" t="s">
        <v>817</v>
      </c>
      <c r="H294" s="1038"/>
      <c r="I294" s="1039"/>
      <c r="J294" s="1040" t="str">
        <f t="shared" ca="1" si="9"/>
        <v/>
      </c>
      <c r="K294" s="1041">
        <v>45051</v>
      </c>
    </row>
    <row r="295" spans="1:11" ht="13" thickBot="1" x14ac:dyDescent="0.3">
      <c r="A295" s="437" t="str">
        <f t="shared" si="8"/>
        <v>Track &amp; Field-Male-V50-110m Hurdles</v>
      </c>
      <c r="B295" s="1037" t="s">
        <v>812</v>
      </c>
      <c r="C295" s="77" t="s">
        <v>813</v>
      </c>
      <c r="D295" s="1032" t="s">
        <v>69</v>
      </c>
      <c r="E295" s="1032" t="s">
        <v>829</v>
      </c>
      <c r="F295" s="1033" t="s">
        <v>65</v>
      </c>
      <c r="G295" s="1032" t="s">
        <v>238</v>
      </c>
      <c r="H295" s="1038">
        <v>22</v>
      </c>
      <c r="I295" s="1039">
        <v>42224</v>
      </c>
      <c r="J295" s="1040">
        <f t="shared" ca="1" si="9"/>
        <v>4091</v>
      </c>
      <c r="K295" s="1041">
        <v>45051</v>
      </c>
    </row>
    <row r="296" spans="1:11" ht="13" thickBot="1" x14ac:dyDescent="0.3">
      <c r="A296" s="437" t="str">
        <f t="shared" si="8"/>
        <v>Track &amp; Field-Male-V55-110m Hurdles</v>
      </c>
      <c r="B296" s="1037" t="s">
        <v>812</v>
      </c>
      <c r="C296" s="77" t="s">
        <v>813</v>
      </c>
      <c r="D296" s="1032" t="s">
        <v>69</v>
      </c>
      <c r="E296" s="1032" t="s">
        <v>829</v>
      </c>
      <c r="F296" s="1033" t="s">
        <v>66</v>
      </c>
      <c r="G296" s="1032" t="s">
        <v>824</v>
      </c>
      <c r="H296" s="1034" t="s">
        <v>826</v>
      </c>
      <c r="I296" s="1035" t="s">
        <v>826</v>
      </c>
      <c r="J296" s="1162" t="str">
        <f t="shared" ca="1" si="9"/>
        <v>-</v>
      </c>
      <c r="K296" s="1041">
        <v>45051</v>
      </c>
    </row>
    <row r="297" spans="1:11" ht="13" thickBot="1" x14ac:dyDescent="0.3">
      <c r="A297" s="437" t="str">
        <f t="shared" si="8"/>
        <v>Track &amp; Field-Male-V60-110m Hurdles</v>
      </c>
      <c r="B297" s="1037" t="s">
        <v>812</v>
      </c>
      <c r="C297" s="77" t="s">
        <v>813</v>
      </c>
      <c r="D297" s="1032" t="s">
        <v>69</v>
      </c>
      <c r="E297" s="1032" t="s">
        <v>829</v>
      </c>
      <c r="F297" s="1033" t="s">
        <v>70</v>
      </c>
      <c r="G297" s="1032" t="s">
        <v>824</v>
      </c>
      <c r="H297" s="1034" t="s">
        <v>826</v>
      </c>
      <c r="I297" s="1035" t="s">
        <v>826</v>
      </c>
      <c r="J297" s="1162" t="str">
        <f t="shared" ca="1" si="9"/>
        <v>-</v>
      </c>
      <c r="K297" s="1041">
        <v>45051</v>
      </c>
    </row>
    <row r="298" spans="1:11" ht="13" thickBot="1" x14ac:dyDescent="0.3">
      <c r="A298" s="437" t="str">
        <f t="shared" si="8"/>
        <v>Track &amp; Field-Male-V65-110m Hurdles</v>
      </c>
      <c r="B298" s="1037" t="s">
        <v>812</v>
      </c>
      <c r="C298" s="77" t="s">
        <v>813</v>
      </c>
      <c r="D298" s="1032" t="s">
        <v>69</v>
      </c>
      <c r="E298" s="1032" t="s">
        <v>829</v>
      </c>
      <c r="F298" s="1033" t="s">
        <v>71</v>
      </c>
      <c r="G298" s="1032" t="s">
        <v>824</v>
      </c>
      <c r="H298" s="1034" t="s">
        <v>826</v>
      </c>
      <c r="I298" s="1035" t="s">
        <v>826</v>
      </c>
      <c r="J298" s="1162" t="str">
        <f t="shared" ca="1" si="9"/>
        <v>-</v>
      </c>
      <c r="K298" s="1041">
        <v>45051</v>
      </c>
    </row>
    <row r="299" spans="1:11" ht="13" thickBot="1" x14ac:dyDescent="0.3">
      <c r="A299" s="437" t="str">
        <f t="shared" si="8"/>
        <v>Track &amp; Field-Male-V70-110m Hurdles</v>
      </c>
      <c r="B299" s="1037" t="s">
        <v>812</v>
      </c>
      <c r="C299" s="77" t="s">
        <v>813</v>
      </c>
      <c r="D299" s="1032" t="s">
        <v>69</v>
      </c>
      <c r="E299" s="1032" t="s">
        <v>829</v>
      </c>
      <c r="F299" s="1033" t="s">
        <v>72</v>
      </c>
      <c r="G299" s="1032" t="s">
        <v>824</v>
      </c>
      <c r="H299" s="1034" t="s">
        <v>826</v>
      </c>
      <c r="I299" s="1035" t="s">
        <v>826</v>
      </c>
      <c r="J299" s="1162" t="str">
        <f t="shared" ca="1" si="9"/>
        <v>-</v>
      </c>
      <c r="K299" s="1041">
        <v>45051</v>
      </c>
    </row>
    <row r="300" spans="1:11" ht="13" thickBot="1" x14ac:dyDescent="0.3">
      <c r="A300" s="437" t="str">
        <f t="shared" si="8"/>
        <v>Track &amp; Field-Male-V75-110m Hurdles</v>
      </c>
      <c r="B300" s="1042" t="s">
        <v>812</v>
      </c>
      <c r="C300" s="77" t="s">
        <v>813</v>
      </c>
      <c r="D300" s="1043" t="s">
        <v>69</v>
      </c>
      <c r="E300" s="1043" t="s">
        <v>829</v>
      </c>
      <c r="F300" s="1044" t="s">
        <v>418</v>
      </c>
      <c r="G300" s="1043" t="s">
        <v>824</v>
      </c>
      <c r="H300" s="1045" t="s">
        <v>826</v>
      </c>
      <c r="I300" s="1046" t="s">
        <v>826</v>
      </c>
      <c r="J300" s="1047" t="str">
        <f t="shared" ca="1" si="9"/>
        <v>-</v>
      </c>
      <c r="K300" s="1048">
        <v>45051</v>
      </c>
    </row>
    <row r="301" spans="1:11" ht="13" thickBot="1" x14ac:dyDescent="0.3">
      <c r="A301" s="437" t="str">
        <f t="shared" si="8"/>
        <v>Track &amp; Field-Male-U11-1200m</v>
      </c>
      <c r="B301" s="446" t="s">
        <v>812</v>
      </c>
      <c r="C301" s="77" t="s">
        <v>813</v>
      </c>
      <c r="D301" s="38" t="s">
        <v>69</v>
      </c>
      <c r="E301" s="38" t="s">
        <v>189</v>
      </c>
      <c r="F301" s="39" t="s">
        <v>77</v>
      </c>
      <c r="G301" s="38" t="s">
        <v>817</v>
      </c>
      <c r="H301" s="44"/>
      <c r="I301" s="43"/>
      <c r="J301" s="42" t="str">
        <f t="shared" ca="1" si="9"/>
        <v/>
      </c>
      <c r="K301" s="447">
        <v>45051</v>
      </c>
    </row>
    <row r="302" spans="1:11" ht="13" thickBot="1" x14ac:dyDescent="0.3">
      <c r="A302" s="437" t="str">
        <f t="shared" si="8"/>
        <v>Track &amp; Field-Male-U13-1200m</v>
      </c>
      <c r="B302" s="446" t="s">
        <v>812</v>
      </c>
      <c r="C302" s="77" t="s">
        <v>813</v>
      </c>
      <c r="D302" s="38" t="s">
        <v>69</v>
      </c>
      <c r="E302" s="38" t="s">
        <v>189</v>
      </c>
      <c r="F302" s="39" t="s">
        <v>78</v>
      </c>
      <c r="G302" s="38" t="s">
        <v>344</v>
      </c>
      <c r="H302" s="386" t="s">
        <v>998</v>
      </c>
      <c r="I302" s="41">
        <v>39697</v>
      </c>
      <c r="J302" s="42">
        <f t="shared" ca="1" si="9"/>
        <v>6618</v>
      </c>
      <c r="K302" s="447">
        <v>45051</v>
      </c>
    </row>
    <row r="303" spans="1:11" ht="13" thickBot="1" x14ac:dyDescent="0.3">
      <c r="A303" s="440" t="str">
        <f t="shared" si="8"/>
        <v>Track &amp; Field-Male-U14-1200m</v>
      </c>
      <c r="B303" s="451" t="s">
        <v>812</v>
      </c>
      <c r="C303" s="77" t="s">
        <v>813</v>
      </c>
      <c r="D303" s="87" t="s">
        <v>69</v>
      </c>
      <c r="E303" s="87" t="s">
        <v>189</v>
      </c>
      <c r="F303" s="88" t="s">
        <v>1395</v>
      </c>
      <c r="G303" s="87" t="s">
        <v>1411</v>
      </c>
      <c r="H303" s="1218">
        <v>2.6267361111111109E-3</v>
      </c>
      <c r="I303" s="90">
        <v>46137</v>
      </c>
      <c r="J303" s="91">
        <f t="shared" ca="1" si="9"/>
        <v>178</v>
      </c>
      <c r="K303" s="452">
        <v>46253</v>
      </c>
    </row>
    <row r="304" spans="1:11" ht="13" thickBot="1" x14ac:dyDescent="0.3">
      <c r="A304" s="443" t="str">
        <f t="shared" si="8"/>
        <v>Track &amp; Field-Male-U15-1200m</v>
      </c>
      <c r="B304" s="457" t="s">
        <v>812</v>
      </c>
      <c r="C304" s="77" t="s">
        <v>813</v>
      </c>
      <c r="D304" s="101" t="s">
        <v>69</v>
      </c>
      <c r="E304" s="101" t="s">
        <v>189</v>
      </c>
      <c r="F304" s="102" t="s">
        <v>79</v>
      </c>
      <c r="G304" s="101" t="s">
        <v>226</v>
      </c>
      <c r="H304" s="676" t="s">
        <v>999</v>
      </c>
      <c r="I304" s="104">
        <v>35498</v>
      </c>
      <c r="J304" s="1164">
        <f t="shared" ca="1" si="9"/>
        <v>10817</v>
      </c>
      <c r="K304" s="458">
        <v>45051</v>
      </c>
    </row>
    <row r="305" spans="1:11" ht="13" thickBot="1" x14ac:dyDescent="0.3">
      <c r="A305" s="437" t="str">
        <f t="shared" si="8"/>
        <v>Track &amp; Field-Male-U17-1200m</v>
      </c>
      <c r="B305" s="446" t="s">
        <v>812</v>
      </c>
      <c r="C305" s="77" t="s">
        <v>813</v>
      </c>
      <c r="D305" s="38" t="s">
        <v>69</v>
      </c>
      <c r="E305" s="38" t="s">
        <v>189</v>
      </c>
      <c r="F305" s="39" t="s">
        <v>80</v>
      </c>
      <c r="G305" s="38" t="s">
        <v>340</v>
      </c>
      <c r="H305" s="386" t="s">
        <v>1000</v>
      </c>
      <c r="I305" s="41">
        <v>39544</v>
      </c>
      <c r="J305" s="42">
        <f t="shared" ca="1" si="9"/>
        <v>6771</v>
      </c>
      <c r="K305" s="447">
        <v>45051</v>
      </c>
    </row>
    <row r="306" spans="1:11" ht="13" thickBot="1" x14ac:dyDescent="0.3">
      <c r="A306" s="437" t="str">
        <f t="shared" si="8"/>
        <v>Track &amp; Field-Male-U20-1200m</v>
      </c>
      <c r="B306" s="446" t="s">
        <v>812</v>
      </c>
      <c r="C306" s="77" t="s">
        <v>813</v>
      </c>
      <c r="D306" s="38" t="s">
        <v>69</v>
      </c>
      <c r="E306" s="38" t="s">
        <v>189</v>
      </c>
      <c r="F306" s="39" t="s">
        <v>81</v>
      </c>
      <c r="G306" s="38" t="s">
        <v>817</v>
      </c>
      <c r="H306" s="44"/>
      <c r="I306" s="41"/>
      <c r="J306" s="42" t="str">
        <f t="shared" ca="1" si="9"/>
        <v/>
      </c>
      <c r="K306" s="447">
        <v>45051</v>
      </c>
    </row>
    <row r="307" spans="1:11" x14ac:dyDescent="0.25">
      <c r="A307" s="437" t="str">
        <f t="shared" si="8"/>
        <v>Track &amp; Field-Male-U23/Senior-1200m</v>
      </c>
      <c r="B307" s="446" t="s">
        <v>812</v>
      </c>
      <c r="C307" s="77" t="s">
        <v>813</v>
      </c>
      <c r="D307" s="38" t="s">
        <v>69</v>
      </c>
      <c r="E307" s="38" t="s">
        <v>189</v>
      </c>
      <c r="F307" s="39" t="s">
        <v>1444</v>
      </c>
      <c r="G307" s="38" t="s">
        <v>817</v>
      </c>
      <c r="H307" s="44"/>
      <c r="I307" s="41"/>
      <c r="J307" s="42" t="str">
        <f t="shared" ca="1" si="9"/>
        <v/>
      </c>
      <c r="K307" s="447">
        <v>45051</v>
      </c>
    </row>
    <row r="308" spans="1:11" x14ac:dyDescent="0.25">
      <c r="A308" s="437" t="str">
        <f t="shared" si="8"/>
        <v>Track &amp; Field-Male-V35-1200m</v>
      </c>
      <c r="B308" s="446" t="s">
        <v>812</v>
      </c>
      <c r="C308" s="38" t="s">
        <v>813</v>
      </c>
      <c r="D308" s="38" t="s">
        <v>69</v>
      </c>
      <c r="E308" s="38" t="s">
        <v>189</v>
      </c>
      <c r="F308" s="39" t="s">
        <v>74</v>
      </c>
      <c r="G308" s="38" t="s">
        <v>817</v>
      </c>
      <c r="H308" s="44"/>
      <c r="I308" s="41"/>
      <c r="J308" s="42" t="str">
        <f t="shared" ca="1" si="9"/>
        <v/>
      </c>
      <c r="K308" s="447">
        <v>45051</v>
      </c>
    </row>
    <row r="309" spans="1:11" ht="13" thickBot="1" x14ac:dyDescent="0.3">
      <c r="A309" s="437" t="str">
        <f t="shared" si="8"/>
        <v>Track &amp; Field-Male-V40-1200m</v>
      </c>
      <c r="B309" s="451" t="s">
        <v>812</v>
      </c>
      <c r="C309" s="87" t="s">
        <v>813</v>
      </c>
      <c r="D309" s="87" t="s">
        <v>69</v>
      </c>
      <c r="E309" s="87" t="s">
        <v>189</v>
      </c>
      <c r="F309" s="88" t="s">
        <v>67</v>
      </c>
      <c r="G309" s="87" t="s">
        <v>817</v>
      </c>
      <c r="H309" s="1154"/>
      <c r="I309" s="90"/>
      <c r="J309" s="91" t="str">
        <f t="shared" ca="1" si="9"/>
        <v/>
      </c>
      <c r="K309" s="447">
        <v>45051</v>
      </c>
    </row>
    <row r="310" spans="1:11" ht="13" thickBot="1" x14ac:dyDescent="0.3">
      <c r="A310" s="437" t="str">
        <f t="shared" si="8"/>
        <v>Track &amp; Field-Male-V45-1200m</v>
      </c>
      <c r="B310" s="655" t="s">
        <v>812</v>
      </c>
      <c r="C310" s="656" t="s">
        <v>813</v>
      </c>
      <c r="D310" s="656" t="s">
        <v>69</v>
      </c>
      <c r="E310" s="656" t="s">
        <v>189</v>
      </c>
      <c r="F310" s="657" t="s">
        <v>64</v>
      </c>
      <c r="G310" s="656" t="s">
        <v>817</v>
      </c>
      <c r="H310" s="1143"/>
      <c r="I310" s="659"/>
      <c r="J310" s="660" t="str">
        <f t="shared" ca="1" si="9"/>
        <v/>
      </c>
      <c r="K310" s="628">
        <v>45051</v>
      </c>
    </row>
    <row r="311" spans="1:11" x14ac:dyDescent="0.25">
      <c r="A311" s="437" t="str">
        <f t="shared" si="8"/>
        <v>Track &amp; Field-Male-V50-1200m</v>
      </c>
      <c r="B311" s="449" t="s">
        <v>812</v>
      </c>
      <c r="C311" s="72" t="s">
        <v>813</v>
      </c>
      <c r="D311" s="72" t="s">
        <v>69</v>
      </c>
      <c r="E311" s="72" t="s">
        <v>189</v>
      </c>
      <c r="F311" s="73" t="s">
        <v>65</v>
      </c>
      <c r="G311" s="72" t="s">
        <v>817</v>
      </c>
      <c r="H311" s="1148"/>
      <c r="I311" s="75"/>
      <c r="J311" s="76" t="str">
        <f t="shared" ca="1" si="9"/>
        <v/>
      </c>
      <c r="K311" s="447">
        <v>45051</v>
      </c>
    </row>
    <row r="312" spans="1:11" x14ac:dyDescent="0.25">
      <c r="A312" s="437" t="str">
        <f t="shared" si="8"/>
        <v>Track &amp; Field-Male-V55-1200m</v>
      </c>
      <c r="B312" s="446" t="s">
        <v>812</v>
      </c>
      <c r="C312" s="38" t="s">
        <v>813</v>
      </c>
      <c r="D312" s="38" t="s">
        <v>69</v>
      </c>
      <c r="E312" s="38" t="s">
        <v>189</v>
      </c>
      <c r="F312" s="39" t="s">
        <v>66</v>
      </c>
      <c r="G312" s="38" t="s">
        <v>817</v>
      </c>
      <c r="H312" s="44"/>
      <c r="I312" s="41"/>
      <c r="J312" s="42" t="str">
        <f t="shared" ca="1" si="9"/>
        <v/>
      </c>
      <c r="K312" s="447">
        <v>45051</v>
      </c>
    </row>
    <row r="313" spans="1:11" x14ac:dyDescent="0.25">
      <c r="A313" s="437" t="str">
        <f t="shared" si="8"/>
        <v>Track &amp; Field-Male-V60-1200m</v>
      </c>
      <c r="B313" s="446" t="s">
        <v>812</v>
      </c>
      <c r="C313" s="38" t="s">
        <v>813</v>
      </c>
      <c r="D313" s="38" t="s">
        <v>69</v>
      </c>
      <c r="E313" s="38" t="s">
        <v>189</v>
      </c>
      <c r="F313" s="39" t="s">
        <v>70</v>
      </c>
      <c r="G313" s="38" t="s">
        <v>817</v>
      </c>
      <c r="H313" s="44"/>
      <c r="I313" s="41"/>
      <c r="J313" s="42" t="str">
        <f t="shared" ca="1" si="9"/>
        <v/>
      </c>
      <c r="K313" s="447">
        <v>45051</v>
      </c>
    </row>
    <row r="314" spans="1:11" x14ac:dyDescent="0.25">
      <c r="A314" s="437" t="str">
        <f t="shared" si="8"/>
        <v>Track &amp; Field-Male-V65-1200m</v>
      </c>
      <c r="B314" s="446" t="s">
        <v>812</v>
      </c>
      <c r="C314" s="38" t="s">
        <v>813</v>
      </c>
      <c r="D314" s="38" t="s">
        <v>69</v>
      </c>
      <c r="E314" s="38" t="s">
        <v>189</v>
      </c>
      <c r="F314" s="39" t="s">
        <v>71</v>
      </c>
      <c r="G314" s="38" t="s">
        <v>817</v>
      </c>
      <c r="H314" s="44"/>
      <c r="I314" s="41"/>
      <c r="J314" s="42" t="str">
        <f t="shared" ca="1" si="9"/>
        <v/>
      </c>
      <c r="K314" s="447">
        <v>45051</v>
      </c>
    </row>
    <row r="315" spans="1:11" x14ac:dyDescent="0.25">
      <c r="A315" s="437" t="str">
        <f t="shared" si="8"/>
        <v>Track &amp; Field-Male-V70-1200m</v>
      </c>
      <c r="B315" s="446" t="s">
        <v>812</v>
      </c>
      <c r="C315" s="38" t="s">
        <v>813</v>
      </c>
      <c r="D315" s="38" t="s">
        <v>69</v>
      </c>
      <c r="E315" s="38" t="s">
        <v>189</v>
      </c>
      <c r="F315" s="39" t="s">
        <v>72</v>
      </c>
      <c r="G315" s="38" t="s">
        <v>817</v>
      </c>
      <c r="H315" s="44"/>
      <c r="I315" s="41"/>
      <c r="J315" s="42" t="str">
        <f t="shared" ca="1" si="9"/>
        <v/>
      </c>
      <c r="K315" s="447">
        <v>45051</v>
      </c>
    </row>
    <row r="316" spans="1:11" x14ac:dyDescent="0.25">
      <c r="A316" s="437" t="str">
        <f t="shared" si="8"/>
        <v>Track &amp; Field-Male-V75-1200m</v>
      </c>
      <c r="B316" s="446" t="s">
        <v>812</v>
      </c>
      <c r="C316" s="38" t="s">
        <v>813</v>
      </c>
      <c r="D316" s="38" t="s">
        <v>69</v>
      </c>
      <c r="E316" s="38" t="s">
        <v>189</v>
      </c>
      <c r="F316" s="39" t="s">
        <v>418</v>
      </c>
      <c r="G316" s="38" t="s">
        <v>817</v>
      </c>
      <c r="H316" s="44"/>
      <c r="I316" s="41"/>
      <c r="J316" s="42" t="str">
        <f t="shared" ca="1" si="9"/>
        <v/>
      </c>
      <c r="K316" s="447">
        <v>45051</v>
      </c>
    </row>
    <row r="317" spans="1:11" x14ac:dyDescent="0.25">
      <c r="A317" s="437" t="str">
        <f t="shared" si="8"/>
        <v>Track &amp; Field-Male-U11-1500m</v>
      </c>
      <c r="B317" s="446" t="s">
        <v>812</v>
      </c>
      <c r="C317" s="38" t="s">
        <v>813</v>
      </c>
      <c r="D317" s="38" t="s">
        <v>69</v>
      </c>
      <c r="E317" s="38" t="s">
        <v>98</v>
      </c>
      <c r="F317" s="39" t="s">
        <v>77</v>
      </c>
      <c r="G317" s="38" t="s">
        <v>222</v>
      </c>
      <c r="H317" s="386" t="s">
        <v>1001</v>
      </c>
      <c r="I317" s="43" t="s">
        <v>820</v>
      </c>
      <c r="J317" s="42" t="str">
        <f t="shared" ca="1" si="9"/>
        <v/>
      </c>
      <c r="K317" s="447">
        <v>45051</v>
      </c>
    </row>
    <row r="318" spans="1:11" ht="13" thickBot="1" x14ac:dyDescent="0.3">
      <c r="A318" s="444" t="str">
        <f t="shared" si="8"/>
        <v>Track &amp; Field-Male-U13-1500m</v>
      </c>
      <c r="B318" s="459" t="s">
        <v>812</v>
      </c>
      <c r="C318" s="105" t="s">
        <v>813</v>
      </c>
      <c r="D318" s="105" t="s">
        <v>69</v>
      </c>
      <c r="E318" s="105" t="s">
        <v>98</v>
      </c>
      <c r="F318" s="106" t="s">
        <v>78</v>
      </c>
      <c r="G318" s="105" t="s">
        <v>223</v>
      </c>
      <c r="H318" s="677" t="s">
        <v>1002</v>
      </c>
      <c r="I318" s="664">
        <v>38851</v>
      </c>
      <c r="J318" s="1140">
        <f t="shared" ca="1" si="9"/>
        <v>7464</v>
      </c>
      <c r="K318" s="460">
        <v>45051</v>
      </c>
    </row>
    <row r="319" spans="1:11" x14ac:dyDescent="0.25">
      <c r="A319" s="439" t="str">
        <f t="shared" si="8"/>
        <v>Track &amp; Field-Male-U14-1500m</v>
      </c>
      <c r="B319" s="449" t="s">
        <v>812</v>
      </c>
      <c r="C319" s="72" t="s">
        <v>813</v>
      </c>
      <c r="D319" s="72" t="s">
        <v>69</v>
      </c>
      <c r="E319" s="72" t="s">
        <v>98</v>
      </c>
      <c r="F319" s="73" t="s">
        <v>1395</v>
      </c>
      <c r="G319" s="72" t="s">
        <v>1412</v>
      </c>
      <c r="H319" s="1150">
        <v>2.9940972222222222E-3</v>
      </c>
      <c r="I319" s="75">
        <v>46193</v>
      </c>
      <c r="J319" s="76">
        <f t="shared" ca="1" si="9"/>
        <v>122</v>
      </c>
      <c r="K319" s="450">
        <v>46253</v>
      </c>
    </row>
    <row r="320" spans="1:11" x14ac:dyDescent="0.25">
      <c r="A320" s="437" t="str">
        <f t="shared" si="8"/>
        <v>Track &amp; Field-Male-U15-1500m</v>
      </c>
      <c r="B320" s="446" t="s">
        <v>812</v>
      </c>
      <c r="C320" s="72" t="s">
        <v>813</v>
      </c>
      <c r="D320" s="38" t="s">
        <v>69</v>
      </c>
      <c r="E320" s="38" t="s">
        <v>98</v>
      </c>
      <c r="F320" s="39" t="s">
        <v>79</v>
      </c>
      <c r="G320" s="38" t="s">
        <v>217</v>
      </c>
      <c r="H320" s="386" t="s">
        <v>1003</v>
      </c>
      <c r="I320" s="41">
        <v>32721</v>
      </c>
      <c r="J320" s="42">
        <f t="shared" ca="1" si="9"/>
        <v>13594</v>
      </c>
      <c r="K320" s="447">
        <v>45051</v>
      </c>
    </row>
    <row r="321" spans="1:11" ht="13" thickBot="1" x14ac:dyDescent="0.3">
      <c r="A321" s="437" t="str">
        <f t="shared" si="8"/>
        <v>Track &amp; Field-Male-U16-1500m</v>
      </c>
      <c r="B321" s="451" t="s">
        <v>812</v>
      </c>
      <c r="C321" s="72" t="s">
        <v>813</v>
      </c>
      <c r="D321" s="87" t="s">
        <v>69</v>
      </c>
      <c r="E321" s="87" t="s">
        <v>98</v>
      </c>
      <c r="F321" s="88" t="s">
        <v>1403</v>
      </c>
      <c r="G321" s="87" t="s">
        <v>1413</v>
      </c>
      <c r="H321" s="1218">
        <v>2.7668981481481481E-3</v>
      </c>
      <c r="I321" s="90">
        <v>46229</v>
      </c>
      <c r="J321" s="91">
        <f t="shared" ca="1" si="9"/>
        <v>86</v>
      </c>
      <c r="K321" s="447">
        <v>46253</v>
      </c>
    </row>
    <row r="322" spans="1:11" x14ac:dyDescent="0.25">
      <c r="A322" s="437" t="str">
        <f t="shared" si="8"/>
        <v>Track &amp; Field-Male-U17-1500m</v>
      </c>
      <c r="B322" s="661" t="s">
        <v>812</v>
      </c>
      <c r="C322" s="72" t="s">
        <v>813</v>
      </c>
      <c r="D322" s="101" t="s">
        <v>69</v>
      </c>
      <c r="E322" s="101" t="s">
        <v>98</v>
      </c>
      <c r="F322" s="102" t="s">
        <v>80</v>
      </c>
      <c r="G322" s="101" t="s">
        <v>217</v>
      </c>
      <c r="H322" s="676" t="s">
        <v>1004</v>
      </c>
      <c r="I322" s="104">
        <v>32874</v>
      </c>
      <c r="J322" s="662">
        <f t="shared" ca="1" si="9"/>
        <v>13441</v>
      </c>
      <c r="K322" s="628">
        <v>45051</v>
      </c>
    </row>
    <row r="323" spans="1:11" x14ac:dyDescent="0.25">
      <c r="A323" s="437" t="str">
        <f t="shared" si="8"/>
        <v>Track &amp; Field-Male-U18-1500m</v>
      </c>
      <c r="B323" s="666" t="s">
        <v>812</v>
      </c>
      <c r="C323" s="72" t="s">
        <v>813</v>
      </c>
      <c r="D323" s="38" t="s">
        <v>69</v>
      </c>
      <c r="E323" s="38" t="s">
        <v>98</v>
      </c>
      <c r="F323" s="39" t="s">
        <v>1391</v>
      </c>
      <c r="G323" s="38" t="s">
        <v>1392</v>
      </c>
      <c r="H323" s="386" t="s">
        <v>1394</v>
      </c>
      <c r="I323" s="41">
        <v>46168</v>
      </c>
      <c r="J323" s="667">
        <f t="shared" ca="1" si="9"/>
        <v>147</v>
      </c>
      <c r="K323" s="628">
        <v>46176</v>
      </c>
    </row>
    <row r="324" spans="1:11" x14ac:dyDescent="0.25">
      <c r="A324" s="437" t="str">
        <f t="shared" ref="A324:A387" si="10">B324&amp;"-"&amp;D324&amp;"-"&amp;F324&amp;"-"&amp;E324</f>
        <v>Track &amp; Field-Male-U20-1500m</v>
      </c>
      <c r="B324" s="666" t="s">
        <v>812</v>
      </c>
      <c r="C324" s="72" t="s">
        <v>813</v>
      </c>
      <c r="D324" s="38" t="s">
        <v>69</v>
      </c>
      <c r="E324" s="38" t="s">
        <v>98</v>
      </c>
      <c r="F324" s="39" t="s">
        <v>81</v>
      </c>
      <c r="G324" s="38" t="s">
        <v>805</v>
      </c>
      <c r="H324" s="386" t="s">
        <v>1386</v>
      </c>
      <c r="I324" s="41">
        <v>46140</v>
      </c>
      <c r="J324" s="667">
        <f t="shared" ref="J324:J387" ca="1" si="11">IF(I324="","",IF(I324="MISSING","",IF(I324="-","-",TODAY()-I324)))</f>
        <v>175</v>
      </c>
      <c r="K324" s="447">
        <v>46145</v>
      </c>
    </row>
    <row r="325" spans="1:11" x14ac:dyDescent="0.25">
      <c r="A325" s="437" t="str">
        <f t="shared" si="10"/>
        <v>Track &amp; Field-Male-U23/Senior-1500m</v>
      </c>
      <c r="B325" s="446" t="s">
        <v>812</v>
      </c>
      <c r="C325" s="72" t="s">
        <v>813</v>
      </c>
      <c r="D325" s="38" t="s">
        <v>69</v>
      </c>
      <c r="E325" s="38" t="s">
        <v>98</v>
      </c>
      <c r="F325" s="39" t="s">
        <v>1444</v>
      </c>
      <c r="G325" s="38" t="s">
        <v>1441</v>
      </c>
      <c r="H325" s="386" t="s">
        <v>1442</v>
      </c>
      <c r="I325" s="41">
        <v>46243</v>
      </c>
      <c r="J325" s="42">
        <f t="shared" ca="1" si="11"/>
        <v>72</v>
      </c>
      <c r="K325" s="447">
        <v>46265</v>
      </c>
    </row>
    <row r="326" spans="1:11" x14ac:dyDescent="0.25">
      <c r="A326" s="437" t="str">
        <f t="shared" si="10"/>
        <v>Track &amp; Field-Male-V35-1500m</v>
      </c>
      <c r="B326" s="666" t="s">
        <v>812</v>
      </c>
      <c r="C326" s="72" t="s">
        <v>813</v>
      </c>
      <c r="D326" s="38" t="s">
        <v>69</v>
      </c>
      <c r="E326" s="38" t="s">
        <v>98</v>
      </c>
      <c r="F326" s="39" t="s">
        <v>74</v>
      </c>
      <c r="G326" s="38" t="s">
        <v>1438</v>
      </c>
      <c r="H326" s="386" t="s">
        <v>1439</v>
      </c>
      <c r="I326" s="41">
        <v>46194</v>
      </c>
      <c r="J326" s="667">
        <f t="shared" ca="1" si="11"/>
        <v>121</v>
      </c>
      <c r="K326" s="628">
        <v>46265</v>
      </c>
    </row>
    <row r="327" spans="1:11" x14ac:dyDescent="0.25">
      <c r="A327" s="437" t="str">
        <f t="shared" si="10"/>
        <v>Track &amp; Field-Male-V40-1500m</v>
      </c>
      <c r="B327" s="666" t="s">
        <v>812</v>
      </c>
      <c r="C327" s="72" t="s">
        <v>813</v>
      </c>
      <c r="D327" s="38" t="s">
        <v>69</v>
      </c>
      <c r="E327" s="38" t="s">
        <v>98</v>
      </c>
      <c r="F327" s="39" t="s">
        <v>67</v>
      </c>
      <c r="G327" s="38" t="s">
        <v>817</v>
      </c>
      <c r="H327" s="44"/>
      <c r="I327" s="41"/>
      <c r="J327" s="667" t="str">
        <f t="shared" ca="1" si="11"/>
        <v/>
      </c>
      <c r="K327" s="628">
        <v>45051</v>
      </c>
    </row>
    <row r="328" spans="1:11" x14ac:dyDescent="0.25">
      <c r="A328" s="437" t="str">
        <f t="shared" si="10"/>
        <v>Track &amp; Field-Male-V45-1500m</v>
      </c>
      <c r="B328" s="666" t="s">
        <v>812</v>
      </c>
      <c r="C328" s="72" t="s">
        <v>813</v>
      </c>
      <c r="D328" s="38" t="s">
        <v>69</v>
      </c>
      <c r="E328" s="38" t="s">
        <v>98</v>
      </c>
      <c r="F328" s="39" t="s">
        <v>64</v>
      </c>
      <c r="G328" s="38" t="s">
        <v>10</v>
      </c>
      <c r="H328" s="386" t="s">
        <v>1008</v>
      </c>
      <c r="I328" s="41">
        <v>36379</v>
      </c>
      <c r="J328" s="667">
        <f t="shared" ca="1" si="11"/>
        <v>9936</v>
      </c>
      <c r="K328" s="628">
        <v>45051</v>
      </c>
    </row>
    <row r="329" spans="1:11" ht="13" thickBot="1" x14ac:dyDescent="0.3">
      <c r="A329" s="437" t="str">
        <f t="shared" si="10"/>
        <v>Track &amp; Field-Male-V50-1500m</v>
      </c>
      <c r="B329" s="663" t="s">
        <v>812</v>
      </c>
      <c r="C329" s="105" t="s">
        <v>813</v>
      </c>
      <c r="D329" s="105" t="s">
        <v>69</v>
      </c>
      <c r="E329" s="105" t="s">
        <v>98</v>
      </c>
      <c r="F329" s="106" t="s">
        <v>65</v>
      </c>
      <c r="G329" s="105" t="s">
        <v>10</v>
      </c>
      <c r="H329" s="677" t="s">
        <v>1009</v>
      </c>
      <c r="I329" s="664">
        <v>38164</v>
      </c>
      <c r="J329" s="665">
        <f t="shared" ca="1" si="11"/>
        <v>8151</v>
      </c>
      <c r="K329" s="628">
        <v>45051</v>
      </c>
    </row>
    <row r="330" spans="1:11" x14ac:dyDescent="0.25">
      <c r="A330" s="437" t="str">
        <f t="shared" si="10"/>
        <v>Track &amp; Field-Male-V55-1500m</v>
      </c>
      <c r="B330" s="449" t="s">
        <v>812</v>
      </c>
      <c r="C330" s="72" t="s">
        <v>813</v>
      </c>
      <c r="D330" s="72" t="s">
        <v>69</v>
      </c>
      <c r="E330" s="72" t="s">
        <v>98</v>
      </c>
      <c r="F330" s="73" t="s">
        <v>66</v>
      </c>
      <c r="G330" s="72" t="s">
        <v>1259</v>
      </c>
      <c r="H330" s="1018" t="s">
        <v>1360</v>
      </c>
      <c r="I330" s="75">
        <v>45787</v>
      </c>
      <c r="J330" s="76">
        <f t="shared" ca="1" si="11"/>
        <v>528</v>
      </c>
      <c r="K330" s="447">
        <v>45822</v>
      </c>
    </row>
    <row r="331" spans="1:11" x14ac:dyDescent="0.25">
      <c r="A331" s="437" t="str">
        <f t="shared" si="10"/>
        <v>Track &amp; Field-Male-V60-1500m</v>
      </c>
      <c r="B331" s="446" t="s">
        <v>812</v>
      </c>
      <c r="C331" s="38" t="s">
        <v>813</v>
      </c>
      <c r="D331" s="38" t="s">
        <v>69</v>
      </c>
      <c r="E331" s="38" t="s">
        <v>98</v>
      </c>
      <c r="F331" s="39" t="s">
        <v>70</v>
      </c>
      <c r="G331" s="38" t="s">
        <v>763</v>
      </c>
      <c r="H331" s="386" t="s">
        <v>1011</v>
      </c>
      <c r="I331" s="41">
        <v>43316</v>
      </c>
      <c r="J331" s="42">
        <f t="shared" ca="1" si="11"/>
        <v>2999</v>
      </c>
      <c r="K331" s="447">
        <v>45051</v>
      </c>
    </row>
    <row r="332" spans="1:11" x14ac:dyDescent="0.25">
      <c r="A332" s="437" t="str">
        <f t="shared" si="10"/>
        <v>Track &amp; Field-Male-V65-1500m</v>
      </c>
      <c r="B332" s="446" t="s">
        <v>812</v>
      </c>
      <c r="C332" s="38" t="s">
        <v>813</v>
      </c>
      <c r="D332" s="38" t="s">
        <v>69</v>
      </c>
      <c r="E332" s="38" t="s">
        <v>98</v>
      </c>
      <c r="F332" s="39" t="s">
        <v>71</v>
      </c>
      <c r="G332" s="38" t="s">
        <v>817</v>
      </c>
      <c r="H332" s="44"/>
      <c r="I332" s="41"/>
      <c r="J332" s="42" t="str">
        <f t="shared" ca="1" si="11"/>
        <v/>
      </c>
      <c r="K332" s="447">
        <v>45051</v>
      </c>
    </row>
    <row r="333" spans="1:11" ht="13" thickBot="1" x14ac:dyDescent="0.3">
      <c r="A333" s="442" t="str">
        <f t="shared" si="10"/>
        <v>Track &amp; Field-Male-V70-1500m</v>
      </c>
      <c r="B333" s="455" t="s">
        <v>812</v>
      </c>
      <c r="C333" s="83" t="s">
        <v>813</v>
      </c>
      <c r="D333" s="83" t="s">
        <v>69</v>
      </c>
      <c r="E333" s="38" t="s">
        <v>98</v>
      </c>
      <c r="F333" s="84" t="s">
        <v>72</v>
      </c>
      <c r="G333" s="38" t="s">
        <v>36</v>
      </c>
      <c r="H333" s="386" t="s">
        <v>1012</v>
      </c>
      <c r="I333" s="41">
        <v>42918</v>
      </c>
      <c r="J333" s="42">
        <f t="shared" ca="1" si="11"/>
        <v>3397</v>
      </c>
      <c r="K333" s="456">
        <v>45051</v>
      </c>
    </row>
    <row r="334" spans="1:11" x14ac:dyDescent="0.25">
      <c r="A334" s="441" t="str">
        <f t="shared" si="10"/>
        <v>Track &amp; Field-Male-V75-1500m</v>
      </c>
      <c r="B334" s="453" t="s">
        <v>812</v>
      </c>
      <c r="C334" s="77" t="s">
        <v>813</v>
      </c>
      <c r="D334" s="77" t="s">
        <v>69</v>
      </c>
      <c r="E334" s="77" t="s">
        <v>98</v>
      </c>
      <c r="F334" s="78" t="s">
        <v>418</v>
      </c>
      <c r="G334" s="38" t="s">
        <v>817</v>
      </c>
      <c r="H334" s="44"/>
      <c r="I334" s="41"/>
      <c r="J334" s="42" t="str">
        <f t="shared" ca="1" si="11"/>
        <v/>
      </c>
      <c r="K334" s="454">
        <v>45051</v>
      </c>
    </row>
    <row r="335" spans="1:11" ht="13" thickBot="1" x14ac:dyDescent="0.3">
      <c r="A335" s="437" t="str">
        <f t="shared" si="10"/>
        <v>Track &amp; Field-Male-U11-150m</v>
      </c>
      <c r="B335" s="451" t="s">
        <v>812</v>
      </c>
      <c r="C335" s="87" t="s">
        <v>813</v>
      </c>
      <c r="D335" s="87" t="s">
        <v>69</v>
      </c>
      <c r="E335" s="87" t="s">
        <v>176</v>
      </c>
      <c r="F335" s="88" t="s">
        <v>77</v>
      </c>
      <c r="G335" s="87" t="s">
        <v>713</v>
      </c>
      <c r="H335" s="89">
        <v>21.64</v>
      </c>
      <c r="I335" s="90">
        <v>42611</v>
      </c>
      <c r="J335" s="91">
        <f t="shared" ca="1" si="11"/>
        <v>3704</v>
      </c>
      <c r="K335" s="447">
        <v>45051</v>
      </c>
    </row>
    <row r="336" spans="1:11" ht="13" thickBot="1" x14ac:dyDescent="0.3">
      <c r="A336" s="437" t="str">
        <f t="shared" si="10"/>
        <v>Track &amp; Field-Male-U12-150m</v>
      </c>
      <c r="B336" s="661" t="s">
        <v>812</v>
      </c>
      <c r="C336" s="101" t="s">
        <v>813</v>
      </c>
      <c r="D336" s="101" t="s">
        <v>69</v>
      </c>
      <c r="E336" s="101" t="s">
        <v>176</v>
      </c>
      <c r="F336" s="102" t="s">
        <v>1389</v>
      </c>
      <c r="G336" s="101" t="s">
        <v>1408</v>
      </c>
      <c r="H336" s="103">
        <v>23.05</v>
      </c>
      <c r="I336" s="104">
        <v>46159</v>
      </c>
      <c r="J336" s="662">
        <f t="shared" ca="1" si="11"/>
        <v>156</v>
      </c>
      <c r="K336" s="447">
        <v>46253</v>
      </c>
    </row>
    <row r="337" spans="1:11" ht="13" thickBot="1" x14ac:dyDescent="0.3">
      <c r="A337" s="437" t="str">
        <f t="shared" si="10"/>
        <v>Track &amp; Field-Male-U13-150m</v>
      </c>
      <c r="B337" s="666" t="s">
        <v>812</v>
      </c>
      <c r="C337" s="101" t="s">
        <v>813</v>
      </c>
      <c r="D337" s="38" t="s">
        <v>69</v>
      </c>
      <c r="E337" s="38" t="s">
        <v>176</v>
      </c>
      <c r="F337" s="39" t="s">
        <v>78</v>
      </c>
      <c r="G337" s="38" t="s">
        <v>338</v>
      </c>
      <c r="H337" s="40">
        <v>20.3</v>
      </c>
      <c r="I337" s="41">
        <v>38914</v>
      </c>
      <c r="J337" s="667">
        <f t="shared" ca="1" si="11"/>
        <v>7401</v>
      </c>
      <c r="K337" s="628">
        <v>45051</v>
      </c>
    </row>
    <row r="338" spans="1:11" ht="13" thickBot="1" x14ac:dyDescent="0.3">
      <c r="A338" s="437" t="str">
        <f t="shared" si="10"/>
        <v>Track &amp; Field-Male-U14-150m</v>
      </c>
      <c r="B338" s="666" t="s">
        <v>812</v>
      </c>
      <c r="C338" s="101" t="s">
        <v>813</v>
      </c>
      <c r="D338" s="38" t="s">
        <v>69</v>
      </c>
      <c r="E338" s="38" t="s">
        <v>176</v>
      </c>
      <c r="F338" s="39" t="s">
        <v>1395</v>
      </c>
      <c r="G338" s="38" t="s">
        <v>1270</v>
      </c>
      <c r="H338" s="40">
        <v>22.07</v>
      </c>
      <c r="I338" s="41">
        <v>46160</v>
      </c>
      <c r="J338" s="667">
        <f t="shared" ca="1" si="11"/>
        <v>155</v>
      </c>
      <c r="K338" s="447">
        <v>46253</v>
      </c>
    </row>
    <row r="339" spans="1:11" ht="13" thickBot="1" x14ac:dyDescent="0.3">
      <c r="A339" s="437" t="str">
        <f t="shared" si="10"/>
        <v>Track &amp; Field-Male-U15-150m</v>
      </c>
      <c r="B339" s="666" t="s">
        <v>812</v>
      </c>
      <c r="C339" s="101" t="s">
        <v>813</v>
      </c>
      <c r="D339" s="38" t="s">
        <v>69</v>
      </c>
      <c r="E339" s="38" t="s">
        <v>176</v>
      </c>
      <c r="F339" s="39" t="s">
        <v>79</v>
      </c>
      <c r="G339" s="38" t="s">
        <v>200</v>
      </c>
      <c r="H339" s="40">
        <v>17.7</v>
      </c>
      <c r="I339" s="41">
        <v>38914</v>
      </c>
      <c r="J339" s="667">
        <f t="shared" ca="1" si="11"/>
        <v>7401</v>
      </c>
      <c r="K339" s="628">
        <v>45051</v>
      </c>
    </row>
    <row r="340" spans="1:11" ht="13" thickBot="1" x14ac:dyDescent="0.3">
      <c r="A340" s="437" t="str">
        <f t="shared" si="10"/>
        <v>Track &amp; Field-Male-U17-150m</v>
      </c>
      <c r="B340" s="666" t="s">
        <v>812</v>
      </c>
      <c r="C340" s="101" t="s">
        <v>813</v>
      </c>
      <c r="D340" s="38" t="s">
        <v>69</v>
      </c>
      <c r="E340" s="38" t="s">
        <v>176</v>
      </c>
      <c r="F340" s="39" t="s">
        <v>80</v>
      </c>
      <c r="G340" s="38" t="s">
        <v>209</v>
      </c>
      <c r="H340" s="40">
        <v>18</v>
      </c>
      <c r="I340" s="41">
        <v>34028</v>
      </c>
      <c r="J340" s="667">
        <f t="shared" ca="1" si="11"/>
        <v>12287</v>
      </c>
      <c r="K340" s="628">
        <v>45051</v>
      </c>
    </row>
    <row r="341" spans="1:11" x14ac:dyDescent="0.25">
      <c r="A341" s="437" t="str">
        <f t="shared" si="10"/>
        <v>Track &amp; Field-Male-U20-150m</v>
      </c>
      <c r="B341" s="666" t="s">
        <v>812</v>
      </c>
      <c r="C341" s="101" t="s">
        <v>813</v>
      </c>
      <c r="D341" s="38" t="s">
        <v>69</v>
      </c>
      <c r="E341" s="38" t="s">
        <v>176</v>
      </c>
      <c r="F341" s="39" t="s">
        <v>81</v>
      </c>
      <c r="G341" s="38" t="s">
        <v>210</v>
      </c>
      <c r="H341" s="40">
        <v>18.3</v>
      </c>
      <c r="I341" s="41">
        <v>35880</v>
      </c>
      <c r="J341" s="667">
        <f t="shared" ca="1" si="11"/>
        <v>10435</v>
      </c>
      <c r="K341" s="628">
        <v>45051</v>
      </c>
    </row>
    <row r="342" spans="1:11" x14ac:dyDescent="0.25">
      <c r="A342" s="437" t="str">
        <f t="shared" si="10"/>
        <v>Track &amp; Field-Male-U23/Senior-150m</v>
      </c>
      <c r="B342" s="446" t="s">
        <v>812</v>
      </c>
      <c r="C342" s="38" t="s">
        <v>813</v>
      </c>
      <c r="D342" s="38" t="s">
        <v>69</v>
      </c>
      <c r="E342" s="38" t="s">
        <v>176</v>
      </c>
      <c r="F342" s="39" t="s">
        <v>1444</v>
      </c>
      <c r="G342" s="38" t="s">
        <v>824</v>
      </c>
      <c r="H342" s="95" t="s">
        <v>826</v>
      </c>
      <c r="I342" s="96" t="s">
        <v>826</v>
      </c>
      <c r="J342" s="97" t="str">
        <f t="shared" ca="1" si="11"/>
        <v>-</v>
      </c>
      <c r="K342" s="447">
        <v>45051</v>
      </c>
    </row>
    <row r="343" spans="1:11" x14ac:dyDescent="0.25">
      <c r="A343" s="437" t="str">
        <f t="shared" si="10"/>
        <v>Track &amp; Field-Male-V35-150m</v>
      </c>
      <c r="B343" s="666" t="s">
        <v>812</v>
      </c>
      <c r="C343" s="38" t="s">
        <v>813</v>
      </c>
      <c r="D343" s="38" t="s">
        <v>69</v>
      </c>
      <c r="E343" s="38" t="s">
        <v>176</v>
      </c>
      <c r="F343" s="39" t="s">
        <v>74</v>
      </c>
      <c r="G343" s="38" t="s">
        <v>824</v>
      </c>
      <c r="H343" s="95" t="s">
        <v>826</v>
      </c>
      <c r="I343" s="96" t="s">
        <v>826</v>
      </c>
      <c r="J343" s="1158" t="str">
        <f t="shared" ca="1" si="11"/>
        <v>-</v>
      </c>
      <c r="K343" s="628">
        <v>45051</v>
      </c>
    </row>
    <row r="344" spans="1:11" x14ac:dyDescent="0.25">
      <c r="A344" s="437" t="str">
        <f t="shared" si="10"/>
        <v>Track &amp; Field-Male-V40-150m</v>
      </c>
      <c r="B344" s="666" t="s">
        <v>812</v>
      </c>
      <c r="C344" s="38" t="s">
        <v>813</v>
      </c>
      <c r="D344" s="38" t="s">
        <v>69</v>
      </c>
      <c r="E344" s="38" t="s">
        <v>176</v>
      </c>
      <c r="F344" s="39" t="s">
        <v>67</v>
      </c>
      <c r="G344" s="38" t="s">
        <v>824</v>
      </c>
      <c r="H344" s="95" t="s">
        <v>826</v>
      </c>
      <c r="I344" s="96" t="s">
        <v>826</v>
      </c>
      <c r="J344" s="1158" t="str">
        <f t="shared" ca="1" si="11"/>
        <v>-</v>
      </c>
      <c r="K344" s="628">
        <v>45051</v>
      </c>
    </row>
    <row r="345" spans="1:11" x14ac:dyDescent="0.25">
      <c r="A345" s="437" t="str">
        <f t="shared" si="10"/>
        <v>Track &amp; Field-Male-V45-150m</v>
      </c>
      <c r="B345" s="666" t="s">
        <v>812</v>
      </c>
      <c r="C345" s="38" t="s">
        <v>813</v>
      </c>
      <c r="D345" s="38" t="s">
        <v>69</v>
      </c>
      <c r="E345" s="38" t="s">
        <v>176</v>
      </c>
      <c r="F345" s="39" t="s">
        <v>64</v>
      </c>
      <c r="G345" s="38" t="s">
        <v>824</v>
      </c>
      <c r="H345" s="95" t="s">
        <v>826</v>
      </c>
      <c r="I345" s="96" t="s">
        <v>826</v>
      </c>
      <c r="J345" s="1158" t="str">
        <f t="shared" ca="1" si="11"/>
        <v>-</v>
      </c>
      <c r="K345" s="628">
        <v>45051</v>
      </c>
    </row>
    <row r="346" spans="1:11" x14ac:dyDescent="0.25">
      <c r="A346" s="437" t="str">
        <f t="shared" si="10"/>
        <v>Track &amp; Field-Male-V50-150m</v>
      </c>
      <c r="B346" s="666" t="s">
        <v>812</v>
      </c>
      <c r="C346" s="38" t="s">
        <v>813</v>
      </c>
      <c r="D346" s="38" t="s">
        <v>69</v>
      </c>
      <c r="E346" s="38" t="s">
        <v>176</v>
      </c>
      <c r="F346" s="39" t="s">
        <v>65</v>
      </c>
      <c r="G346" s="38" t="s">
        <v>824</v>
      </c>
      <c r="H346" s="95" t="s">
        <v>826</v>
      </c>
      <c r="I346" s="96" t="s">
        <v>826</v>
      </c>
      <c r="J346" s="1158" t="str">
        <f t="shared" ca="1" si="11"/>
        <v>-</v>
      </c>
      <c r="K346" s="628">
        <v>45051</v>
      </c>
    </row>
    <row r="347" spans="1:11" x14ac:dyDescent="0.25">
      <c r="A347" s="437" t="str">
        <f t="shared" si="10"/>
        <v>Track &amp; Field-Male-V55-150m</v>
      </c>
      <c r="B347" s="666" t="s">
        <v>812</v>
      </c>
      <c r="C347" s="38" t="s">
        <v>813</v>
      </c>
      <c r="D347" s="38" t="s">
        <v>69</v>
      </c>
      <c r="E347" s="38" t="s">
        <v>176</v>
      </c>
      <c r="F347" s="39" t="s">
        <v>66</v>
      </c>
      <c r="G347" s="38" t="s">
        <v>824</v>
      </c>
      <c r="H347" s="95" t="s">
        <v>826</v>
      </c>
      <c r="I347" s="96" t="s">
        <v>826</v>
      </c>
      <c r="J347" s="1158" t="str">
        <f t="shared" ca="1" si="11"/>
        <v>-</v>
      </c>
      <c r="K347" s="628">
        <v>45051</v>
      </c>
    </row>
    <row r="348" spans="1:11" ht="13" thickBot="1" x14ac:dyDescent="0.3">
      <c r="A348" s="442" t="str">
        <f t="shared" si="10"/>
        <v>Track &amp; Field-Male-V60-150m</v>
      </c>
      <c r="B348" s="663" t="s">
        <v>812</v>
      </c>
      <c r="C348" s="105" t="s">
        <v>813</v>
      </c>
      <c r="D348" s="105" t="s">
        <v>69</v>
      </c>
      <c r="E348" s="105" t="s">
        <v>176</v>
      </c>
      <c r="F348" s="106" t="s">
        <v>70</v>
      </c>
      <c r="G348" s="105" t="s">
        <v>824</v>
      </c>
      <c r="H348" s="155" t="s">
        <v>826</v>
      </c>
      <c r="I348" s="156" t="s">
        <v>826</v>
      </c>
      <c r="J348" s="679" t="str">
        <f t="shared" ca="1" si="11"/>
        <v>-</v>
      </c>
      <c r="K348" s="631">
        <v>45051</v>
      </c>
    </row>
    <row r="349" spans="1:11" ht="13" thickBot="1" x14ac:dyDescent="0.3">
      <c r="A349" s="441" t="str">
        <f t="shared" si="10"/>
        <v>Track &amp; Field-Male-V65-150m</v>
      </c>
      <c r="B349" s="644" t="s">
        <v>812</v>
      </c>
      <c r="C349" s="639" t="s">
        <v>813</v>
      </c>
      <c r="D349" s="639" t="s">
        <v>69</v>
      </c>
      <c r="E349" s="639" t="s">
        <v>176</v>
      </c>
      <c r="F349" s="640" t="s">
        <v>71</v>
      </c>
      <c r="G349" s="639" t="s">
        <v>824</v>
      </c>
      <c r="H349" s="641" t="s">
        <v>826</v>
      </c>
      <c r="I349" s="642" t="s">
        <v>826</v>
      </c>
      <c r="J349" s="643" t="str">
        <f t="shared" ca="1" si="11"/>
        <v>-</v>
      </c>
      <c r="K349" s="611">
        <v>45051</v>
      </c>
    </row>
    <row r="350" spans="1:11" x14ac:dyDescent="0.25">
      <c r="A350" s="437" t="str">
        <f t="shared" si="10"/>
        <v>Track &amp; Field-Male-V70-150m</v>
      </c>
      <c r="B350" s="661" t="s">
        <v>812</v>
      </c>
      <c r="C350" s="101" t="s">
        <v>813</v>
      </c>
      <c r="D350" s="101" t="s">
        <v>69</v>
      </c>
      <c r="E350" s="101" t="s">
        <v>176</v>
      </c>
      <c r="F350" s="102" t="s">
        <v>72</v>
      </c>
      <c r="G350" s="101" t="s">
        <v>824</v>
      </c>
      <c r="H350" s="153" t="s">
        <v>826</v>
      </c>
      <c r="I350" s="154" t="s">
        <v>826</v>
      </c>
      <c r="J350" s="678" t="str">
        <f t="shared" ca="1" si="11"/>
        <v>-</v>
      </c>
      <c r="K350" s="634">
        <v>45051</v>
      </c>
    </row>
    <row r="351" spans="1:11" x14ac:dyDescent="0.25">
      <c r="A351" s="437" t="str">
        <f t="shared" si="10"/>
        <v>Track &amp; Field-Male-V75-150m</v>
      </c>
      <c r="B351" s="666" t="s">
        <v>812</v>
      </c>
      <c r="C351" s="38" t="s">
        <v>813</v>
      </c>
      <c r="D351" s="38" t="s">
        <v>69</v>
      </c>
      <c r="E351" s="38" t="s">
        <v>176</v>
      </c>
      <c r="F351" s="39" t="s">
        <v>418</v>
      </c>
      <c r="G351" s="38" t="s">
        <v>824</v>
      </c>
      <c r="H351" s="95" t="s">
        <v>826</v>
      </c>
      <c r="I351" s="96" t="s">
        <v>826</v>
      </c>
      <c r="J351" s="1158" t="str">
        <f t="shared" ca="1" si="11"/>
        <v>-</v>
      </c>
      <c r="K351" s="634">
        <v>45051</v>
      </c>
    </row>
    <row r="352" spans="1:11" x14ac:dyDescent="0.25">
      <c r="A352" s="437" t="str">
        <f t="shared" si="10"/>
        <v>Track &amp; Field-Male-U11-200m</v>
      </c>
      <c r="B352" s="666" t="s">
        <v>812</v>
      </c>
      <c r="C352" s="38" t="s">
        <v>813</v>
      </c>
      <c r="D352" s="38" t="s">
        <v>69</v>
      </c>
      <c r="E352" s="38" t="s">
        <v>7</v>
      </c>
      <c r="F352" s="39" t="s">
        <v>77</v>
      </c>
      <c r="G352" s="38" t="s">
        <v>204</v>
      </c>
      <c r="H352" s="40">
        <v>29.6</v>
      </c>
      <c r="I352" s="41">
        <v>29403</v>
      </c>
      <c r="J352" s="667">
        <f t="shared" ca="1" si="11"/>
        <v>16912</v>
      </c>
      <c r="K352" s="634">
        <v>45051</v>
      </c>
    </row>
    <row r="353" spans="1:11" x14ac:dyDescent="0.25">
      <c r="A353" s="437" t="str">
        <f t="shared" si="10"/>
        <v>Track &amp; Field-Male-U13-200m</v>
      </c>
      <c r="B353" s="666" t="s">
        <v>812</v>
      </c>
      <c r="C353" s="38" t="s">
        <v>813</v>
      </c>
      <c r="D353" s="38" t="s">
        <v>69</v>
      </c>
      <c r="E353" s="38" t="s">
        <v>7</v>
      </c>
      <c r="F353" s="39" t="s">
        <v>78</v>
      </c>
      <c r="G353" s="38" t="s">
        <v>199</v>
      </c>
      <c r="H353" s="40">
        <v>26.1</v>
      </c>
      <c r="I353" s="41">
        <v>36659</v>
      </c>
      <c r="J353" s="667">
        <f t="shared" ca="1" si="11"/>
        <v>9656</v>
      </c>
      <c r="K353" s="634">
        <v>45051</v>
      </c>
    </row>
    <row r="354" spans="1:11" x14ac:dyDescent="0.25">
      <c r="A354" s="437" t="str">
        <f t="shared" si="10"/>
        <v>Track &amp; Field-Male-U14-200m</v>
      </c>
      <c r="B354" s="666" t="s">
        <v>812</v>
      </c>
      <c r="C354" s="38" t="s">
        <v>813</v>
      </c>
      <c r="D354" s="38" t="s">
        <v>69</v>
      </c>
      <c r="E354" s="38" t="s">
        <v>7</v>
      </c>
      <c r="F354" s="39" t="s">
        <v>1395</v>
      </c>
      <c r="G354" s="38" t="s">
        <v>1411</v>
      </c>
      <c r="H354" s="40">
        <v>28.13</v>
      </c>
      <c r="I354" s="41">
        <v>46152</v>
      </c>
      <c r="J354" s="667">
        <f t="shared" ca="1" si="11"/>
        <v>163</v>
      </c>
      <c r="K354" s="447">
        <v>46253</v>
      </c>
    </row>
    <row r="355" spans="1:11" x14ac:dyDescent="0.25">
      <c r="A355" s="437" t="str">
        <f t="shared" si="10"/>
        <v>Track &amp; Field-Male-U15-200m</v>
      </c>
      <c r="B355" s="666" t="s">
        <v>812</v>
      </c>
      <c r="C355" s="38" t="s">
        <v>813</v>
      </c>
      <c r="D355" s="38" t="s">
        <v>69</v>
      </c>
      <c r="E355" s="38" t="s">
        <v>7</v>
      </c>
      <c r="F355" s="39" t="s">
        <v>79</v>
      </c>
      <c r="G355" s="38" t="s">
        <v>200</v>
      </c>
      <c r="H355" s="40">
        <v>23.09</v>
      </c>
      <c r="I355" s="41">
        <v>38935</v>
      </c>
      <c r="J355" s="667">
        <f t="shared" ca="1" si="11"/>
        <v>7380</v>
      </c>
      <c r="K355" s="634">
        <v>45051</v>
      </c>
    </row>
    <row r="356" spans="1:11" x14ac:dyDescent="0.25">
      <c r="A356" s="437" t="str">
        <f t="shared" si="10"/>
        <v>Track &amp; Field-Male-U16-200m</v>
      </c>
      <c r="B356" s="666" t="s">
        <v>812</v>
      </c>
      <c r="C356" s="38" t="s">
        <v>813</v>
      </c>
      <c r="D356" s="38" t="s">
        <v>69</v>
      </c>
      <c r="E356" s="38" t="s">
        <v>7</v>
      </c>
      <c r="F356" s="39" t="s">
        <v>1403</v>
      </c>
      <c r="G356" s="38" t="s">
        <v>1410</v>
      </c>
      <c r="H356" s="40">
        <v>23.3</v>
      </c>
      <c r="I356" s="41">
        <v>46221</v>
      </c>
      <c r="J356" s="667">
        <f t="shared" ca="1" si="11"/>
        <v>94</v>
      </c>
      <c r="K356" s="447">
        <v>46253</v>
      </c>
    </row>
    <row r="357" spans="1:11" x14ac:dyDescent="0.25">
      <c r="A357" s="437" t="str">
        <f t="shared" si="10"/>
        <v>Track &amp; Field-Male-U17-200m</v>
      </c>
      <c r="B357" s="666" t="s">
        <v>812</v>
      </c>
      <c r="C357" s="38" t="s">
        <v>813</v>
      </c>
      <c r="D357" s="38" t="s">
        <v>69</v>
      </c>
      <c r="E357" s="38" t="s">
        <v>7</v>
      </c>
      <c r="F357" s="39" t="s">
        <v>80</v>
      </c>
      <c r="G357" s="38" t="s">
        <v>201</v>
      </c>
      <c r="H357" s="40">
        <v>22.6</v>
      </c>
      <c r="I357" s="41">
        <v>38921</v>
      </c>
      <c r="J357" s="667">
        <f t="shared" ca="1" si="11"/>
        <v>7394</v>
      </c>
      <c r="K357" s="634">
        <v>45051</v>
      </c>
    </row>
    <row r="358" spans="1:11" x14ac:dyDescent="0.25">
      <c r="A358" s="437" t="str">
        <f t="shared" si="10"/>
        <v>Track &amp; Field-Male-U18-200m</v>
      </c>
      <c r="B358" s="666" t="s">
        <v>812</v>
      </c>
      <c r="C358" s="38" t="s">
        <v>813</v>
      </c>
      <c r="D358" s="38" t="s">
        <v>69</v>
      </c>
      <c r="E358" s="38" t="s">
        <v>7</v>
      </c>
      <c r="F358" s="39" t="s">
        <v>1391</v>
      </c>
      <c r="G358" s="38" t="s">
        <v>1414</v>
      </c>
      <c r="H358" s="40">
        <v>23</v>
      </c>
      <c r="I358" s="41">
        <v>46222</v>
      </c>
      <c r="J358" s="667">
        <f t="shared" ca="1" si="11"/>
        <v>93</v>
      </c>
      <c r="K358" s="447">
        <v>46253</v>
      </c>
    </row>
    <row r="359" spans="1:11" x14ac:dyDescent="0.25">
      <c r="A359" s="437" t="str">
        <f t="shared" si="10"/>
        <v>Track &amp; Field-Male-U20-200m</v>
      </c>
      <c r="B359" s="666" t="s">
        <v>812</v>
      </c>
      <c r="C359" s="38" t="s">
        <v>813</v>
      </c>
      <c r="D359" s="38" t="s">
        <v>69</v>
      </c>
      <c r="E359" s="38" t="s">
        <v>7</v>
      </c>
      <c r="F359" s="39" t="s">
        <v>81</v>
      </c>
      <c r="G359" s="38" t="s">
        <v>202</v>
      </c>
      <c r="H359" s="40">
        <v>22.4</v>
      </c>
      <c r="I359" s="41">
        <v>37751</v>
      </c>
      <c r="J359" s="667">
        <f t="shared" ca="1" si="11"/>
        <v>8564</v>
      </c>
      <c r="K359" s="634">
        <v>45051</v>
      </c>
    </row>
    <row r="360" spans="1:11" x14ac:dyDescent="0.25">
      <c r="A360" s="437" t="str">
        <f t="shared" si="10"/>
        <v>Track &amp; Field-Male-U23/Senior-200m</v>
      </c>
      <c r="B360" s="666" t="s">
        <v>812</v>
      </c>
      <c r="C360" s="38" t="s">
        <v>813</v>
      </c>
      <c r="D360" s="38" t="s">
        <v>69</v>
      </c>
      <c r="E360" s="38" t="s">
        <v>7</v>
      </c>
      <c r="F360" s="39" t="s">
        <v>1444</v>
      </c>
      <c r="G360" s="38" t="s">
        <v>685</v>
      </c>
      <c r="H360" s="40">
        <v>22.6</v>
      </c>
      <c r="I360" s="41">
        <v>29434</v>
      </c>
      <c r="J360" s="667">
        <f t="shared" ca="1" si="11"/>
        <v>16881</v>
      </c>
      <c r="K360" s="634">
        <v>45051</v>
      </c>
    </row>
    <row r="361" spans="1:11" x14ac:dyDescent="0.25">
      <c r="A361" s="437" t="str">
        <f t="shared" si="10"/>
        <v>Track &amp; Field-Male-V35-200m</v>
      </c>
      <c r="B361" s="666" t="s">
        <v>812</v>
      </c>
      <c r="C361" s="38" t="s">
        <v>813</v>
      </c>
      <c r="D361" s="38" t="s">
        <v>69</v>
      </c>
      <c r="E361" s="38" t="s">
        <v>7</v>
      </c>
      <c r="F361" s="39" t="s">
        <v>74</v>
      </c>
      <c r="G361" s="38" t="s">
        <v>798</v>
      </c>
      <c r="H361" s="40">
        <v>23.6</v>
      </c>
      <c r="I361" s="41">
        <v>45487</v>
      </c>
      <c r="J361" s="667">
        <f t="shared" ca="1" si="11"/>
        <v>828</v>
      </c>
      <c r="K361" s="634">
        <v>45511</v>
      </c>
    </row>
    <row r="362" spans="1:11" x14ac:dyDescent="0.25">
      <c r="A362" s="437" t="str">
        <f t="shared" si="10"/>
        <v>Track &amp; Field-Male-V40-200m</v>
      </c>
      <c r="B362" s="666" t="s">
        <v>812</v>
      </c>
      <c r="C362" s="38" t="s">
        <v>813</v>
      </c>
      <c r="D362" s="38" t="s">
        <v>69</v>
      </c>
      <c r="E362" s="38" t="s">
        <v>7</v>
      </c>
      <c r="F362" s="39" t="s">
        <v>67</v>
      </c>
      <c r="G362" s="38" t="s">
        <v>602</v>
      </c>
      <c r="H362" s="40">
        <v>26.6</v>
      </c>
      <c r="I362" s="41">
        <v>42119</v>
      </c>
      <c r="J362" s="667">
        <f t="shared" ca="1" si="11"/>
        <v>4196</v>
      </c>
      <c r="K362" s="634">
        <v>45051</v>
      </c>
    </row>
    <row r="363" spans="1:11" ht="13" thickBot="1" x14ac:dyDescent="0.3">
      <c r="A363" s="442" t="str">
        <f t="shared" si="10"/>
        <v>Track &amp; Field-Male-V45-200m</v>
      </c>
      <c r="B363" s="680" t="s">
        <v>812</v>
      </c>
      <c r="C363" s="614" t="s">
        <v>813</v>
      </c>
      <c r="D363" s="614" t="s">
        <v>69</v>
      </c>
      <c r="E363" s="614" t="s">
        <v>7</v>
      </c>
      <c r="F363" s="615" t="s">
        <v>64</v>
      </c>
      <c r="G363" s="614" t="s">
        <v>205</v>
      </c>
      <c r="H363" s="617">
        <v>25.1</v>
      </c>
      <c r="I363" s="616">
        <v>38914</v>
      </c>
      <c r="J363" s="681">
        <f t="shared" ca="1" si="11"/>
        <v>7401</v>
      </c>
      <c r="K363" s="635">
        <v>45051</v>
      </c>
    </row>
    <row r="364" spans="1:11" x14ac:dyDescent="0.25">
      <c r="A364" s="441" t="str">
        <f t="shared" si="10"/>
        <v>Track &amp; Field-Male-V50-200m</v>
      </c>
      <c r="B364" s="682" t="s">
        <v>812</v>
      </c>
      <c r="C364" s="72" t="s">
        <v>813</v>
      </c>
      <c r="D364" s="72" t="s">
        <v>69</v>
      </c>
      <c r="E364" s="72" t="s">
        <v>7</v>
      </c>
      <c r="F364" s="73" t="s">
        <v>65</v>
      </c>
      <c r="G364" s="72" t="s">
        <v>648</v>
      </c>
      <c r="H364" s="74">
        <v>28.3</v>
      </c>
      <c r="I364" s="75">
        <v>42253</v>
      </c>
      <c r="J364" s="683">
        <f t="shared" ca="1" si="11"/>
        <v>4062</v>
      </c>
      <c r="K364" s="629">
        <v>45051</v>
      </c>
    </row>
    <row r="365" spans="1:11" x14ac:dyDescent="0.25">
      <c r="A365" s="437" t="str">
        <f t="shared" si="10"/>
        <v>Track &amp; Field-Male-V55-200m</v>
      </c>
      <c r="B365" s="666" t="s">
        <v>812</v>
      </c>
      <c r="C365" s="38" t="s">
        <v>813</v>
      </c>
      <c r="D365" s="38" t="s">
        <v>69</v>
      </c>
      <c r="E365" s="38" t="s">
        <v>7</v>
      </c>
      <c r="F365" s="39" t="s">
        <v>66</v>
      </c>
      <c r="G365" s="38" t="s">
        <v>648</v>
      </c>
      <c r="H365" s="1026">
        <v>29.86</v>
      </c>
      <c r="I365" s="41">
        <v>45424</v>
      </c>
      <c r="J365" s="667">
        <f t="shared" ca="1" si="11"/>
        <v>891</v>
      </c>
      <c r="K365" s="628">
        <v>45448</v>
      </c>
    </row>
    <row r="366" spans="1:11" x14ac:dyDescent="0.25">
      <c r="A366" s="437" t="str">
        <f t="shared" si="10"/>
        <v>Track &amp; Field-Male-V60-200m</v>
      </c>
      <c r="B366" s="666" t="s">
        <v>812</v>
      </c>
      <c r="C366" s="38" t="s">
        <v>813</v>
      </c>
      <c r="D366" s="38" t="s">
        <v>69</v>
      </c>
      <c r="E366" s="38" t="s">
        <v>7</v>
      </c>
      <c r="F366" s="39" t="s">
        <v>70</v>
      </c>
      <c r="G366" s="38" t="s">
        <v>783</v>
      </c>
      <c r="H366" s="40">
        <v>29.43</v>
      </c>
      <c r="I366" s="41">
        <v>45441</v>
      </c>
      <c r="J366" s="667">
        <f t="shared" ca="1" si="11"/>
        <v>874</v>
      </c>
      <c r="K366" s="628">
        <v>45577</v>
      </c>
    </row>
    <row r="367" spans="1:11" x14ac:dyDescent="0.25">
      <c r="A367" s="437" t="str">
        <f t="shared" si="10"/>
        <v>Track &amp; Field-Male-V65-200m</v>
      </c>
      <c r="B367" s="666" t="s">
        <v>812</v>
      </c>
      <c r="C367" s="38" t="s">
        <v>813</v>
      </c>
      <c r="D367" s="38" t="s">
        <v>69</v>
      </c>
      <c r="E367" s="38" t="s">
        <v>7</v>
      </c>
      <c r="F367" s="39" t="s">
        <v>71</v>
      </c>
      <c r="G367" s="38" t="s">
        <v>817</v>
      </c>
      <c r="H367" s="40"/>
      <c r="I367" s="41"/>
      <c r="J367" s="667" t="str">
        <f t="shared" ca="1" si="11"/>
        <v/>
      </c>
      <c r="K367" s="628">
        <v>45051</v>
      </c>
    </row>
    <row r="368" spans="1:11" x14ac:dyDescent="0.25">
      <c r="A368" s="437" t="str">
        <f t="shared" si="10"/>
        <v>Track &amp; Field-Male-V70-200m</v>
      </c>
      <c r="B368" s="666" t="s">
        <v>812</v>
      </c>
      <c r="C368" s="38" t="s">
        <v>813</v>
      </c>
      <c r="D368" s="38" t="s">
        <v>69</v>
      </c>
      <c r="E368" s="38" t="s">
        <v>7</v>
      </c>
      <c r="F368" s="39" t="s">
        <v>72</v>
      </c>
      <c r="G368" s="38" t="s">
        <v>36</v>
      </c>
      <c r="H368" s="40">
        <v>38</v>
      </c>
      <c r="I368" s="41">
        <v>42918</v>
      </c>
      <c r="J368" s="667">
        <f t="shared" ca="1" si="11"/>
        <v>3397</v>
      </c>
      <c r="K368" s="628">
        <v>45051</v>
      </c>
    </row>
    <row r="369" spans="1:11" x14ac:dyDescent="0.25">
      <c r="A369" s="437" t="str">
        <f t="shared" si="10"/>
        <v>Track &amp; Field-Male-V75-200m</v>
      </c>
      <c r="B369" s="666" t="s">
        <v>812</v>
      </c>
      <c r="C369" s="38" t="s">
        <v>813</v>
      </c>
      <c r="D369" s="38" t="s">
        <v>69</v>
      </c>
      <c r="E369" s="38" t="s">
        <v>7</v>
      </c>
      <c r="F369" s="39" t="s">
        <v>418</v>
      </c>
      <c r="G369" s="38" t="s">
        <v>817</v>
      </c>
      <c r="H369" s="40"/>
      <c r="I369" s="41"/>
      <c r="J369" s="667" t="str">
        <f t="shared" ca="1" si="11"/>
        <v/>
      </c>
      <c r="K369" s="628">
        <v>45051</v>
      </c>
    </row>
    <row r="370" spans="1:11" x14ac:dyDescent="0.25">
      <c r="A370" s="437" t="str">
        <f t="shared" si="10"/>
        <v>Track &amp; Field-Male-U11-200m Hurdles</v>
      </c>
      <c r="B370" s="666" t="s">
        <v>812</v>
      </c>
      <c r="C370" s="38" t="s">
        <v>813</v>
      </c>
      <c r="D370" s="38" t="s">
        <v>69</v>
      </c>
      <c r="E370" s="38" t="s">
        <v>346</v>
      </c>
      <c r="F370" s="39" t="s">
        <v>77</v>
      </c>
      <c r="G370" s="38" t="s">
        <v>824</v>
      </c>
      <c r="H370" s="95" t="s">
        <v>826</v>
      </c>
      <c r="I370" s="96" t="s">
        <v>826</v>
      </c>
      <c r="J370" s="1158" t="str">
        <f t="shared" ca="1" si="11"/>
        <v>-</v>
      </c>
      <c r="K370" s="628">
        <v>45051</v>
      </c>
    </row>
    <row r="371" spans="1:11" x14ac:dyDescent="0.25">
      <c r="A371" s="437" t="str">
        <f t="shared" si="10"/>
        <v>Track &amp; Field-Male-U13-200m Hurdles</v>
      </c>
      <c r="B371" s="666" t="s">
        <v>812</v>
      </c>
      <c r="C371" s="38" t="s">
        <v>813</v>
      </c>
      <c r="D371" s="38" t="s">
        <v>69</v>
      </c>
      <c r="E371" s="38" t="s">
        <v>346</v>
      </c>
      <c r="F371" s="39" t="s">
        <v>78</v>
      </c>
      <c r="G371" s="38" t="s">
        <v>824</v>
      </c>
      <c r="H371" s="95" t="s">
        <v>826</v>
      </c>
      <c r="I371" s="96" t="s">
        <v>826</v>
      </c>
      <c r="J371" s="1158" t="str">
        <f t="shared" ca="1" si="11"/>
        <v>-</v>
      </c>
      <c r="K371" s="628">
        <v>45051</v>
      </c>
    </row>
    <row r="372" spans="1:11" x14ac:dyDescent="0.25">
      <c r="A372" s="437" t="str">
        <f t="shared" si="10"/>
        <v>Track &amp; Field-Male-U15-200m Hurdles</v>
      </c>
      <c r="B372" s="666" t="s">
        <v>812</v>
      </c>
      <c r="C372" s="38" t="s">
        <v>813</v>
      </c>
      <c r="D372" s="38" t="s">
        <v>69</v>
      </c>
      <c r="E372" s="38" t="s">
        <v>346</v>
      </c>
      <c r="F372" s="39" t="s">
        <v>79</v>
      </c>
      <c r="G372" s="38" t="s">
        <v>824</v>
      </c>
      <c r="H372" s="95" t="s">
        <v>826</v>
      </c>
      <c r="I372" s="96" t="s">
        <v>826</v>
      </c>
      <c r="J372" s="1158" t="str">
        <f t="shared" ca="1" si="11"/>
        <v>-</v>
      </c>
      <c r="K372" s="628">
        <v>45051</v>
      </c>
    </row>
    <row r="373" spans="1:11" x14ac:dyDescent="0.25">
      <c r="A373" s="437" t="str">
        <f t="shared" si="10"/>
        <v>Track &amp; Field-Male-U17-200m Hurdles</v>
      </c>
      <c r="B373" s="666" t="s">
        <v>812</v>
      </c>
      <c r="C373" s="38" t="s">
        <v>813</v>
      </c>
      <c r="D373" s="38" t="s">
        <v>69</v>
      </c>
      <c r="E373" s="38" t="s">
        <v>346</v>
      </c>
      <c r="F373" s="39" t="s">
        <v>80</v>
      </c>
      <c r="G373" s="38" t="s">
        <v>824</v>
      </c>
      <c r="H373" s="95" t="s">
        <v>826</v>
      </c>
      <c r="I373" s="96" t="s">
        <v>826</v>
      </c>
      <c r="J373" s="1158" t="str">
        <f t="shared" ca="1" si="11"/>
        <v>-</v>
      </c>
      <c r="K373" s="628">
        <v>45051</v>
      </c>
    </row>
    <row r="374" spans="1:11" x14ac:dyDescent="0.25">
      <c r="A374" s="437" t="str">
        <f t="shared" si="10"/>
        <v>Track &amp; Field-Male-U20-200m Hurdles</v>
      </c>
      <c r="B374" s="666" t="s">
        <v>812</v>
      </c>
      <c r="C374" s="38" t="s">
        <v>813</v>
      </c>
      <c r="D374" s="38" t="s">
        <v>69</v>
      </c>
      <c r="E374" s="38" t="s">
        <v>346</v>
      </c>
      <c r="F374" s="39" t="s">
        <v>81</v>
      </c>
      <c r="G374" s="38" t="s">
        <v>824</v>
      </c>
      <c r="H374" s="95" t="s">
        <v>826</v>
      </c>
      <c r="I374" s="96" t="s">
        <v>826</v>
      </c>
      <c r="J374" s="1158" t="str">
        <f t="shared" ca="1" si="11"/>
        <v>-</v>
      </c>
      <c r="K374" s="628">
        <v>45051</v>
      </c>
    </row>
    <row r="375" spans="1:11" x14ac:dyDescent="0.25">
      <c r="A375" s="437" t="str">
        <f t="shared" si="10"/>
        <v>Track &amp; Field-Male-U23/Senior-200m Hurdles</v>
      </c>
      <c r="B375" s="666" t="s">
        <v>812</v>
      </c>
      <c r="C375" s="38" t="s">
        <v>813</v>
      </c>
      <c r="D375" s="38" t="s">
        <v>69</v>
      </c>
      <c r="E375" s="38" t="s">
        <v>346</v>
      </c>
      <c r="F375" s="39" t="s">
        <v>1444</v>
      </c>
      <c r="G375" s="38" t="s">
        <v>210</v>
      </c>
      <c r="H375" s="40">
        <v>28.29</v>
      </c>
      <c r="I375" s="41">
        <v>37156</v>
      </c>
      <c r="J375" s="667">
        <f t="shared" ca="1" si="11"/>
        <v>9159</v>
      </c>
      <c r="K375" s="628">
        <v>45051</v>
      </c>
    </row>
    <row r="376" spans="1:11" x14ac:dyDescent="0.25">
      <c r="A376" s="437" t="str">
        <f t="shared" si="10"/>
        <v>Track &amp; Field-Male-V35-200m Hurdles</v>
      </c>
      <c r="B376" s="666" t="s">
        <v>812</v>
      </c>
      <c r="C376" s="38" t="s">
        <v>813</v>
      </c>
      <c r="D376" s="38" t="s">
        <v>69</v>
      </c>
      <c r="E376" s="38" t="s">
        <v>346</v>
      </c>
      <c r="F376" s="39" t="s">
        <v>74</v>
      </c>
      <c r="G376" s="38" t="s">
        <v>824</v>
      </c>
      <c r="H376" s="95" t="s">
        <v>826</v>
      </c>
      <c r="I376" s="96" t="s">
        <v>826</v>
      </c>
      <c r="J376" s="1158" t="str">
        <f t="shared" ca="1" si="11"/>
        <v>-</v>
      </c>
      <c r="K376" s="628">
        <v>45051</v>
      </c>
    </row>
    <row r="377" spans="1:11" x14ac:dyDescent="0.25">
      <c r="A377" s="437" t="str">
        <f t="shared" si="10"/>
        <v>Track &amp; Field-Male-V40-200m Hurdles</v>
      </c>
      <c r="B377" s="666" t="s">
        <v>812</v>
      </c>
      <c r="C377" s="38" t="s">
        <v>813</v>
      </c>
      <c r="D377" s="38" t="s">
        <v>69</v>
      </c>
      <c r="E377" s="38" t="s">
        <v>346</v>
      </c>
      <c r="F377" s="39" t="s">
        <v>67</v>
      </c>
      <c r="G377" s="38" t="s">
        <v>824</v>
      </c>
      <c r="H377" s="95" t="s">
        <v>826</v>
      </c>
      <c r="I377" s="96" t="s">
        <v>826</v>
      </c>
      <c r="J377" s="1158" t="str">
        <f t="shared" ca="1" si="11"/>
        <v>-</v>
      </c>
      <c r="K377" s="628">
        <v>45051</v>
      </c>
    </row>
    <row r="378" spans="1:11" x14ac:dyDescent="0.25">
      <c r="A378" s="437" t="str">
        <f t="shared" si="10"/>
        <v>Track &amp; Field-Male-V45-200m Hurdles</v>
      </c>
      <c r="B378" s="666" t="s">
        <v>812</v>
      </c>
      <c r="C378" s="38" t="s">
        <v>813</v>
      </c>
      <c r="D378" s="38" t="s">
        <v>69</v>
      </c>
      <c r="E378" s="38" t="s">
        <v>346</v>
      </c>
      <c r="F378" s="39" t="s">
        <v>64</v>
      </c>
      <c r="G378" s="38" t="s">
        <v>824</v>
      </c>
      <c r="H378" s="95" t="s">
        <v>826</v>
      </c>
      <c r="I378" s="96" t="s">
        <v>826</v>
      </c>
      <c r="J378" s="1158" t="str">
        <f t="shared" ca="1" si="11"/>
        <v>-</v>
      </c>
      <c r="K378" s="628">
        <v>45051</v>
      </c>
    </row>
    <row r="379" spans="1:11" ht="13" thickBot="1" x14ac:dyDescent="0.3">
      <c r="A379" s="442" t="str">
        <f t="shared" si="10"/>
        <v>Track &amp; Field-Male-V50-200m Hurdles</v>
      </c>
      <c r="B379" s="673" t="s">
        <v>812</v>
      </c>
      <c r="C379" s="83" t="s">
        <v>813</v>
      </c>
      <c r="D379" s="83" t="s">
        <v>69</v>
      </c>
      <c r="E379" s="83" t="s">
        <v>346</v>
      </c>
      <c r="F379" s="84" t="s">
        <v>65</v>
      </c>
      <c r="G379" s="38" t="s">
        <v>824</v>
      </c>
      <c r="H379" s="1147" t="s">
        <v>826</v>
      </c>
      <c r="I379" s="1155" t="s">
        <v>826</v>
      </c>
      <c r="J379" s="1161" t="str">
        <f t="shared" ca="1" si="11"/>
        <v>-</v>
      </c>
      <c r="K379" s="633">
        <v>45051</v>
      </c>
    </row>
    <row r="380" spans="1:11" x14ac:dyDescent="0.25">
      <c r="A380" s="441" t="str">
        <f t="shared" si="10"/>
        <v>Track &amp; Field-Male-V55-200m Hurdles</v>
      </c>
      <c r="B380" s="671" t="s">
        <v>812</v>
      </c>
      <c r="C380" s="77" t="s">
        <v>813</v>
      </c>
      <c r="D380" s="77" t="s">
        <v>69</v>
      </c>
      <c r="E380" s="77" t="s">
        <v>346</v>
      </c>
      <c r="F380" s="78" t="s">
        <v>66</v>
      </c>
      <c r="G380" s="77" t="s">
        <v>824</v>
      </c>
      <c r="H380" s="93" t="s">
        <v>826</v>
      </c>
      <c r="I380" s="94" t="s">
        <v>826</v>
      </c>
      <c r="J380" s="1159" t="str">
        <f t="shared" ca="1" si="11"/>
        <v>-</v>
      </c>
      <c r="K380" s="632">
        <v>45051</v>
      </c>
    </row>
    <row r="381" spans="1:11" x14ac:dyDescent="0.25">
      <c r="A381" s="437" t="str">
        <f t="shared" si="10"/>
        <v>Track &amp; Field-Male-V60-200m Hurdles</v>
      </c>
      <c r="B381" s="666" t="s">
        <v>812</v>
      </c>
      <c r="C381" s="38" t="s">
        <v>813</v>
      </c>
      <c r="D381" s="38" t="s">
        <v>69</v>
      </c>
      <c r="E381" s="38" t="s">
        <v>346</v>
      </c>
      <c r="F381" s="39" t="s">
        <v>70</v>
      </c>
      <c r="G381" s="38" t="s">
        <v>824</v>
      </c>
      <c r="H381" s="95" t="s">
        <v>826</v>
      </c>
      <c r="I381" s="96" t="s">
        <v>826</v>
      </c>
      <c r="J381" s="1158" t="str">
        <f t="shared" ca="1" si="11"/>
        <v>-</v>
      </c>
      <c r="K381" s="628">
        <v>45051</v>
      </c>
    </row>
    <row r="382" spans="1:11" x14ac:dyDescent="0.25">
      <c r="A382" s="437" t="str">
        <f t="shared" si="10"/>
        <v>Track &amp; Field-Male-V65-200m Hurdles</v>
      </c>
      <c r="B382" s="666" t="s">
        <v>812</v>
      </c>
      <c r="C382" s="38" t="s">
        <v>813</v>
      </c>
      <c r="D382" s="38" t="s">
        <v>69</v>
      </c>
      <c r="E382" s="38" t="s">
        <v>346</v>
      </c>
      <c r="F382" s="39" t="s">
        <v>71</v>
      </c>
      <c r="G382" s="38" t="s">
        <v>824</v>
      </c>
      <c r="H382" s="95" t="s">
        <v>826</v>
      </c>
      <c r="I382" s="96" t="s">
        <v>826</v>
      </c>
      <c r="J382" s="1158" t="str">
        <f t="shared" ca="1" si="11"/>
        <v>-</v>
      </c>
      <c r="K382" s="628">
        <v>45051</v>
      </c>
    </row>
    <row r="383" spans="1:11" x14ac:dyDescent="0.25">
      <c r="A383" s="437" t="str">
        <f t="shared" si="10"/>
        <v>Track &amp; Field-Male-V70-200m Hurdles</v>
      </c>
      <c r="B383" s="666" t="s">
        <v>812</v>
      </c>
      <c r="C383" s="38" t="s">
        <v>813</v>
      </c>
      <c r="D383" s="38" t="s">
        <v>69</v>
      </c>
      <c r="E383" s="38" t="s">
        <v>346</v>
      </c>
      <c r="F383" s="39" t="s">
        <v>72</v>
      </c>
      <c r="G383" s="38" t="s">
        <v>824</v>
      </c>
      <c r="H383" s="95" t="s">
        <v>826</v>
      </c>
      <c r="I383" s="96" t="s">
        <v>826</v>
      </c>
      <c r="J383" s="1158" t="str">
        <f t="shared" ca="1" si="11"/>
        <v>-</v>
      </c>
      <c r="K383" s="628">
        <v>45051</v>
      </c>
    </row>
    <row r="384" spans="1:11" x14ac:dyDescent="0.25">
      <c r="A384" s="437" t="str">
        <f t="shared" si="10"/>
        <v>Track &amp; Field-Male-V75-200m Hurdles</v>
      </c>
      <c r="B384" s="666" t="s">
        <v>812</v>
      </c>
      <c r="C384" s="38" t="s">
        <v>813</v>
      </c>
      <c r="D384" s="38" t="s">
        <v>69</v>
      </c>
      <c r="E384" s="38" t="s">
        <v>346</v>
      </c>
      <c r="F384" s="39" t="s">
        <v>418</v>
      </c>
      <c r="G384" s="38" t="s">
        <v>824</v>
      </c>
      <c r="H384" s="95" t="s">
        <v>826</v>
      </c>
      <c r="I384" s="96" t="s">
        <v>826</v>
      </c>
      <c r="J384" s="1158" t="str">
        <f t="shared" ca="1" si="11"/>
        <v>-</v>
      </c>
      <c r="K384" s="628">
        <v>45051</v>
      </c>
    </row>
    <row r="385" spans="1:11" x14ac:dyDescent="0.25">
      <c r="A385" s="437" t="str">
        <f t="shared" si="10"/>
        <v>Track &amp; Field-Male-U11-3000m</v>
      </c>
      <c r="B385" s="666" t="s">
        <v>812</v>
      </c>
      <c r="C385" s="38" t="s">
        <v>813</v>
      </c>
      <c r="D385" s="38" t="s">
        <v>69</v>
      </c>
      <c r="E385" s="38" t="s">
        <v>99</v>
      </c>
      <c r="F385" s="39" t="s">
        <v>77</v>
      </c>
      <c r="G385" s="38" t="s">
        <v>824</v>
      </c>
      <c r="H385" s="95" t="s">
        <v>826</v>
      </c>
      <c r="I385" s="96" t="s">
        <v>826</v>
      </c>
      <c r="J385" s="1158" t="str">
        <f t="shared" ca="1" si="11"/>
        <v>-</v>
      </c>
      <c r="K385" s="628">
        <v>45051</v>
      </c>
    </row>
    <row r="386" spans="1:11" x14ac:dyDescent="0.25">
      <c r="A386" s="437" t="str">
        <f t="shared" si="10"/>
        <v>Track &amp; Field-Male-U13-3000m</v>
      </c>
      <c r="B386" s="666" t="s">
        <v>812</v>
      </c>
      <c r="C386" s="38" t="s">
        <v>813</v>
      </c>
      <c r="D386" s="38" t="s">
        <v>69</v>
      </c>
      <c r="E386" s="38" t="s">
        <v>99</v>
      </c>
      <c r="F386" s="39" t="s">
        <v>78</v>
      </c>
      <c r="G386" s="38" t="s">
        <v>226</v>
      </c>
      <c r="H386" s="386" t="s">
        <v>1013</v>
      </c>
      <c r="I386" s="41">
        <v>34948</v>
      </c>
      <c r="J386" s="667">
        <f t="shared" ca="1" si="11"/>
        <v>11367</v>
      </c>
      <c r="K386" s="628">
        <v>45051</v>
      </c>
    </row>
    <row r="387" spans="1:11" x14ac:dyDescent="0.25">
      <c r="A387" s="437" t="str">
        <f t="shared" si="10"/>
        <v>Track &amp; Field-Male-U15-3000m</v>
      </c>
      <c r="B387" s="666" t="s">
        <v>812</v>
      </c>
      <c r="C387" s="38" t="s">
        <v>813</v>
      </c>
      <c r="D387" s="38" t="s">
        <v>69</v>
      </c>
      <c r="E387" s="38" t="s">
        <v>99</v>
      </c>
      <c r="F387" s="39" t="s">
        <v>79</v>
      </c>
      <c r="G387" s="38" t="s">
        <v>217</v>
      </c>
      <c r="H387" s="386" t="s">
        <v>1014</v>
      </c>
      <c r="I387" s="41">
        <v>32721</v>
      </c>
      <c r="J387" s="667">
        <f t="shared" ca="1" si="11"/>
        <v>13594</v>
      </c>
      <c r="K387" s="628">
        <v>45051</v>
      </c>
    </row>
    <row r="388" spans="1:11" x14ac:dyDescent="0.25">
      <c r="A388" s="437" t="str">
        <f t="shared" ref="A388:A451" si="12">B388&amp;"-"&amp;D388&amp;"-"&amp;F388&amp;"-"&amp;E388</f>
        <v>Track &amp; Field-Male-U17-3000m</v>
      </c>
      <c r="B388" s="666" t="s">
        <v>812</v>
      </c>
      <c r="C388" s="38" t="s">
        <v>813</v>
      </c>
      <c r="D388" s="38" t="s">
        <v>69</v>
      </c>
      <c r="E388" s="38" t="s">
        <v>99</v>
      </c>
      <c r="F388" s="39" t="s">
        <v>80</v>
      </c>
      <c r="G388" s="38" t="s">
        <v>786</v>
      </c>
      <c r="H388" s="386" t="s">
        <v>1015</v>
      </c>
      <c r="I388" s="41">
        <v>43624</v>
      </c>
      <c r="J388" s="667">
        <f t="shared" ref="J388:J451" ca="1" si="13">IF(I388="","",IF(I388="MISSING","",IF(I388="-","-",TODAY()-I388)))</f>
        <v>2691</v>
      </c>
      <c r="K388" s="628">
        <v>45051</v>
      </c>
    </row>
    <row r="389" spans="1:11" x14ac:dyDescent="0.25">
      <c r="A389" s="437" t="str">
        <f t="shared" si="12"/>
        <v>Track &amp; Field-Male-U18-3000m</v>
      </c>
      <c r="B389" s="666" t="s">
        <v>812</v>
      </c>
      <c r="C389" s="38" t="s">
        <v>813</v>
      </c>
      <c r="D389" s="38" t="s">
        <v>69</v>
      </c>
      <c r="E389" s="38" t="s">
        <v>99</v>
      </c>
      <c r="F389" s="39" t="s">
        <v>1391</v>
      </c>
      <c r="G389" s="38" t="s">
        <v>1392</v>
      </c>
      <c r="H389" s="386" t="s">
        <v>1393</v>
      </c>
      <c r="I389" s="41">
        <v>46140</v>
      </c>
      <c r="J389" s="667">
        <f t="shared" ca="1" si="13"/>
        <v>175</v>
      </c>
      <c r="K389" s="628">
        <v>46176</v>
      </c>
    </row>
    <row r="390" spans="1:11" x14ac:dyDescent="0.25">
      <c r="A390" s="437" t="str">
        <f t="shared" si="12"/>
        <v>Track &amp; Field-Male-U20-3000m</v>
      </c>
      <c r="B390" s="666" t="s">
        <v>812</v>
      </c>
      <c r="C390" s="38" t="s">
        <v>813</v>
      </c>
      <c r="D390" s="38" t="s">
        <v>69</v>
      </c>
      <c r="E390" s="38" t="s">
        <v>99</v>
      </c>
      <c r="F390" s="39" t="s">
        <v>81</v>
      </c>
      <c r="G390" s="38" t="s">
        <v>224</v>
      </c>
      <c r="H390" s="386" t="s">
        <v>1016</v>
      </c>
      <c r="I390" s="41">
        <v>31594</v>
      </c>
      <c r="J390" s="667">
        <f t="shared" ca="1" si="13"/>
        <v>14721</v>
      </c>
      <c r="K390" s="447">
        <v>45051</v>
      </c>
    </row>
    <row r="391" spans="1:11" x14ac:dyDescent="0.25">
      <c r="A391" s="437" t="str">
        <f t="shared" si="12"/>
        <v>Track &amp; Field-Male-U23/Senior-3000m</v>
      </c>
      <c r="B391" s="666" t="s">
        <v>812</v>
      </c>
      <c r="C391" s="38" t="s">
        <v>813</v>
      </c>
      <c r="D391" s="38" t="s">
        <v>69</v>
      </c>
      <c r="E391" s="38" t="s">
        <v>99</v>
      </c>
      <c r="F391" s="39" t="s">
        <v>1444</v>
      </c>
      <c r="G391" s="38" t="s">
        <v>14</v>
      </c>
      <c r="H391" s="386" t="s">
        <v>1017</v>
      </c>
      <c r="I391" s="41">
        <v>33722</v>
      </c>
      <c r="J391" s="667">
        <f t="shared" ca="1" si="13"/>
        <v>12593</v>
      </c>
      <c r="K391" s="628">
        <v>45051</v>
      </c>
    </row>
    <row r="392" spans="1:11" x14ac:dyDescent="0.25">
      <c r="A392" s="437" t="str">
        <f t="shared" si="12"/>
        <v>Track &amp; Field-Male-V35-3000m</v>
      </c>
      <c r="B392" s="666" t="s">
        <v>812</v>
      </c>
      <c r="C392" s="38" t="s">
        <v>813</v>
      </c>
      <c r="D392" s="38" t="s">
        <v>69</v>
      </c>
      <c r="E392" s="38" t="s">
        <v>99</v>
      </c>
      <c r="F392" s="39" t="s">
        <v>74</v>
      </c>
      <c r="G392" s="38" t="s">
        <v>772</v>
      </c>
      <c r="H392" s="386" t="s">
        <v>1018</v>
      </c>
      <c r="I392" s="41">
        <v>43252</v>
      </c>
      <c r="J392" s="667">
        <f t="shared" ca="1" si="13"/>
        <v>3063</v>
      </c>
      <c r="K392" s="628">
        <v>45051</v>
      </c>
    </row>
    <row r="393" spans="1:11" ht="13" thickBot="1" x14ac:dyDescent="0.3">
      <c r="A393" s="442" t="str">
        <f t="shared" si="12"/>
        <v>Track &amp; Field-Male-V40-3000m</v>
      </c>
      <c r="B393" s="673" t="s">
        <v>812</v>
      </c>
      <c r="C393" s="83" t="s">
        <v>813</v>
      </c>
      <c r="D393" s="83" t="s">
        <v>69</v>
      </c>
      <c r="E393" s="38" t="s">
        <v>99</v>
      </c>
      <c r="F393" s="84" t="s">
        <v>67</v>
      </c>
      <c r="G393" s="38" t="s">
        <v>10</v>
      </c>
      <c r="H393" s="1144" t="s">
        <v>1019</v>
      </c>
      <c r="I393" s="86">
        <v>34933</v>
      </c>
      <c r="J393" s="674">
        <f t="shared" ca="1" si="13"/>
        <v>11382</v>
      </c>
      <c r="K393" s="633">
        <v>45051</v>
      </c>
    </row>
    <row r="394" spans="1:11" x14ac:dyDescent="0.25">
      <c r="A394" s="441" t="str">
        <f t="shared" si="12"/>
        <v>Track &amp; Field-Male-V45-3000m</v>
      </c>
      <c r="B394" s="671" t="s">
        <v>812</v>
      </c>
      <c r="C394" s="77" t="s">
        <v>813</v>
      </c>
      <c r="D394" s="77" t="s">
        <v>69</v>
      </c>
      <c r="E394" s="77" t="s">
        <v>99</v>
      </c>
      <c r="F394" s="78" t="s">
        <v>64</v>
      </c>
      <c r="G394" s="77" t="s">
        <v>63</v>
      </c>
      <c r="H394" s="415" t="s">
        <v>1020</v>
      </c>
      <c r="I394" s="80">
        <v>41098</v>
      </c>
      <c r="J394" s="672">
        <f t="shared" ca="1" si="13"/>
        <v>5217</v>
      </c>
      <c r="K394" s="632">
        <v>45051</v>
      </c>
    </row>
    <row r="395" spans="1:11" x14ac:dyDescent="0.25">
      <c r="A395" s="437" t="str">
        <f t="shared" si="12"/>
        <v>Track &amp; Field-Male-V50-3000m</v>
      </c>
      <c r="B395" s="666" t="s">
        <v>812</v>
      </c>
      <c r="C395" s="38" t="s">
        <v>813</v>
      </c>
      <c r="D395" s="38" t="s">
        <v>69</v>
      </c>
      <c r="E395" s="38" t="s">
        <v>99</v>
      </c>
      <c r="F395" s="39" t="s">
        <v>65</v>
      </c>
      <c r="G395" s="38" t="s">
        <v>10</v>
      </c>
      <c r="H395" s="386" t="s">
        <v>1021</v>
      </c>
      <c r="I395" s="41">
        <v>39574</v>
      </c>
      <c r="J395" s="667">
        <f t="shared" ca="1" si="13"/>
        <v>6741</v>
      </c>
      <c r="K395" s="628">
        <v>45051</v>
      </c>
    </row>
    <row r="396" spans="1:11" x14ac:dyDescent="0.25">
      <c r="A396" s="437" t="str">
        <f t="shared" si="12"/>
        <v>Track &amp; Field-Male-V55-3000m</v>
      </c>
      <c r="B396" s="666" t="s">
        <v>812</v>
      </c>
      <c r="C396" s="38" t="s">
        <v>813</v>
      </c>
      <c r="D396" s="38" t="s">
        <v>69</v>
      </c>
      <c r="E396" s="38" t="s">
        <v>99</v>
      </c>
      <c r="F396" s="39" t="s">
        <v>66</v>
      </c>
      <c r="G396" s="38" t="s">
        <v>1259</v>
      </c>
      <c r="H396" s="386" t="s">
        <v>1260</v>
      </c>
      <c r="I396" s="41">
        <v>45001</v>
      </c>
      <c r="J396" s="667">
        <f t="shared" ca="1" si="13"/>
        <v>1314</v>
      </c>
      <c r="K396" s="628">
        <v>45196</v>
      </c>
    </row>
    <row r="397" spans="1:11" x14ac:dyDescent="0.25">
      <c r="A397" s="437" t="str">
        <f t="shared" si="12"/>
        <v>Track &amp; Field-Male-V60-3000m</v>
      </c>
      <c r="B397" s="666" t="s">
        <v>812</v>
      </c>
      <c r="C397" s="38" t="s">
        <v>813</v>
      </c>
      <c r="D397" s="38" t="s">
        <v>69</v>
      </c>
      <c r="E397" s="38" t="s">
        <v>99</v>
      </c>
      <c r="F397" s="39" t="s">
        <v>70</v>
      </c>
      <c r="G397" s="38" t="s">
        <v>763</v>
      </c>
      <c r="H397" s="386" t="s">
        <v>1023</v>
      </c>
      <c r="I397" s="41">
        <v>43296</v>
      </c>
      <c r="J397" s="667">
        <f t="shared" ca="1" si="13"/>
        <v>3019</v>
      </c>
      <c r="K397" s="628">
        <v>45051</v>
      </c>
    </row>
    <row r="398" spans="1:11" x14ac:dyDescent="0.25">
      <c r="A398" s="437" t="str">
        <f t="shared" si="12"/>
        <v>Track &amp; Field-Male-V65-3000m</v>
      </c>
      <c r="B398" s="666" t="s">
        <v>812</v>
      </c>
      <c r="C398" s="38" t="s">
        <v>813</v>
      </c>
      <c r="D398" s="38" t="s">
        <v>69</v>
      </c>
      <c r="E398" s="38" t="s">
        <v>99</v>
      </c>
      <c r="F398" s="39" t="s">
        <v>71</v>
      </c>
      <c r="G398" s="38" t="s">
        <v>36</v>
      </c>
      <c r="H398" s="386" t="s">
        <v>1024</v>
      </c>
      <c r="I398" s="41">
        <v>41098</v>
      </c>
      <c r="J398" s="667">
        <f t="shared" ca="1" si="13"/>
        <v>5217</v>
      </c>
      <c r="K398" s="628">
        <v>45051</v>
      </c>
    </row>
    <row r="399" spans="1:11" x14ac:dyDescent="0.25">
      <c r="A399" s="437" t="str">
        <f t="shared" si="12"/>
        <v>Track &amp; Field-Male-V70-3000m</v>
      </c>
      <c r="B399" s="666" t="s">
        <v>812</v>
      </c>
      <c r="C399" s="38" t="s">
        <v>813</v>
      </c>
      <c r="D399" s="38" t="s">
        <v>69</v>
      </c>
      <c r="E399" s="38" t="s">
        <v>99</v>
      </c>
      <c r="F399" s="39" t="s">
        <v>72</v>
      </c>
      <c r="G399" s="38" t="s">
        <v>36</v>
      </c>
      <c r="H399" s="386" t="s">
        <v>1025</v>
      </c>
      <c r="I399" s="41">
        <v>42918</v>
      </c>
      <c r="J399" s="667">
        <f t="shared" ca="1" si="13"/>
        <v>3397</v>
      </c>
      <c r="K399" s="628">
        <v>45051</v>
      </c>
    </row>
    <row r="400" spans="1:11" x14ac:dyDescent="0.25">
      <c r="A400" s="437" t="str">
        <f t="shared" si="12"/>
        <v>Track &amp; Field-Male-V75-3000m</v>
      </c>
      <c r="B400" s="666" t="s">
        <v>812</v>
      </c>
      <c r="C400" s="38" t="s">
        <v>813</v>
      </c>
      <c r="D400" s="38" t="s">
        <v>69</v>
      </c>
      <c r="E400" s="38" t="s">
        <v>99</v>
      </c>
      <c r="F400" s="39" t="s">
        <v>418</v>
      </c>
      <c r="G400" s="38" t="s">
        <v>54</v>
      </c>
      <c r="H400" s="386" t="s">
        <v>1026</v>
      </c>
      <c r="I400" s="41">
        <v>42561</v>
      </c>
      <c r="J400" s="667">
        <f t="shared" ca="1" si="13"/>
        <v>3754</v>
      </c>
      <c r="K400" s="628">
        <v>45051</v>
      </c>
    </row>
    <row r="401" spans="1:11" x14ac:dyDescent="0.25">
      <c r="A401" s="437" t="str">
        <f t="shared" si="12"/>
        <v>Track &amp; Field-Male-U11-300m</v>
      </c>
      <c r="B401" s="666" t="s">
        <v>812</v>
      </c>
      <c r="C401" s="38" t="s">
        <v>813</v>
      </c>
      <c r="D401" s="38" t="s">
        <v>69</v>
      </c>
      <c r="E401" s="38" t="s">
        <v>50</v>
      </c>
      <c r="F401" s="39" t="s">
        <v>77</v>
      </c>
      <c r="G401" s="38" t="s">
        <v>824</v>
      </c>
      <c r="H401" s="95" t="s">
        <v>826</v>
      </c>
      <c r="I401" s="96" t="s">
        <v>826</v>
      </c>
      <c r="J401" s="1158" t="str">
        <f t="shared" ca="1" si="13"/>
        <v>-</v>
      </c>
      <c r="K401" s="628">
        <v>45090</v>
      </c>
    </row>
    <row r="402" spans="1:11" x14ac:dyDescent="0.25">
      <c r="A402" s="437" t="str">
        <f t="shared" si="12"/>
        <v>Track &amp; Field-Male-U13-300m</v>
      </c>
      <c r="B402" s="666" t="s">
        <v>812</v>
      </c>
      <c r="C402" s="38" t="s">
        <v>813</v>
      </c>
      <c r="D402" s="38" t="s">
        <v>69</v>
      </c>
      <c r="E402" s="38" t="s">
        <v>50</v>
      </c>
      <c r="F402" s="39" t="s">
        <v>78</v>
      </c>
      <c r="G402" s="38" t="s">
        <v>206</v>
      </c>
      <c r="H402" s="40">
        <v>50</v>
      </c>
      <c r="I402" s="41">
        <v>39991</v>
      </c>
      <c r="J402" s="667">
        <f t="shared" ca="1" si="13"/>
        <v>6324</v>
      </c>
      <c r="K402" s="628">
        <v>45051</v>
      </c>
    </row>
    <row r="403" spans="1:11" x14ac:dyDescent="0.25">
      <c r="A403" s="437" t="str">
        <f t="shared" si="12"/>
        <v>Track &amp; Field-Male-U15-300m</v>
      </c>
      <c r="B403" s="666" t="s">
        <v>812</v>
      </c>
      <c r="C403" s="38" t="s">
        <v>813</v>
      </c>
      <c r="D403" s="38" t="s">
        <v>69</v>
      </c>
      <c r="E403" s="38" t="s">
        <v>50</v>
      </c>
      <c r="F403" s="39" t="s">
        <v>79</v>
      </c>
      <c r="G403" s="38" t="s">
        <v>760</v>
      </c>
      <c r="H403" s="40">
        <v>37.61</v>
      </c>
      <c r="I403" s="41">
        <v>44086</v>
      </c>
      <c r="J403" s="667">
        <f t="shared" ca="1" si="13"/>
        <v>2229</v>
      </c>
      <c r="K403" s="628">
        <v>45051</v>
      </c>
    </row>
    <row r="404" spans="1:11" x14ac:dyDescent="0.25">
      <c r="A404" s="437" t="str">
        <f t="shared" si="12"/>
        <v>Track &amp; Field-Male-U16-300m</v>
      </c>
      <c r="B404" s="666" t="s">
        <v>812</v>
      </c>
      <c r="C404" s="38" t="s">
        <v>813</v>
      </c>
      <c r="D404" s="38" t="s">
        <v>69</v>
      </c>
      <c r="E404" s="38" t="s">
        <v>50</v>
      </c>
      <c r="F404" s="39" t="s">
        <v>1403</v>
      </c>
      <c r="G404" s="38" t="s">
        <v>1415</v>
      </c>
      <c r="H404" s="40">
        <v>40.5</v>
      </c>
      <c r="I404" s="41">
        <v>46186</v>
      </c>
      <c r="J404" s="667">
        <f t="shared" ca="1" si="13"/>
        <v>129</v>
      </c>
      <c r="K404" s="447">
        <v>46253</v>
      </c>
    </row>
    <row r="405" spans="1:11" x14ac:dyDescent="0.25">
      <c r="A405" s="437" t="str">
        <f t="shared" si="12"/>
        <v>Track &amp; Field-Male-U17-300m</v>
      </c>
      <c r="B405" s="666" t="s">
        <v>812</v>
      </c>
      <c r="C405" s="38" t="s">
        <v>813</v>
      </c>
      <c r="D405" s="38" t="s">
        <v>69</v>
      </c>
      <c r="E405" s="38" t="s">
        <v>50</v>
      </c>
      <c r="F405" s="39" t="s">
        <v>80</v>
      </c>
      <c r="G405" s="38" t="s">
        <v>209</v>
      </c>
      <c r="H405" s="40">
        <v>41.1</v>
      </c>
      <c r="I405" s="41">
        <v>34028</v>
      </c>
      <c r="J405" s="667">
        <f t="shared" ca="1" si="13"/>
        <v>12287</v>
      </c>
      <c r="K405" s="628">
        <v>45051</v>
      </c>
    </row>
    <row r="406" spans="1:11" x14ac:dyDescent="0.25">
      <c r="A406" s="437" t="str">
        <f t="shared" si="12"/>
        <v>Track &amp; Field-Male-U20-300m</v>
      </c>
      <c r="B406" s="666" t="s">
        <v>812</v>
      </c>
      <c r="C406" s="38" t="s">
        <v>813</v>
      </c>
      <c r="D406" s="38" t="s">
        <v>69</v>
      </c>
      <c r="E406" s="38" t="s">
        <v>50</v>
      </c>
      <c r="F406" s="39" t="s">
        <v>81</v>
      </c>
      <c r="G406" s="38" t="s">
        <v>210</v>
      </c>
      <c r="H406" s="40">
        <v>38.299999999999997</v>
      </c>
      <c r="I406" s="41">
        <v>35880</v>
      </c>
      <c r="J406" s="667">
        <f t="shared" ca="1" si="13"/>
        <v>10435</v>
      </c>
      <c r="K406" s="628">
        <v>45051</v>
      </c>
    </row>
    <row r="407" spans="1:11" x14ac:dyDescent="0.25">
      <c r="A407" s="437" t="str">
        <f t="shared" si="12"/>
        <v>Track &amp; Field-Male-U23/Senior-300m</v>
      </c>
      <c r="B407" s="666" t="s">
        <v>812</v>
      </c>
      <c r="C407" s="38" t="s">
        <v>813</v>
      </c>
      <c r="D407" s="38" t="s">
        <v>69</v>
      </c>
      <c r="E407" s="38" t="s">
        <v>50</v>
      </c>
      <c r="F407" s="39" t="s">
        <v>1444</v>
      </c>
      <c r="G407" s="38" t="s">
        <v>421</v>
      </c>
      <c r="H407" s="40">
        <v>41.8</v>
      </c>
      <c r="I407" s="41">
        <v>41518</v>
      </c>
      <c r="J407" s="667">
        <f t="shared" ca="1" si="13"/>
        <v>4797</v>
      </c>
      <c r="K407" s="628">
        <v>45051</v>
      </c>
    </row>
    <row r="408" spans="1:11" x14ac:dyDescent="0.25">
      <c r="A408" s="437" t="str">
        <f t="shared" si="12"/>
        <v>Track &amp; Field-Male-V35-300m</v>
      </c>
      <c r="B408" s="666" t="s">
        <v>812</v>
      </c>
      <c r="C408" s="38" t="s">
        <v>813</v>
      </c>
      <c r="D408" s="38" t="s">
        <v>69</v>
      </c>
      <c r="E408" s="38" t="s">
        <v>50</v>
      </c>
      <c r="F408" s="39" t="s">
        <v>74</v>
      </c>
      <c r="G408" s="38" t="s">
        <v>798</v>
      </c>
      <c r="H408" s="40">
        <v>37.46</v>
      </c>
      <c r="I408" s="41">
        <v>45476</v>
      </c>
      <c r="J408" s="667">
        <f t="shared" ca="1" si="13"/>
        <v>839</v>
      </c>
      <c r="K408" s="628">
        <v>45511</v>
      </c>
    </row>
    <row r="409" spans="1:11" ht="13" thickBot="1" x14ac:dyDescent="0.3">
      <c r="A409" s="442" t="str">
        <f t="shared" si="12"/>
        <v>Track &amp; Field-Male-V40-300m</v>
      </c>
      <c r="B409" s="673" t="s">
        <v>812</v>
      </c>
      <c r="C409" s="83" t="s">
        <v>813</v>
      </c>
      <c r="D409" s="83" t="s">
        <v>69</v>
      </c>
      <c r="E409" s="38" t="s">
        <v>50</v>
      </c>
      <c r="F409" s="84" t="s">
        <v>67</v>
      </c>
      <c r="G409" s="38" t="s">
        <v>817</v>
      </c>
      <c r="H409" s="85"/>
      <c r="I409" s="86"/>
      <c r="J409" s="674" t="str">
        <f t="shared" ca="1" si="13"/>
        <v/>
      </c>
      <c r="K409" s="633">
        <v>45051</v>
      </c>
    </row>
    <row r="410" spans="1:11" x14ac:dyDescent="0.25">
      <c r="A410" s="441" t="str">
        <f t="shared" si="12"/>
        <v>Track &amp; Field-Male-V45-300m</v>
      </c>
      <c r="B410" s="671" t="s">
        <v>812</v>
      </c>
      <c r="C410" s="77" t="s">
        <v>813</v>
      </c>
      <c r="D410" s="77" t="s">
        <v>69</v>
      </c>
      <c r="E410" s="77" t="s">
        <v>50</v>
      </c>
      <c r="F410" s="78" t="s">
        <v>64</v>
      </c>
      <c r="G410" s="77" t="s">
        <v>63</v>
      </c>
      <c r="H410" s="79">
        <v>44</v>
      </c>
      <c r="I410" s="80">
        <v>41518</v>
      </c>
      <c r="J410" s="672">
        <f t="shared" ca="1" si="13"/>
        <v>4797</v>
      </c>
      <c r="K410" s="632">
        <v>45051</v>
      </c>
    </row>
    <row r="411" spans="1:11" x14ac:dyDescent="0.25">
      <c r="A411" s="437" t="str">
        <f t="shared" si="12"/>
        <v>Track &amp; Field-Male-V50-300m</v>
      </c>
      <c r="B411" s="666" t="s">
        <v>812</v>
      </c>
      <c r="C411" s="38" t="s">
        <v>813</v>
      </c>
      <c r="D411" s="38" t="s">
        <v>69</v>
      </c>
      <c r="E411" s="38" t="s">
        <v>50</v>
      </c>
      <c r="F411" s="39" t="s">
        <v>65</v>
      </c>
      <c r="G411" s="38" t="s">
        <v>205</v>
      </c>
      <c r="H411" s="40">
        <v>46.7</v>
      </c>
      <c r="I411" s="41">
        <v>41518</v>
      </c>
      <c r="J411" s="667">
        <f t="shared" ca="1" si="13"/>
        <v>4797</v>
      </c>
      <c r="K411" s="628">
        <v>45051</v>
      </c>
    </row>
    <row r="412" spans="1:11" x14ac:dyDescent="0.25">
      <c r="A412" s="437" t="str">
        <f t="shared" si="12"/>
        <v>Track &amp; Field-Male-V55-300m</v>
      </c>
      <c r="B412" s="666" t="s">
        <v>812</v>
      </c>
      <c r="C412" s="38" t="s">
        <v>813</v>
      </c>
      <c r="D412" s="38" t="s">
        <v>69</v>
      </c>
      <c r="E412" s="38" t="s">
        <v>50</v>
      </c>
      <c r="F412" s="39" t="s">
        <v>66</v>
      </c>
      <c r="G412" s="38" t="s">
        <v>205</v>
      </c>
      <c r="H412" s="40">
        <v>48.6</v>
      </c>
      <c r="I412" s="41">
        <v>41902</v>
      </c>
      <c r="J412" s="667">
        <f t="shared" ca="1" si="13"/>
        <v>4413</v>
      </c>
      <c r="K412" s="628">
        <v>45051</v>
      </c>
    </row>
    <row r="413" spans="1:11" x14ac:dyDescent="0.25">
      <c r="A413" s="437" t="str">
        <f t="shared" si="12"/>
        <v>Track &amp; Field-Male-V60-300m</v>
      </c>
      <c r="B413" s="666" t="s">
        <v>812</v>
      </c>
      <c r="C413" s="38" t="s">
        <v>813</v>
      </c>
      <c r="D413" s="38" t="s">
        <v>69</v>
      </c>
      <c r="E413" s="38" t="s">
        <v>50</v>
      </c>
      <c r="F413" s="39" t="s">
        <v>70</v>
      </c>
      <c r="G413" s="38" t="s">
        <v>783</v>
      </c>
      <c r="H413" s="40">
        <v>50.25</v>
      </c>
      <c r="I413" s="41">
        <v>45413</v>
      </c>
      <c r="J413" s="667">
        <f t="shared" ca="1" si="13"/>
        <v>902</v>
      </c>
      <c r="K413" s="628">
        <v>45448</v>
      </c>
    </row>
    <row r="414" spans="1:11" x14ac:dyDescent="0.25">
      <c r="A414" s="437" t="str">
        <f t="shared" si="12"/>
        <v>Track &amp; Field-Male-V65-300m</v>
      </c>
      <c r="B414" s="666" t="s">
        <v>812</v>
      </c>
      <c r="C414" s="38" t="s">
        <v>813</v>
      </c>
      <c r="D414" s="38" t="s">
        <v>69</v>
      </c>
      <c r="E414" s="38" t="s">
        <v>50</v>
      </c>
      <c r="F414" s="39" t="s">
        <v>71</v>
      </c>
      <c r="G414" s="38" t="s">
        <v>817</v>
      </c>
      <c r="H414" s="40"/>
      <c r="I414" s="41"/>
      <c r="J414" s="667" t="str">
        <f t="shared" ca="1" si="13"/>
        <v/>
      </c>
      <c r="K414" s="628">
        <v>45051</v>
      </c>
    </row>
    <row r="415" spans="1:11" x14ac:dyDescent="0.25">
      <c r="A415" s="437" t="str">
        <f t="shared" si="12"/>
        <v>Track &amp; Field-Male-V70-300m</v>
      </c>
      <c r="B415" s="666" t="s">
        <v>812</v>
      </c>
      <c r="C415" s="38" t="s">
        <v>813</v>
      </c>
      <c r="D415" s="38" t="s">
        <v>69</v>
      </c>
      <c r="E415" s="38" t="s">
        <v>50</v>
      </c>
      <c r="F415" s="39" t="s">
        <v>72</v>
      </c>
      <c r="G415" s="38" t="s">
        <v>817</v>
      </c>
      <c r="H415" s="40"/>
      <c r="I415" s="41"/>
      <c r="J415" s="667" t="str">
        <f t="shared" ca="1" si="13"/>
        <v/>
      </c>
      <c r="K415" s="628">
        <v>45051</v>
      </c>
    </row>
    <row r="416" spans="1:11" x14ac:dyDescent="0.25">
      <c r="A416" s="437" t="str">
        <f t="shared" si="12"/>
        <v>Track &amp; Field-Male-V75-300m</v>
      </c>
      <c r="B416" s="666" t="s">
        <v>812</v>
      </c>
      <c r="C416" s="38" t="s">
        <v>813</v>
      </c>
      <c r="D416" s="38" t="s">
        <v>69</v>
      </c>
      <c r="E416" s="38" t="s">
        <v>50</v>
      </c>
      <c r="F416" s="39" t="s">
        <v>418</v>
      </c>
      <c r="G416" s="38" t="s">
        <v>817</v>
      </c>
      <c r="H416" s="40"/>
      <c r="I416" s="41"/>
      <c r="J416" s="667" t="str">
        <f t="shared" ca="1" si="13"/>
        <v/>
      </c>
      <c r="K416" s="628">
        <v>45051</v>
      </c>
    </row>
    <row r="417" spans="1:11" x14ac:dyDescent="0.25">
      <c r="A417" s="437" t="str">
        <f t="shared" si="12"/>
        <v>Track &amp; Field-Male-U11-400m</v>
      </c>
      <c r="B417" s="666" t="s">
        <v>812</v>
      </c>
      <c r="C417" s="38" t="s">
        <v>813</v>
      </c>
      <c r="D417" s="38" t="s">
        <v>69</v>
      </c>
      <c r="E417" s="38" t="s">
        <v>8</v>
      </c>
      <c r="F417" s="39" t="s">
        <v>77</v>
      </c>
      <c r="G417" s="38" t="s">
        <v>211</v>
      </c>
      <c r="H417" s="40">
        <v>68.900000000000006</v>
      </c>
      <c r="I417" s="43" t="s">
        <v>820</v>
      </c>
      <c r="J417" s="667" t="str">
        <f t="shared" ca="1" si="13"/>
        <v/>
      </c>
      <c r="K417" s="628">
        <v>45051</v>
      </c>
    </row>
    <row r="418" spans="1:11" x14ac:dyDescent="0.25">
      <c r="A418" s="437" t="str">
        <f t="shared" si="12"/>
        <v>Track &amp; Field-Male-U13-400m</v>
      </c>
      <c r="B418" s="666" t="s">
        <v>812</v>
      </c>
      <c r="C418" s="38" t="s">
        <v>813</v>
      </c>
      <c r="D418" s="38" t="s">
        <v>69</v>
      </c>
      <c r="E418" s="38" t="s">
        <v>8</v>
      </c>
      <c r="F418" s="39" t="s">
        <v>78</v>
      </c>
      <c r="G418" s="38" t="s">
        <v>212</v>
      </c>
      <c r="H418" s="40">
        <v>61.6</v>
      </c>
      <c r="I418" s="41">
        <v>37454</v>
      </c>
      <c r="J418" s="667">
        <f t="shared" ca="1" si="13"/>
        <v>8861</v>
      </c>
      <c r="K418" s="628">
        <v>45051</v>
      </c>
    </row>
    <row r="419" spans="1:11" x14ac:dyDescent="0.25">
      <c r="A419" s="437" t="str">
        <f t="shared" si="12"/>
        <v>Track &amp; Field-Male-U15-400m</v>
      </c>
      <c r="B419" s="666" t="s">
        <v>812</v>
      </c>
      <c r="C419" s="38" t="s">
        <v>813</v>
      </c>
      <c r="D419" s="38" t="s">
        <v>69</v>
      </c>
      <c r="E419" s="38" t="s">
        <v>8</v>
      </c>
      <c r="F419" s="39" t="s">
        <v>79</v>
      </c>
      <c r="G419" s="38" t="s">
        <v>213</v>
      </c>
      <c r="H419" s="40">
        <v>54</v>
      </c>
      <c r="I419" s="41">
        <v>39321</v>
      </c>
      <c r="J419" s="667">
        <f t="shared" ca="1" si="13"/>
        <v>6994</v>
      </c>
      <c r="K419" s="628">
        <v>45051</v>
      </c>
    </row>
    <row r="420" spans="1:11" x14ac:dyDescent="0.25">
      <c r="A420" s="437" t="str">
        <f t="shared" si="12"/>
        <v>Track &amp; Field-Male-U17-400m</v>
      </c>
      <c r="B420" s="666" t="s">
        <v>812</v>
      </c>
      <c r="C420" s="38" t="s">
        <v>813</v>
      </c>
      <c r="D420" s="38" t="s">
        <v>69</v>
      </c>
      <c r="E420" s="38" t="s">
        <v>8</v>
      </c>
      <c r="F420" s="39" t="s">
        <v>80</v>
      </c>
      <c r="G420" s="38" t="s">
        <v>214</v>
      </c>
      <c r="H420" s="40">
        <v>50.6</v>
      </c>
      <c r="I420" s="43" t="s">
        <v>820</v>
      </c>
      <c r="J420" s="667" t="str">
        <f t="shared" ca="1" si="13"/>
        <v/>
      </c>
      <c r="K420" s="628">
        <v>45051</v>
      </c>
    </row>
    <row r="421" spans="1:11" x14ac:dyDescent="0.25">
      <c r="A421" s="437" t="str">
        <f t="shared" si="12"/>
        <v>Track &amp; Field-Male-U18-400m</v>
      </c>
      <c r="B421" s="666" t="s">
        <v>812</v>
      </c>
      <c r="C421" s="38" t="s">
        <v>813</v>
      </c>
      <c r="D421" s="38" t="s">
        <v>69</v>
      </c>
      <c r="E421" s="38" t="s">
        <v>8</v>
      </c>
      <c r="F421" s="39" t="s">
        <v>1391</v>
      </c>
      <c r="G421" s="38" t="s">
        <v>1414</v>
      </c>
      <c r="H421" s="40">
        <v>50.55</v>
      </c>
      <c r="I421" s="41">
        <v>46137</v>
      </c>
      <c r="J421" s="667">
        <f t="shared" ca="1" si="13"/>
        <v>178</v>
      </c>
      <c r="K421" s="447">
        <v>46253</v>
      </c>
    </row>
    <row r="422" spans="1:11" x14ac:dyDescent="0.25">
      <c r="A422" s="437" t="str">
        <f t="shared" si="12"/>
        <v>Track &amp; Field-Male-U20-400m</v>
      </c>
      <c r="B422" s="666" t="s">
        <v>812</v>
      </c>
      <c r="C422" s="38" t="s">
        <v>813</v>
      </c>
      <c r="D422" s="38" t="s">
        <v>69</v>
      </c>
      <c r="E422" s="38" t="s">
        <v>8</v>
      </c>
      <c r="F422" s="39" t="s">
        <v>81</v>
      </c>
      <c r="G422" s="38" t="s">
        <v>202</v>
      </c>
      <c r="H422" s="40">
        <v>49.6</v>
      </c>
      <c r="I422" s="41">
        <v>37794</v>
      </c>
      <c r="J422" s="667">
        <f t="shared" ca="1" si="13"/>
        <v>8521</v>
      </c>
      <c r="K422" s="628">
        <v>45051</v>
      </c>
    </row>
    <row r="423" spans="1:11" x14ac:dyDescent="0.25">
      <c r="A423" s="437" t="str">
        <f t="shared" si="12"/>
        <v>Track &amp; Field-Male-U23/Senior-400m</v>
      </c>
      <c r="B423" s="666" t="s">
        <v>812</v>
      </c>
      <c r="C423" s="38" t="s">
        <v>813</v>
      </c>
      <c r="D423" s="38" t="s">
        <v>69</v>
      </c>
      <c r="E423" s="38" t="s">
        <v>8</v>
      </c>
      <c r="F423" s="39" t="s">
        <v>1444</v>
      </c>
      <c r="G423" s="38" t="s">
        <v>214</v>
      </c>
      <c r="H423" s="40">
        <v>50.1</v>
      </c>
      <c r="I423" s="41">
        <v>29373</v>
      </c>
      <c r="J423" s="667">
        <f t="shared" ca="1" si="13"/>
        <v>16942</v>
      </c>
      <c r="K423" s="628">
        <v>45051</v>
      </c>
    </row>
    <row r="424" spans="1:11" ht="13" thickBot="1" x14ac:dyDescent="0.3">
      <c r="A424" s="442" t="str">
        <f t="shared" si="12"/>
        <v>Track &amp; Field-Male-V35-400m</v>
      </c>
      <c r="B424" s="673" t="s">
        <v>812</v>
      </c>
      <c r="C424" s="83" t="s">
        <v>813</v>
      </c>
      <c r="D424" s="83" t="s">
        <v>69</v>
      </c>
      <c r="E424" s="38" t="s">
        <v>8</v>
      </c>
      <c r="F424" s="84" t="s">
        <v>74</v>
      </c>
      <c r="G424" s="38" t="s">
        <v>798</v>
      </c>
      <c r="H424" s="85">
        <v>52.9</v>
      </c>
      <c r="I424" s="86">
        <v>45458</v>
      </c>
      <c r="J424" s="674">
        <f t="shared" ca="1" si="13"/>
        <v>857</v>
      </c>
      <c r="K424" s="633">
        <v>45477</v>
      </c>
    </row>
    <row r="425" spans="1:11" x14ac:dyDescent="0.25">
      <c r="A425" s="441" t="str">
        <f t="shared" si="12"/>
        <v>Track &amp; Field-Male-V40-400m</v>
      </c>
      <c r="B425" s="671" t="s">
        <v>812</v>
      </c>
      <c r="C425" s="77" t="s">
        <v>813</v>
      </c>
      <c r="D425" s="77" t="s">
        <v>69</v>
      </c>
      <c r="E425" s="77" t="s">
        <v>8</v>
      </c>
      <c r="F425" s="78" t="s">
        <v>67</v>
      </c>
      <c r="G425" s="77" t="s">
        <v>210</v>
      </c>
      <c r="H425" s="79">
        <v>61.38</v>
      </c>
      <c r="I425" s="41">
        <v>45472</v>
      </c>
      <c r="J425" s="672">
        <f t="shared" ca="1" si="13"/>
        <v>843</v>
      </c>
      <c r="K425" s="632">
        <v>45511</v>
      </c>
    </row>
    <row r="426" spans="1:11" x14ac:dyDescent="0.25">
      <c r="A426" s="437" t="str">
        <f t="shared" si="12"/>
        <v>Track &amp; Field-Male-V45-400m</v>
      </c>
      <c r="B426" s="666" t="s">
        <v>812</v>
      </c>
      <c r="C426" s="38" t="s">
        <v>813</v>
      </c>
      <c r="D426" s="38" t="s">
        <v>69</v>
      </c>
      <c r="E426" s="38" t="s">
        <v>8</v>
      </c>
      <c r="F426" s="39" t="s">
        <v>64</v>
      </c>
      <c r="G426" s="38" t="s">
        <v>10</v>
      </c>
      <c r="H426" s="40">
        <v>55.7</v>
      </c>
      <c r="I426" s="41">
        <v>36429</v>
      </c>
      <c r="J426" s="667">
        <f t="shared" ca="1" si="13"/>
        <v>9886</v>
      </c>
      <c r="K426" s="628">
        <v>45051</v>
      </c>
    </row>
    <row r="427" spans="1:11" x14ac:dyDescent="0.25">
      <c r="A427" s="437" t="str">
        <f t="shared" si="12"/>
        <v>Track &amp; Field-Male-V50-400m</v>
      </c>
      <c r="B427" s="666" t="s">
        <v>812</v>
      </c>
      <c r="C427" s="38" t="s">
        <v>813</v>
      </c>
      <c r="D427" s="38" t="s">
        <v>69</v>
      </c>
      <c r="E427" s="38" t="s">
        <v>8</v>
      </c>
      <c r="F427" s="39" t="s">
        <v>65</v>
      </c>
      <c r="G427" s="38" t="s">
        <v>648</v>
      </c>
      <c r="H427" s="40">
        <v>64.3</v>
      </c>
      <c r="I427" s="41">
        <v>43232</v>
      </c>
      <c r="J427" s="667">
        <f t="shared" ca="1" si="13"/>
        <v>3083</v>
      </c>
      <c r="K427" s="628">
        <v>45051</v>
      </c>
    </row>
    <row r="428" spans="1:11" x14ac:dyDescent="0.25">
      <c r="A428" s="437" t="str">
        <f t="shared" si="12"/>
        <v>Track &amp; Field-Male-V55-400m</v>
      </c>
      <c r="B428" s="666" t="s">
        <v>812</v>
      </c>
      <c r="C428" s="38" t="s">
        <v>813</v>
      </c>
      <c r="D428" s="38" t="s">
        <v>69</v>
      </c>
      <c r="E428" s="38" t="s">
        <v>8</v>
      </c>
      <c r="F428" s="39" t="s">
        <v>66</v>
      </c>
      <c r="G428" s="38" t="s">
        <v>205</v>
      </c>
      <c r="H428" s="40">
        <v>73.3</v>
      </c>
      <c r="I428" s="41">
        <v>42119</v>
      </c>
      <c r="J428" s="667">
        <f t="shared" ca="1" si="13"/>
        <v>4196</v>
      </c>
      <c r="K428" s="628">
        <v>45051</v>
      </c>
    </row>
    <row r="429" spans="1:11" x14ac:dyDescent="0.25">
      <c r="A429" s="437" t="str">
        <f t="shared" si="12"/>
        <v>Track &amp; Field-Male-V60-400m</v>
      </c>
      <c r="B429" s="666" t="s">
        <v>812</v>
      </c>
      <c r="C429" s="38" t="s">
        <v>813</v>
      </c>
      <c r="D429" s="38" t="s">
        <v>69</v>
      </c>
      <c r="E429" s="38" t="s">
        <v>8</v>
      </c>
      <c r="F429" s="39" t="s">
        <v>70</v>
      </c>
      <c r="G429" s="38" t="s">
        <v>763</v>
      </c>
      <c r="H429" s="40">
        <v>74.7</v>
      </c>
      <c r="I429" s="41">
        <v>43568</v>
      </c>
      <c r="J429" s="667">
        <f t="shared" ca="1" si="13"/>
        <v>2747</v>
      </c>
      <c r="K429" s="628">
        <v>45051</v>
      </c>
    </row>
    <row r="430" spans="1:11" x14ac:dyDescent="0.25">
      <c r="A430" s="437" t="str">
        <f t="shared" si="12"/>
        <v>Track &amp; Field-Male-V65-400m</v>
      </c>
      <c r="B430" s="666" t="s">
        <v>812</v>
      </c>
      <c r="C430" s="38" t="s">
        <v>813</v>
      </c>
      <c r="D430" s="38" t="s">
        <v>69</v>
      </c>
      <c r="E430" s="38" t="s">
        <v>8</v>
      </c>
      <c r="F430" s="39" t="s">
        <v>71</v>
      </c>
      <c r="G430" s="38" t="s">
        <v>817</v>
      </c>
      <c r="H430" s="40"/>
      <c r="I430" s="41"/>
      <c r="J430" s="667" t="str">
        <f t="shared" ca="1" si="13"/>
        <v/>
      </c>
      <c r="K430" s="628">
        <v>45051</v>
      </c>
    </row>
    <row r="431" spans="1:11" x14ac:dyDescent="0.25">
      <c r="A431" s="437" t="str">
        <f t="shared" si="12"/>
        <v>Track &amp; Field-Male-V70-400m</v>
      </c>
      <c r="B431" s="666" t="s">
        <v>812</v>
      </c>
      <c r="C431" s="38" t="s">
        <v>813</v>
      </c>
      <c r="D431" s="38" t="s">
        <v>69</v>
      </c>
      <c r="E431" s="38" t="s">
        <v>8</v>
      </c>
      <c r="F431" s="39" t="s">
        <v>72</v>
      </c>
      <c r="G431" s="38" t="s">
        <v>817</v>
      </c>
      <c r="H431" s="40"/>
      <c r="I431" s="41"/>
      <c r="J431" s="667" t="str">
        <f t="shared" ca="1" si="13"/>
        <v/>
      </c>
      <c r="K431" s="628">
        <v>45051</v>
      </c>
    </row>
    <row r="432" spans="1:11" x14ac:dyDescent="0.25">
      <c r="A432" s="437" t="str">
        <f t="shared" si="12"/>
        <v>Track &amp; Field-Male-V75-400m</v>
      </c>
      <c r="B432" s="666" t="s">
        <v>812</v>
      </c>
      <c r="C432" s="38" t="s">
        <v>813</v>
      </c>
      <c r="D432" s="38" t="s">
        <v>69</v>
      </c>
      <c r="E432" s="38" t="s">
        <v>8</v>
      </c>
      <c r="F432" s="39" t="s">
        <v>418</v>
      </c>
      <c r="G432" s="38" t="s">
        <v>817</v>
      </c>
      <c r="H432" s="40"/>
      <c r="I432" s="41"/>
      <c r="J432" s="667" t="str">
        <f t="shared" ca="1" si="13"/>
        <v/>
      </c>
      <c r="K432" s="628">
        <v>45051</v>
      </c>
    </row>
    <row r="433" spans="1:11" x14ac:dyDescent="0.25">
      <c r="A433" s="437" t="str">
        <f t="shared" si="12"/>
        <v>Track &amp; Field-Male-U11-400m Hurdles</v>
      </c>
      <c r="B433" s="666" t="s">
        <v>812</v>
      </c>
      <c r="C433" s="38" t="s">
        <v>813</v>
      </c>
      <c r="D433" s="38" t="s">
        <v>69</v>
      </c>
      <c r="E433" s="38" t="s">
        <v>830</v>
      </c>
      <c r="F433" s="39" t="s">
        <v>77</v>
      </c>
      <c r="G433" s="38" t="s">
        <v>824</v>
      </c>
      <c r="H433" s="95" t="s">
        <v>826</v>
      </c>
      <c r="I433" s="96" t="s">
        <v>826</v>
      </c>
      <c r="J433" s="1158" t="str">
        <f t="shared" ca="1" si="13"/>
        <v>-</v>
      </c>
      <c r="K433" s="628">
        <v>45051</v>
      </c>
    </row>
    <row r="434" spans="1:11" x14ac:dyDescent="0.25">
      <c r="A434" s="437" t="str">
        <f t="shared" si="12"/>
        <v>Track &amp; Field-Male-U13-400m Hurdles</v>
      </c>
      <c r="B434" s="666" t="s">
        <v>812</v>
      </c>
      <c r="C434" s="38" t="s">
        <v>813</v>
      </c>
      <c r="D434" s="38" t="s">
        <v>69</v>
      </c>
      <c r="E434" s="38" t="s">
        <v>830</v>
      </c>
      <c r="F434" s="39" t="s">
        <v>78</v>
      </c>
      <c r="G434" s="38" t="s">
        <v>824</v>
      </c>
      <c r="H434" s="95" t="s">
        <v>826</v>
      </c>
      <c r="I434" s="96" t="s">
        <v>826</v>
      </c>
      <c r="J434" s="1158" t="str">
        <f t="shared" ca="1" si="13"/>
        <v>-</v>
      </c>
      <c r="K434" s="628">
        <v>45051</v>
      </c>
    </row>
    <row r="435" spans="1:11" x14ac:dyDescent="0.25">
      <c r="A435" s="437" t="str">
        <f t="shared" si="12"/>
        <v>Track &amp; Field-Male-U15-400m Hurdles</v>
      </c>
      <c r="B435" s="666" t="s">
        <v>812</v>
      </c>
      <c r="C435" s="38" t="s">
        <v>813</v>
      </c>
      <c r="D435" s="38" t="s">
        <v>69</v>
      </c>
      <c r="E435" s="38" t="s">
        <v>830</v>
      </c>
      <c r="F435" s="39" t="s">
        <v>79</v>
      </c>
      <c r="G435" s="38" t="s">
        <v>824</v>
      </c>
      <c r="H435" s="95" t="s">
        <v>826</v>
      </c>
      <c r="I435" s="96" t="s">
        <v>826</v>
      </c>
      <c r="J435" s="1158" t="str">
        <f t="shared" ca="1" si="13"/>
        <v>-</v>
      </c>
      <c r="K435" s="628">
        <v>45051</v>
      </c>
    </row>
    <row r="436" spans="1:11" x14ac:dyDescent="0.25">
      <c r="A436" s="437" t="str">
        <f t="shared" si="12"/>
        <v>Track &amp; Field-Male-U17-400m Hurdles</v>
      </c>
      <c r="B436" s="666" t="s">
        <v>812</v>
      </c>
      <c r="C436" s="38" t="s">
        <v>813</v>
      </c>
      <c r="D436" s="38" t="s">
        <v>69</v>
      </c>
      <c r="E436" s="38" t="s">
        <v>830</v>
      </c>
      <c r="F436" s="39" t="s">
        <v>80</v>
      </c>
      <c r="G436" s="38" t="s">
        <v>240</v>
      </c>
      <c r="H436" s="40">
        <v>58.07</v>
      </c>
      <c r="I436" s="41">
        <v>38905</v>
      </c>
      <c r="J436" s="667">
        <f t="shared" ca="1" si="13"/>
        <v>7410</v>
      </c>
      <c r="K436" s="628">
        <v>45051</v>
      </c>
    </row>
    <row r="437" spans="1:11" x14ac:dyDescent="0.25">
      <c r="A437" s="437" t="str">
        <f t="shared" si="12"/>
        <v>Track &amp; Field-Male-U20-400m Hurdles</v>
      </c>
      <c r="B437" s="666" t="s">
        <v>812</v>
      </c>
      <c r="C437" s="38" t="s">
        <v>813</v>
      </c>
      <c r="D437" s="38" t="s">
        <v>69</v>
      </c>
      <c r="E437" s="38" t="s">
        <v>830</v>
      </c>
      <c r="F437" s="39" t="s">
        <v>81</v>
      </c>
      <c r="G437" s="38" t="s">
        <v>213</v>
      </c>
      <c r="H437" s="40">
        <v>57.3</v>
      </c>
      <c r="I437" s="41">
        <v>40307</v>
      </c>
      <c r="J437" s="667">
        <f t="shared" ca="1" si="13"/>
        <v>6008</v>
      </c>
      <c r="K437" s="628">
        <v>45051</v>
      </c>
    </row>
    <row r="438" spans="1:11" x14ac:dyDescent="0.25">
      <c r="A438" s="437" t="str">
        <f t="shared" si="12"/>
        <v>Track &amp; Field-Male-U23/Senior-400m Hurdles</v>
      </c>
      <c r="B438" s="666" t="s">
        <v>812</v>
      </c>
      <c r="C438" s="38" t="s">
        <v>813</v>
      </c>
      <c r="D438" s="38" t="s">
        <v>69</v>
      </c>
      <c r="E438" s="38" t="s">
        <v>830</v>
      </c>
      <c r="F438" s="39" t="s">
        <v>1444</v>
      </c>
      <c r="G438" s="38" t="s">
        <v>241</v>
      </c>
      <c r="H438" s="40">
        <v>57.3</v>
      </c>
      <c r="I438" s="41">
        <v>41055</v>
      </c>
      <c r="J438" s="667">
        <f t="shared" ca="1" si="13"/>
        <v>5260</v>
      </c>
      <c r="K438" s="628">
        <v>45051</v>
      </c>
    </row>
    <row r="439" spans="1:11" x14ac:dyDescent="0.25">
      <c r="A439" s="437" t="str">
        <f t="shared" si="12"/>
        <v>Track &amp; Field-Male-V35-400m Hurdles</v>
      </c>
      <c r="B439" s="666" t="s">
        <v>812</v>
      </c>
      <c r="C439" s="38" t="s">
        <v>813</v>
      </c>
      <c r="D439" s="38" t="s">
        <v>69</v>
      </c>
      <c r="E439" s="38" t="s">
        <v>830</v>
      </c>
      <c r="F439" s="39" t="s">
        <v>74</v>
      </c>
      <c r="G439" s="38" t="s">
        <v>817</v>
      </c>
      <c r="H439" s="40"/>
      <c r="I439" s="41"/>
      <c r="J439" s="667" t="str">
        <f t="shared" ca="1" si="13"/>
        <v/>
      </c>
      <c r="K439" s="628">
        <v>45051</v>
      </c>
    </row>
    <row r="440" spans="1:11" ht="13" thickBot="1" x14ac:dyDescent="0.3">
      <c r="A440" s="442" t="str">
        <f t="shared" si="12"/>
        <v>Track &amp; Field-Male-V40-400m Hurdles</v>
      </c>
      <c r="B440" s="673" t="s">
        <v>812</v>
      </c>
      <c r="C440" s="83" t="s">
        <v>813</v>
      </c>
      <c r="D440" s="83" t="s">
        <v>69</v>
      </c>
      <c r="E440" s="38" t="s">
        <v>830</v>
      </c>
      <c r="F440" s="84" t="s">
        <v>67</v>
      </c>
      <c r="G440" s="38" t="s">
        <v>238</v>
      </c>
      <c r="H440" s="85">
        <v>69.3</v>
      </c>
      <c r="I440" s="86">
        <v>38143</v>
      </c>
      <c r="J440" s="674">
        <f t="shared" ca="1" si="13"/>
        <v>8172</v>
      </c>
      <c r="K440" s="633">
        <v>45051</v>
      </c>
    </row>
    <row r="441" spans="1:11" x14ac:dyDescent="0.25">
      <c r="A441" s="441" t="str">
        <f t="shared" si="12"/>
        <v>Track &amp; Field-Male-V45-400m Hurdles</v>
      </c>
      <c r="B441" s="671" t="s">
        <v>812</v>
      </c>
      <c r="C441" s="77" t="s">
        <v>813</v>
      </c>
      <c r="D441" s="77" t="s">
        <v>69</v>
      </c>
      <c r="E441" s="77" t="s">
        <v>830</v>
      </c>
      <c r="F441" s="78" t="s">
        <v>64</v>
      </c>
      <c r="G441" s="77" t="s">
        <v>238</v>
      </c>
      <c r="H441" s="79">
        <v>74.599999999999994</v>
      </c>
      <c r="I441" s="80">
        <v>40299</v>
      </c>
      <c r="J441" s="672">
        <f t="shared" ca="1" si="13"/>
        <v>6016</v>
      </c>
      <c r="K441" s="632">
        <v>45051</v>
      </c>
    </row>
    <row r="442" spans="1:11" x14ac:dyDescent="0.25">
      <c r="A442" s="437" t="str">
        <f t="shared" si="12"/>
        <v>Track &amp; Field-Male-V50-400m Hurdles</v>
      </c>
      <c r="B442" s="666" t="s">
        <v>812</v>
      </c>
      <c r="C442" s="38" t="s">
        <v>813</v>
      </c>
      <c r="D442" s="38" t="s">
        <v>69</v>
      </c>
      <c r="E442" s="38" t="s">
        <v>830</v>
      </c>
      <c r="F442" s="39" t="s">
        <v>65</v>
      </c>
      <c r="G442" s="38" t="s">
        <v>238</v>
      </c>
      <c r="H442" s="40">
        <v>73.099999999999994</v>
      </c>
      <c r="I442" s="41">
        <v>42197</v>
      </c>
      <c r="J442" s="667">
        <f t="shared" ca="1" si="13"/>
        <v>4118</v>
      </c>
      <c r="K442" s="628">
        <v>45051</v>
      </c>
    </row>
    <row r="443" spans="1:11" x14ac:dyDescent="0.25">
      <c r="A443" s="437" t="str">
        <f t="shared" si="12"/>
        <v>Track &amp; Field-Male-V55-400m Hurdles</v>
      </c>
      <c r="B443" s="666" t="s">
        <v>812</v>
      </c>
      <c r="C443" s="38" t="s">
        <v>813</v>
      </c>
      <c r="D443" s="38" t="s">
        <v>69</v>
      </c>
      <c r="E443" s="38" t="s">
        <v>830</v>
      </c>
      <c r="F443" s="39" t="s">
        <v>66</v>
      </c>
      <c r="G443" s="38" t="s">
        <v>238</v>
      </c>
      <c r="H443" s="40">
        <v>77.400000000000006</v>
      </c>
      <c r="I443" s="41">
        <v>43252</v>
      </c>
      <c r="J443" s="667">
        <f t="shared" ca="1" si="13"/>
        <v>3063</v>
      </c>
      <c r="K443" s="628">
        <v>45051</v>
      </c>
    </row>
    <row r="444" spans="1:11" x14ac:dyDescent="0.25">
      <c r="A444" s="437" t="str">
        <f t="shared" si="12"/>
        <v>Track &amp; Field-Male-V60-400m Hurdles</v>
      </c>
      <c r="B444" s="666" t="s">
        <v>812</v>
      </c>
      <c r="C444" s="38" t="s">
        <v>813</v>
      </c>
      <c r="D444" s="38" t="s">
        <v>69</v>
      </c>
      <c r="E444" s="38" t="s">
        <v>830</v>
      </c>
      <c r="F444" s="39" t="s">
        <v>70</v>
      </c>
      <c r="G444" s="38" t="s">
        <v>824</v>
      </c>
      <c r="H444" s="95" t="s">
        <v>826</v>
      </c>
      <c r="I444" s="96" t="s">
        <v>826</v>
      </c>
      <c r="J444" s="1158" t="str">
        <f t="shared" ca="1" si="13"/>
        <v>-</v>
      </c>
      <c r="K444" s="628">
        <v>45051</v>
      </c>
    </row>
    <row r="445" spans="1:11" x14ac:dyDescent="0.25">
      <c r="A445" s="437" t="str">
        <f t="shared" si="12"/>
        <v>Track &amp; Field-Male-V65-400m Hurdles</v>
      </c>
      <c r="B445" s="666" t="s">
        <v>812</v>
      </c>
      <c r="C445" s="38" t="s">
        <v>813</v>
      </c>
      <c r="D445" s="38" t="s">
        <v>69</v>
      </c>
      <c r="E445" s="38" t="s">
        <v>830</v>
      </c>
      <c r="F445" s="39" t="s">
        <v>71</v>
      </c>
      <c r="G445" s="38" t="s">
        <v>824</v>
      </c>
      <c r="H445" s="95" t="s">
        <v>826</v>
      </c>
      <c r="I445" s="96" t="s">
        <v>826</v>
      </c>
      <c r="J445" s="1158" t="str">
        <f t="shared" ca="1" si="13"/>
        <v>-</v>
      </c>
      <c r="K445" s="628">
        <v>45051</v>
      </c>
    </row>
    <row r="446" spans="1:11" x14ac:dyDescent="0.25">
      <c r="A446" s="437" t="str">
        <f t="shared" si="12"/>
        <v>Track &amp; Field-Male-V70-400m Hurdles</v>
      </c>
      <c r="B446" s="666" t="s">
        <v>812</v>
      </c>
      <c r="C446" s="38" t="s">
        <v>813</v>
      </c>
      <c r="D446" s="38" t="s">
        <v>69</v>
      </c>
      <c r="E446" s="38" t="s">
        <v>830</v>
      </c>
      <c r="F446" s="39" t="s">
        <v>72</v>
      </c>
      <c r="G446" s="38" t="s">
        <v>824</v>
      </c>
      <c r="H446" s="95" t="s">
        <v>826</v>
      </c>
      <c r="I446" s="96" t="s">
        <v>826</v>
      </c>
      <c r="J446" s="1158" t="str">
        <f t="shared" ca="1" si="13"/>
        <v>-</v>
      </c>
      <c r="K446" s="628">
        <v>45051</v>
      </c>
    </row>
    <row r="447" spans="1:11" x14ac:dyDescent="0.25">
      <c r="A447" s="437" t="str">
        <f t="shared" si="12"/>
        <v>Track &amp; Field-Male-V75-400m Hurdles</v>
      </c>
      <c r="B447" s="666" t="s">
        <v>812</v>
      </c>
      <c r="C447" s="38" t="s">
        <v>813</v>
      </c>
      <c r="D447" s="38" t="s">
        <v>69</v>
      </c>
      <c r="E447" s="38" t="s">
        <v>830</v>
      </c>
      <c r="F447" s="39" t="s">
        <v>418</v>
      </c>
      <c r="G447" s="38" t="s">
        <v>824</v>
      </c>
      <c r="H447" s="95" t="s">
        <v>826</v>
      </c>
      <c r="I447" s="96" t="s">
        <v>826</v>
      </c>
      <c r="J447" s="1158" t="str">
        <f t="shared" ca="1" si="13"/>
        <v>-</v>
      </c>
      <c r="K447" s="628">
        <v>45051</v>
      </c>
    </row>
    <row r="448" spans="1:11" x14ac:dyDescent="0.25">
      <c r="A448" s="437" t="str">
        <f t="shared" si="12"/>
        <v>Track &amp; Field-Male-U11-5000m</v>
      </c>
      <c r="B448" s="666" t="s">
        <v>812</v>
      </c>
      <c r="C448" s="38" t="s">
        <v>813</v>
      </c>
      <c r="D448" s="38" t="s">
        <v>69</v>
      </c>
      <c r="E448" s="38" t="s">
        <v>100</v>
      </c>
      <c r="F448" s="39" t="s">
        <v>77</v>
      </c>
      <c r="G448" s="38" t="s">
        <v>824</v>
      </c>
      <c r="H448" s="95" t="s">
        <v>826</v>
      </c>
      <c r="I448" s="96" t="s">
        <v>826</v>
      </c>
      <c r="J448" s="1158" t="str">
        <f t="shared" ca="1" si="13"/>
        <v>-</v>
      </c>
      <c r="K448" s="628">
        <v>45090</v>
      </c>
    </row>
    <row r="449" spans="1:11" x14ac:dyDescent="0.25">
      <c r="A449" s="437" t="str">
        <f t="shared" si="12"/>
        <v>Track &amp; Field-Male-U13-5000m</v>
      </c>
      <c r="B449" s="666" t="s">
        <v>812</v>
      </c>
      <c r="C449" s="38" t="s">
        <v>813</v>
      </c>
      <c r="D449" s="38" t="s">
        <v>69</v>
      </c>
      <c r="E449" s="38" t="s">
        <v>100</v>
      </c>
      <c r="F449" s="39" t="s">
        <v>78</v>
      </c>
      <c r="G449" s="38" t="s">
        <v>824</v>
      </c>
      <c r="H449" s="95" t="s">
        <v>826</v>
      </c>
      <c r="I449" s="96" t="s">
        <v>826</v>
      </c>
      <c r="J449" s="1158" t="str">
        <f t="shared" ca="1" si="13"/>
        <v>-</v>
      </c>
      <c r="K449" s="628">
        <v>45090</v>
      </c>
    </row>
    <row r="450" spans="1:11" x14ac:dyDescent="0.25">
      <c r="A450" s="437" t="str">
        <f t="shared" si="12"/>
        <v>Track &amp; Field-Male-U15-5000m</v>
      </c>
      <c r="B450" s="666" t="s">
        <v>812</v>
      </c>
      <c r="C450" s="38" t="s">
        <v>813</v>
      </c>
      <c r="D450" s="38" t="s">
        <v>69</v>
      </c>
      <c r="E450" s="38" t="s">
        <v>100</v>
      </c>
      <c r="F450" s="39" t="s">
        <v>79</v>
      </c>
      <c r="G450" s="38" t="s">
        <v>824</v>
      </c>
      <c r="H450" s="95" t="s">
        <v>826</v>
      </c>
      <c r="I450" s="96" t="s">
        <v>826</v>
      </c>
      <c r="J450" s="1158" t="str">
        <f t="shared" ca="1" si="13"/>
        <v>-</v>
      </c>
      <c r="K450" s="628">
        <v>45090</v>
      </c>
    </row>
    <row r="451" spans="1:11" x14ac:dyDescent="0.25">
      <c r="A451" s="437" t="str">
        <f t="shared" si="12"/>
        <v>Track &amp; Field-Male-U17-5000m</v>
      </c>
      <c r="B451" s="666" t="s">
        <v>812</v>
      </c>
      <c r="C451" s="38" t="s">
        <v>813</v>
      </c>
      <c r="D451" s="38" t="s">
        <v>69</v>
      </c>
      <c r="E451" s="38" t="s">
        <v>100</v>
      </c>
      <c r="F451" s="39" t="s">
        <v>80</v>
      </c>
      <c r="G451" s="38" t="s">
        <v>210</v>
      </c>
      <c r="H451" s="386" t="s">
        <v>1027</v>
      </c>
      <c r="I451" s="41">
        <v>34958</v>
      </c>
      <c r="J451" s="667">
        <f t="shared" ca="1" si="13"/>
        <v>11357</v>
      </c>
      <c r="K451" s="628">
        <v>45051</v>
      </c>
    </row>
    <row r="452" spans="1:11" x14ac:dyDescent="0.25">
      <c r="A452" s="437" t="str">
        <f t="shared" ref="A452:A515" si="14">B452&amp;"-"&amp;D452&amp;"-"&amp;F452&amp;"-"&amp;E452</f>
        <v>Track &amp; Field-Male-U20-5000m</v>
      </c>
      <c r="B452" s="666" t="s">
        <v>812</v>
      </c>
      <c r="C452" s="38" t="s">
        <v>813</v>
      </c>
      <c r="D452" s="38" t="s">
        <v>69</v>
      </c>
      <c r="E452" s="38" t="s">
        <v>100</v>
      </c>
      <c r="F452" s="39" t="s">
        <v>81</v>
      </c>
      <c r="G452" s="38" t="s">
        <v>367</v>
      </c>
      <c r="H452" s="386" t="s">
        <v>1028</v>
      </c>
      <c r="I452" s="41">
        <v>43233</v>
      </c>
      <c r="J452" s="667">
        <f t="shared" ref="J452:J515" ca="1" si="15">IF(I452="","",IF(I452="MISSING","",IF(I452="-","-",TODAY()-I452)))</f>
        <v>3082</v>
      </c>
      <c r="K452" s="628">
        <v>45051</v>
      </c>
    </row>
    <row r="453" spans="1:11" x14ac:dyDescent="0.25">
      <c r="A453" s="437" t="str">
        <f t="shared" si="14"/>
        <v>Track &amp; Field-Male-U23/Senior-5000m</v>
      </c>
      <c r="B453" s="666" t="s">
        <v>812</v>
      </c>
      <c r="C453" s="38" t="s">
        <v>813</v>
      </c>
      <c r="D453" s="38" t="s">
        <v>69</v>
      </c>
      <c r="E453" s="38" t="s">
        <v>100</v>
      </c>
      <c r="F453" s="39" t="s">
        <v>1444</v>
      </c>
      <c r="G453" s="38" t="s">
        <v>14</v>
      </c>
      <c r="H453" s="386" t="s">
        <v>1029</v>
      </c>
      <c r="I453" s="41">
        <v>33741</v>
      </c>
      <c r="J453" s="667">
        <f t="shared" ca="1" si="15"/>
        <v>12574</v>
      </c>
      <c r="K453" s="628">
        <v>45051</v>
      </c>
    </row>
    <row r="454" spans="1:11" x14ac:dyDescent="0.25">
      <c r="A454" s="437" t="str">
        <f t="shared" si="14"/>
        <v>Track &amp; Field-Male-V35-5000m</v>
      </c>
      <c r="B454" s="666" t="s">
        <v>812</v>
      </c>
      <c r="C454" s="38" t="s">
        <v>813</v>
      </c>
      <c r="D454" s="38" t="s">
        <v>69</v>
      </c>
      <c r="E454" s="38" t="s">
        <v>100</v>
      </c>
      <c r="F454" s="39" t="s">
        <v>74</v>
      </c>
      <c r="G454" s="38" t="s">
        <v>756</v>
      </c>
      <c r="H454" s="386" t="s">
        <v>1030</v>
      </c>
      <c r="I454" s="41">
        <v>43233</v>
      </c>
      <c r="J454" s="667">
        <f t="shared" ca="1" si="15"/>
        <v>3082</v>
      </c>
      <c r="K454" s="628">
        <v>45051</v>
      </c>
    </row>
    <row r="455" spans="1:11" x14ac:dyDescent="0.25">
      <c r="A455" s="437" t="str">
        <f t="shared" si="14"/>
        <v>Track &amp; Field-Male-V40-5000m</v>
      </c>
      <c r="B455" s="666" t="s">
        <v>812</v>
      </c>
      <c r="C455" s="38" t="s">
        <v>813</v>
      </c>
      <c r="D455" s="38" t="s">
        <v>69</v>
      </c>
      <c r="E455" s="38" t="s">
        <v>100</v>
      </c>
      <c r="F455" s="39" t="s">
        <v>67</v>
      </c>
      <c r="G455" s="38" t="s">
        <v>756</v>
      </c>
      <c r="H455" s="386" t="s">
        <v>1301</v>
      </c>
      <c r="I455" s="41">
        <v>45423</v>
      </c>
      <c r="J455" s="667">
        <f t="shared" ca="1" si="15"/>
        <v>892</v>
      </c>
      <c r="K455" s="628">
        <v>45448</v>
      </c>
    </row>
    <row r="456" spans="1:11" x14ac:dyDescent="0.25">
      <c r="A456" s="437" t="str">
        <f t="shared" si="14"/>
        <v>Track &amp; Field-Male-V45-5000m</v>
      </c>
      <c r="B456" s="666" t="s">
        <v>812</v>
      </c>
      <c r="C456" s="38" t="s">
        <v>813</v>
      </c>
      <c r="D456" s="38" t="s">
        <v>69</v>
      </c>
      <c r="E456" s="38" t="s">
        <v>100</v>
      </c>
      <c r="F456" s="39" t="s">
        <v>64</v>
      </c>
      <c r="G456" s="38" t="s">
        <v>230</v>
      </c>
      <c r="H456" s="386" t="s">
        <v>1031</v>
      </c>
      <c r="I456" s="41">
        <v>39697</v>
      </c>
      <c r="J456" s="667">
        <f t="shared" ca="1" si="15"/>
        <v>6618</v>
      </c>
      <c r="K456" s="628">
        <v>45051</v>
      </c>
    </row>
    <row r="457" spans="1:11" ht="13" thickBot="1" x14ac:dyDescent="0.3">
      <c r="A457" s="442" t="str">
        <f t="shared" si="14"/>
        <v>Track &amp; Field-Male-V50-5000m</v>
      </c>
      <c r="B457" s="673" t="s">
        <v>812</v>
      </c>
      <c r="C457" s="83" t="s">
        <v>813</v>
      </c>
      <c r="D457" s="83" t="s">
        <v>69</v>
      </c>
      <c r="E457" s="38" t="s">
        <v>100</v>
      </c>
      <c r="F457" s="84" t="s">
        <v>65</v>
      </c>
      <c r="G457" s="38" t="s">
        <v>817</v>
      </c>
      <c r="H457" s="92"/>
      <c r="I457" s="86"/>
      <c r="J457" s="674" t="str">
        <f t="shared" ca="1" si="15"/>
        <v/>
      </c>
      <c r="K457" s="633">
        <v>45051</v>
      </c>
    </row>
    <row r="458" spans="1:11" x14ac:dyDescent="0.25">
      <c r="A458" s="441" t="str">
        <f t="shared" si="14"/>
        <v>Track &amp; Field-Male-V55-5000m</v>
      </c>
      <c r="B458" s="671" t="s">
        <v>812</v>
      </c>
      <c r="C458" s="77" t="s">
        <v>813</v>
      </c>
      <c r="D458" s="77" t="s">
        <v>69</v>
      </c>
      <c r="E458" s="77" t="s">
        <v>100</v>
      </c>
      <c r="F458" s="78" t="s">
        <v>66</v>
      </c>
      <c r="G458" s="77" t="s">
        <v>1259</v>
      </c>
      <c r="H458" s="415" t="s">
        <v>1361</v>
      </c>
      <c r="I458" s="80">
        <v>45787</v>
      </c>
      <c r="J458" s="672">
        <f t="shared" ca="1" si="15"/>
        <v>528</v>
      </c>
      <c r="K458" s="632">
        <v>45822</v>
      </c>
    </row>
    <row r="459" spans="1:11" x14ac:dyDescent="0.25">
      <c r="A459" s="437" t="str">
        <f t="shared" si="14"/>
        <v>Track &amp; Field-Male-V60-5000m</v>
      </c>
      <c r="B459" s="666" t="s">
        <v>812</v>
      </c>
      <c r="C459" s="38" t="s">
        <v>813</v>
      </c>
      <c r="D459" s="38" t="s">
        <v>69</v>
      </c>
      <c r="E459" s="38" t="s">
        <v>100</v>
      </c>
      <c r="F459" s="39" t="s">
        <v>70</v>
      </c>
      <c r="G459" s="38" t="s">
        <v>205</v>
      </c>
      <c r="H459" s="386" t="s">
        <v>1032</v>
      </c>
      <c r="I459" s="41">
        <v>44409</v>
      </c>
      <c r="J459" s="667">
        <f t="shared" ca="1" si="15"/>
        <v>1906</v>
      </c>
      <c r="K459" s="628">
        <v>45051</v>
      </c>
    </row>
    <row r="460" spans="1:11" x14ac:dyDescent="0.25">
      <c r="A460" s="437" t="str">
        <f t="shared" si="14"/>
        <v>Track &amp; Field-Male-V65-5000m</v>
      </c>
      <c r="B460" s="666" t="s">
        <v>812</v>
      </c>
      <c r="C460" s="38" t="s">
        <v>813</v>
      </c>
      <c r="D460" s="38" t="s">
        <v>69</v>
      </c>
      <c r="E460" s="38" t="s">
        <v>100</v>
      </c>
      <c r="F460" s="39" t="s">
        <v>71</v>
      </c>
      <c r="G460" s="38" t="s">
        <v>36</v>
      </c>
      <c r="H460" s="386" t="s">
        <v>1033</v>
      </c>
      <c r="I460" s="41">
        <v>41091</v>
      </c>
      <c r="J460" s="667">
        <f t="shared" ca="1" si="15"/>
        <v>5224</v>
      </c>
      <c r="K460" s="628">
        <v>45051</v>
      </c>
    </row>
    <row r="461" spans="1:11" x14ac:dyDescent="0.25">
      <c r="A461" s="437" t="str">
        <f t="shared" si="14"/>
        <v>Track &amp; Field-Male-V70-5000m</v>
      </c>
      <c r="B461" s="666" t="s">
        <v>812</v>
      </c>
      <c r="C461" s="38" t="s">
        <v>813</v>
      </c>
      <c r="D461" s="38" t="s">
        <v>69</v>
      </c>
      <c r="E461" s="38" t="s">
        <v>100</v>
      </c>
      <c r="F461" s="39" t="s">
        <v>72</v>
      </c>
      <c r="G461" s="38" t="s">
        <v>817</v>
      </c>
      <c r="H461" s="44"/>
      <c r="I461" s="41"/>
      <c r="J461" s="667" t="str">
        <f t="shared" ca="1" si="15"/>
        <v/>
      </c>
      <c r="K461" s="628">
        <v>45051</v>
      </c>
    </row>
    <row r="462" spans="1:11" x14ac:dyDescent="0.25">
      <c r="A462" s="437" t="str">
        <f t="shared" si="14"/>
        <v>Track &amp; Field-Male-V75-5000m</v>
      </c>
      <c r="B462" s="666" t="s">
        <v>812</v>
      </c>
      <c r="C462" s="38" t="s">
        <v>813</v>
      </c>
      <c r="D462" s="38" t="s">
        <v>69</v>
      </c>
      <c r="E462" s="38" t="s">
        <v>100</v>
      </c>
      <c r="F462" s="39" t="s">
        <v>418</v>
      </c>
      <c r="G462" s="38" t="s">
        <v>817</v>
      </c>
      <c r="H462" s="44"/>
      <c r="I462" s="41"/>
      <c r="J462" s="667" t="str">
        <f t="shared" ca="1" si="15"/>
        <v/>
      </c>
      <c r="K462" s="628">
        <v>45051</v>
      </c>
    </row>
    <row r="463" spans="1:11" x14ac:dyDescent="0.25">
      <c r="A463" s="437" t="str">
        <f t="shared" si="14"/>
        <v>Track &amp; Field-Male-U11-600m</v>
      </c>
      <c r="B463" s="666" t="s">
        <v>812</v>
      </c>
      <c r="C463" s="38" t="s">
        <v>813</v>
      </c>
      <c r="D463" s="38" t="s">
        <v>69</v>
      </c>
      <c r="E463" s="38" t="s">
        <v>177</v>
      </c>
      <c r="F463" s="39" t="s">
        <v>77</v>
      </c>
      <c r="G463" s="38" t="s">
        <v>706</v>
      </c>
      <c r="H463" s="386" t="s">
        <v>980</v>
      </c>
      <c r="I463" s="41">
        <v>42617</v>
      </c>
      <c r="J463" s="667">
        <f t="shared" ca="1" si="15"/>
        <v>3698</v>
      </c>
      <c r="K463" s="628">
        <v>45051</v>
      </c>
    </row>
    <row r="464" spans="1:11" x14ac:dyDescent="0.25">
      <c r="A464" s="437" t="str">
        <f t="shared" si="14"/>
        <v>Track &amp; Field-Male-U12-600m</v>
      </c>
      <c r="B464" s="666" t="s">
        <v>812</v>
      </c>
      <c r="C464" s="38" t="s">
        <v>813</v>
      </c>
      <c r="D464" s="38" t="s">
        <v>69</v>
      </c>
      <c r="E464" s="38" t="s">
        <v>177</v>
      </c>
      <c r="F464" s="39" t="s">
        <v>1389</v>
      </c>
      <c r="G464" s="38" t="s">
        <v>1408</v>
      </c>
      <c r="H464" s="1145">
        <v>1.3797453703703704E-3</v>
      </c>
      <c r="I464" s="41">
        <v>46137</v>
      </c>
      <c r="J464" s="667">
        <f t="shared" ca="1" si="15"/>
        <v>178</v>
      </c>
      <c r="K464" s="447">
        <v>46253</v>
      </c>
    </row>
    <row r="465" spans="1:11" x14ac:dyDescent="0.25">
      <c r="A465" s="437" t="str">
        <f t="shared" si="14"/>
        <v>Track &amp; Field-Male-U13-600m</v>
      </c>
      <c r="B465" s="666" t="s">
        <v>812</v>
      </c>
      <c r="C465" s="38" t="s">
        <v>813</v>
      </c>
      <c r="D465" s="38" t="s">
        <v>69</v>
      </c>
      <c r="E465" s="38" t="s">
        <v>177</v>
      </c>
      <c r="F465" s="39" t="s">
        <v>78</v>
      </c>
      <c r="G465" s="38" t="s">
        <v>226</v>
      </c>
      <c r="H465" s="386" t="s">
        <v>981</v>
      </c>
      <c r="I465" s="41">
        <v>34770</v>
      </c>
      <c r="J465" s="667">
        <f t="shared" ca="1" si="15"/>
        <v>11545</v>
      </c>
      <c r="K465" s="628">
        <v>45051</v>
      </c>
    </row>
    <row r="466" spans="1:11" x14ac:dyDescent="0.25">
      <c r="A466" s="437" t="str">
        <f t="shared" si="14"/>
        <v>Track &amp; Field-Male-U15-600m</v>
      </c>
      <c r="B466" s="666" t="s">
        <v>812</v>
      </c>
      <c r="C466" s="38" t="s">
        <v>813</v>
      </c>
      <c r="D466" s="38" t="s">
        <v>69</v>
      </c>
      <c r="E466" s="38" t="s">
        <v>177</v>
      </c>
      <c r="F466" s="39" t="s">
        <v>79</v>
      </c>
      <c r="G466" s="38" t="s">
        <v>340</v>
      </c>
      <c r="H466" s="386" t="s">
        <v>982</v>
      </c>
      <c r="I466" s="41">
        <v>38899</v>
      </c>
      <c r="J466" s="667">
        <f t="shared" ca="1" si="15"/>
        <v>7416</v>
      </c>
      <c r="K466" s="628">
        <v>45051</v>
      </c>
    </row>
    <row r="467" spans="1:11" x14ac:dyDescent="0.25">
      <c r="A467" s="437" t="str">
        <f t="shared" si="14"/>
        <v>Track &amp; Field-Male-U17-600m</v>
      </c>
      <c r="B467" s="666" t="s">
        <v>812</v>
      </c>
      <c r="C467" s="38" t="s">
        <v>813</v>
      </c>
      <c r="D467" s="38" t="s">
        <v>69</v>
      </c>
      <c r="E467" s="38" t="s">
        <v>177</v>
      </c>
      <c r="F467" s="39" t="s">
        <v>80</v>
      </c>
      <c r="G467" s="38" t="s">
        <v>341</v>
      </c>
      <c r="H467" s="386" t="s">
        <v>983</v>
      </c>
      <c r="I467" s="41">
        <v>38914</v>
      </c>
      <c r="J467" s="667">
        <f t="shared" ca="1" si="15"/>
        <v>7401</v>
      </c>
      <c r="K467" s="628">
        <v>45051</v>
      </c>
    </row>
    <row r="468" spans="1:11" x14ac:dyDescent="0.25">
      <c r="A468" s="437" t="str">
        <f t="shared" si="14"/>
        <v>Track &amp; Field-Male-U20-600m</v>
      </c>
      <c r="B468" s="666" t="s">
        <v>812</v>
      </c>
      <c r="C468" s="38" t="s">
        <v>813</v>
      </c>
      <c r="D468" s="38" t="s">
        <v>69</v>
      </c>
      <c r="E468" s="38" t="s">
        <v>177</v>
      </c>
      <c r="F468" s="39" t="s">
        <v>81</v>
      </c>
      <c r="G468" s="38" t="s">
        <v>817</v>
      </c>
      <c r="H468" s="44"/>
      <c r="I468" s="41"/>
      <c r="J468" s="667" t="str">
        <f t="shared" ca="1" si="15"/>
        <v/>
      </c>
      <c r="K468" s="628">
        <v>45051</v>
      </c>
    </row>
    <row r="469" spans="1:11" x14ac:dyDescent="0.25">
      <c r="A469" s="437" t="str">
        <f t="shared" si="14"/>
        <v>Track &amp; Field-Male-U23/Senior-600m</v>
      </c>
      <c r="B469" s="666" t="s">
        <v>812</v>
      </c>
      <c r="C469" s="38" t="s">
        <v>813</v>
      </c>
      <c r="D469" s="38" t="s">
        <v>69</v>
      </c>
      <c r="E469" s="38" t="s">
        <v>177</v>
      </c>
      <c r="F469" s="39" t="s">
        <v>1444</v>
      </c>
      <c r="G469" s="38" t="s">
        <v>14</v>
      </c>
      <c r="H469" s="386" t="s">
        <v>984</v>
      </c>
      <c r="I469" s="41">
        <v>33678</v>
      </c>
      <c r="J469" s="667">
        <f t="shared" ca="1" si="15"/>
        <v>12637</v>
      </c>
      <c r="K469" s="628">
        <v>45051</v>
      </c>
    </row>
    <row r="470" spans="1:11" x14ac:dyDescent="0.25">
      <c r="A470" s="437" t="str">
        <f t="shared" si="14"/>
        <v>Track &amp; Field-Male-V35-600m</v>
      </c>
      <c r="B470" s="666" t="s">
        <v>812</v>
      </c>
      <c r="C470" s="38" t="s">
        <v>813</v>
      </c>
      <c r="D470" s="38" t="s">
        <v>69</v>
      </c>
      <c r="E470" s="38" t="s">
        <v>177</v>
      </c>
      <c r="F470" s="39" t="s">
        <v>74</v>
      </c>
      <c r="G470" s="38" t="s">
        <v>817</v>
      </c>
      <c r="H470" s="44"/>
      <c r="I470" s="41"/>
      <c r="J470" s="667" t="str">
        <f t="shared" ca="1" si="15"/>
        <v/>
      </c>
      <c r="K470" s="628">
        <v>45051</v>
      </c>
    </row>
    <row r="471" spans="1:11" x14ac:dyDescent="0.25">
      <c r="A471" s="437" t="str">
        <f t="shared" si="14"/>
        <v>Track &amp; Field-Male-V40-600m</v>
      </c>
      <c r="B471" s="666" t="s">
        <v>812</v>
      </c>
      <c r="C471" s="38" t="s">
        <v>813</v>
      </c>
      <c r="D471" s="38" t="s">
        <v>69</v>
      </c>
      <c r="E471" s="38" t="s">
        <v>177</v>
      </c>
      <c r="F471" s="39" t="s">
        <v>67</v>
      </c>
      <c r="G471" s="38" t="s">
        <v>817</v>
      </c>
      <c r="H471" s="44"/>
      <c r="I471" s="41"/>
      <c r="J471" s="667" t="str">
        <f t="shared" ca="1" si="15"/>
        <v/>
      </c>
      <c r="K471" s="628">
        <v>45051</v>
      </c>
    </row>
    <row r="472" spans="1:11" x14ac:dyDescent="0.25">
      <c r="A472" s="437" t="str">
        <f t="shared" si="14"/>
        <v>Track &amp; Field-Male-V45-600m</v>
      </c>
      <c r="B472" s="666" t="s">
        <v>812</v>
      </c>
      <c r="C472" s="38" t="s">
        <v>813</v>
      </c>
      <c r="D472" s="38" t="s">
        <v>69</v>
      </c>
      <c r="E472" s="38" t="s">
        <v>177</v>
      </c>
      <c r="F472" s="39" t="s">
        <v>64</v>
      </c>
      <c r="G472" s="38" t="s">
        <v>817</v>
      </c>
      <c r="H472" s="44"/>
      <c r="I472" s="41"/>
      <c r="J472" s="667" t="str">
        <f t="shared" ca="1" si="15"/>
        <v/>
      </c>
      <c r="K472" s="628">
        <v>45051</v>
      </c>
    </row>
    <row r="473" spans="1:11" ht="13" thickBot="1" x14ac:dyDescent="0.3">
      <c r="A473" s="442" t="str">
        <f t="shared" si="14"/>
        <v>Track &amp; Field-Male-V50-600m</v>
      </c>
      <c r="B473" s="673" t="s">
        <v>812</v>
      </c>
      <c r="C473" s="83" t="s">
        <v>813</v>
      </c>
      <c r="D473" s="83" t="s">
        <v>69</v>
      </c>
      <c r="E473" s="38" t="s">
        <v>177</v>
      </c>
      <c r="F473" s="84" t="s">
        <v>65</v>
      </c>
      <c r="G473" s="38" t="s">
        <v>817</v>
      </c>
      <c r="H473" s="92"/>
      <c r="I473" s="86"/>
      <c r="J473" s="674" t="str">
        <f t="shared" ca="1" si="15"/>
        <v/>
      </c>
      <c r="K473" s="633">
        <v>45051</v>
      </c>
    </row>
    <row r="474" spans="1:11" ht="13" thickBot="1" x14ac:dyDescent="0.3">
      <c r="A474" s="441" t="str">
        <f t="shared" si="14"/>
        <v>Track &amp; Field-Male-V55-600m</v>
      </c>
      <c r="B474" s="684" t="s">
        <v>812</v>
      </c>
      <c r="C474" s="685" t="s">
        <v>813</v>
      </c>
      <c r="D474" s="685" t="s">
        <v>69</v>
      </c>
      <c r="E474" s="685" t="s">
        <v>177</v>
      </c>
      <c r="F474" s="686" t="s">
        <v>66</v>
      </c>
      <c r="G474" s="685" t="s">
        <v>817</v>
      </c>
      <c r="H474" s="1146"/>
      <c r="I474" s="687"/>
      <c r="J474" s="688" t="str">
        <f t="shared" ca="1" si="15"/>
        <v/>
      </c>
      <c r="K474" s="632">
        <v>45051</v>
      </c>
    </row>
    <row r="475" spans="1:11" x14ac:dyDescent="0.25">
      <c r="A475" s="437" t="str">
        <f t="shared" si="14"/>
        <v>Track &amp; Field-Male-V60-600m</v>
      </c>
      <c r="B475" s="449" t="s">
        <v>812</v>
      </c>
      <c r="C475" s="72" t="s">
        <v>813</v>
      </c>
      <c r="D475" s="72" t="s">
        <v>69</v>
      </c>
      <c r="E475" s="72" t="s">
        <v>177</v>
      </c>
      <c r="F475" s="73" t="s">
        <v>70</v>
      </c>
      <c r="G475" s="72" t="s">
        <v>648</v>
      </c>
      <c r="H475" s="386" t="s">
        <v>1448</v>
      </c>
      <c r="I475" s="75">
        <v>46278</v>
      </c>
      <c r="J475" s="76">
        <f t="shared" ca="1" si="15"/>
        <v>37</v>
      </c>
      <c r="K475" s="447">
        <v>46265</v>
      </c>
    </row>
    <row r="476" spans="1:11" x14ac:dyDescent="0.25">
      <c r="A476" s="437" t="str">
        <f t="shared" si="14"/>
        <v>Track &amp; Field-Male-V65-600m</v>
      </c>
      <c r="B476" s="446" t="s">
        <v>812</v>
      </c>
      <c r="C476" s="38" t="s">
        <v>813</v>
      </c>
      <c r="D476" s="38" t="s">
        <v>69</v>
      </c>
      <c r="E476" s="38" t="s">
        <v>177</v>
      </c>
      <c r="F476" s="39" t="s">
        <v>71</v>
      </c>
      <c r="G476" s="38" t="s">
        <v>817</v>
      </c>
      <c r="H476" s="44"/>
      <c r="I476" s="41"/>
      <c r="J476" s="42" t="str">
        <f t="shared" ca="1" si="15"/>
        <v/>
      </c>
      <c r="K476" s="447">
        <v>45051</v>
      </c>
    </row>
    <row r="477" spans="1:11" x14ac:dyDescent="0.25">
      <c r="A477" s="437" t="str">
        <f t="shared" si="14"/>
        <v>Track &amp; Field-Male-V70-600m</v>
      </c>
      <c r="B477" s="446" t="s">
        <v>812</v>
      </c>
      <c r="C477" s="38" t="s">
        <v>813</v>
      </c>
      <c r="D477" s="38" t="s">
        <v>69</v>
      </c>
      <c r="E477" s="38" t="s">
        <v>177</v>
      </c>
      <c r="F477" s="39" t="s">
        <v>72</v>
      </c>
      <c r="G477" s="38" t="s">
        <v>817</v>
      </c>
      <c r="H477" s="44"/>
      <c r="I477" s="41"/>
      <c r="J477" s="42" t="str">
        <f t="shared" ca="1" si="15"/>
        <v/>
      </c>
      <c r="K477" s="447">
        <v>45051</v>
      </c>
    </row>
    <row r="478" spans="1:11" x14ac:dyDescent="0.25">
      <c r="A478" s="437" t="str">
        <f t="shared" si="14"/>
        <v>Track &amp; Field-Male-V75-600m</v>
      </c>
      <c r="B478" s="446" t="s">
        <v>812</v>
      </c>
      <c r="C478" s="38" t="s">
        <v>813</v>
      </c>
      <c r="D478" s="38" t="s">
        <v>69</v>
      </c>
      <c r="E478" s="38" t="s">
        <v>177</v>
      </c>
      <c r="F478" s="39" t="s">
        <v>418</v>
      </c>
      <c r="G478" s="38" t="s">
        <v>817</v>
      </c>
      <c r="H478" s="44"/>
      <c r="I478" s="41"/>
      <c r="J478" s="42" t="str">
        <f t="shared" ca="1" si="15"/>
        <v/>
      </c>
      <c r="K478" s="447">
        <v>45051</v>
      </c>
    </row>
    <row r="479" spans="1:11" x14ac:dyDescent="0.25">
      <c r="A479" s="437" t="str">
        <f t="shared" si="14"/>
        <v>Track &amp; Field-Male-U11-60m</v>
      </c>
      <c r="B479" s="446" t="s">
        <v>812</v>
      </c>
      <c r="C479" s="38" t="s">
        <v>813</v>
      </c>
      <c r="D479" s="38" t="s">
        <v>69</v>
      </c>
      <c r="E479" s="38" t="s">
        <v>173</v>
      </c>
      <c r="F479" s="39" t="s">
        <v>77</v>
      </c>
      <c r="G479" s="38" t="s">
        <v>824</v>
      </c>
      <c r="H479" s="95" t="s">
        <v>826</v>
      </c>
      <c r="I479" s="96" t="s">
        <v>826</v>
      </c>
      <c r="J479" s="97" t="str">
        <f t="shared" ca="1" si="15"/>
        <v>-</v>
      </c>
      <c r="K479" s="447">
        <v>45051</v>
      </c>
    </row>
    <row r="480" spans="1:11" x14ac:dyDescent="0.25">
      <c r="A480" s="437" t="str">
        <f t="shared" si="14"/>
        <v>Track &amp; Field-Male-U13-60m</v>
      </c>
      <c r="B480" s="446" t="s">
        <v>812</v>
      </c>
      <c r="C480" s="38" t="s">
        <v>813</v>
      </c>
      <c r="D480" s="38" t="s">
        <v>69</v>
      </c>
      <c r="E480" s="38" t="s">
        <v>173</v>
      </c>
      <c r="F480" s="39" t="s">
        <v>78</v>
      </c>
      <c r="G480" s="38" t="s">
        <v>824</v>
      </c>
      <c r="H480" s="95" t="s">
        <v>826</v>
      </c>
      <c r="I480" s="96" t="s">
        <v>826</v>
      </c>
      <c r="J480" s="97" t="str">
        <f t="shared" ca="1" si="15"/>
        <v>-</v>
      </c>
      <c r="K480" s="447">
        <v>45051</v>
      </c>
    </row>
    <row r="481" spans="1:11" x14ac:dyDescent="0.25">
      <c r="A481" s="437" t="str">
        <f t="shared" si="14"/>
        <v>Track &amp; Field-Male-U15-60m</v>
      </c>
      <c r="B481" s="446" t="s">
        <v>812</v>
      </c>
      <c r="C481" s="38" t="s">
        <v>813</v>
      </c>
      <c r="D481" s="38" t="s">
        <v>69</v>
      </c>
      <c r="E481" s="38" t="s">
        <v>173</v>
      </c>
      <c r="F481" s="39" t="s">
        <v>79</v>
      </c>
      <c r="G481" s="38" t="s">
        <v>824</v>
      </c>
      <c r="H481" s="95" t="s">
        <v>826</v>
      </c>
      <c r="I481" s="96" t="s">
        <v>826</v>
      </c>
      <c r="J481" s="97" t="str">
        <f t="shared" ca="1" si="15"/>
        <v>-</v>
      </c>
      <c r="K481" s="447">
        <v>45051</v>
      </c>
    </row>
    <row r="482" spans="1:11" x14ac:dyDescent="0.25">
      <c r="A482" s="437" t="str">
        <f t="shared" si="14"/>
        <v>Track &amp; Field-Male-U17-60m</v>
      </c>
      <c r="B482" s="446" t="s">
        <v>812</v>
      </c>
      <c r="C482" s="38" t="s">
        <v>813</v>
      </c>
      <c r="D482" s="38" t="s">
        <v>69</v>
      </c>
      <c r="E482" s="38" t="s">
        <v>173</v>
      </c>
      <c r="F482" s="39" t="s">
        <v>80</v>
      </c>
      <c r="G482" s="38" t="s">
        <v>824</v>
      </c>
      <c r="H482" s="95" t="s">
        <v>826</v>
      </c>
      <c r="I482" s="96" t="s">
        <v>826</v>
      </c>
      <c r="J482" s="97" t="str">
        <f t="shared" ca="1" si="15"/>
        <v>-</v>
      </c>
      <c r="K482" s="447">
        <v>45051</v>
      </c>
    </row>
    <row r="483" spans="1:11" x14ac:dyDescent="0.25">
      <c r="A483" s="437" t="str">
        <f t="shared" si="14"/>
        <v>Track &amp; Field-Male-U20-60m</v>
      </c>
      <c r="B483" s="446" t="s">
        <v>812</v>
      </c>
      <c r="C483" s="38" t="s">
        <v>813</v>
      </c>
      <c r="D483" s="38" t="s">
        <v>69</v>
      </c>
      <c r="E483" s="38" t="s">
        <v>173</v>
      </c>
      <c r="F483" s="39" t="s">
        <v>81</v>
      </c>
      <c r="G483" s="38" t="s">
        <v>210</v>
      </c>
      <c r="H483" s="40">
        <v>7.7</v>
      </c>
      <c r="I483" s="41">
        <v>39168</v>
      </c>
      <c r="J483" s="42">
        <f t="shared" ca="1" si="15"/>
        <v>7147</v>
      </c>
      <c r="K483" s="447">
        <v>45051</v>
      </c>
    </row>
    <row r="484" spans="1:11" x14ac:dyDescent="0.25">
      <c r="A484" s="437" t="str">
        <f t="shared" si="14"/>
        <v>Track &amp; Field-Male-U23/Senior-60m</v>
      </c>
      <c r="B484" s="446" t="s">
        <v>812</v>
      </c>
      <c r="C484" s="38" t="s">
        <v>813</v>
      </c>
      <c r="D484" s="38" t="s">
        <v>69</v>
      </c>
      <c r="E484" s="38" t="s">
        <v>173</v>
      </c>
      <c r="F484" s="39" t="s">
        <v>1444</v>
      </c>
      <c r="G484" s="38" t="s">
        <v>824</v>
      </c>
      <c r="H484" s="95" t="s">
        <v>826</v>
      </c>
      <c r="I484" s="96" t="s">
        <v>826</v>
      </c>
      <c r="J484" s="97" t="str">
        <f t="shared" ca="1" si="15"/>
        <v>-</v>
      </c>
      <c r="K484" s="447">
        <v>45051</v>
      </c>
    </row>
    <row r="485" spans="1:11" x14ac:dyDescent="0.25">
      <c r="A485" s="437" t="str">
        <f t="shared" si="14"/>
        <v>Track &amp; Field-Male-V35-60m</v>
      </c>
      <c r="B485" s="446" t="s">
        <v>812</v>
      </c>
      <c r="C485" s="38" t="s">
        <v>813</v>
      </c>
      <c r="D485" s="38" t="s">
        <v>69</v>
      </c>
      <c r="E485" s="38" t="s">
        <v>173</v>
      </c>
      <c r="F485" s="39" t="s">
        <v>74</v>
      </c>
      <c r="G485" s="38" t="s">
        <v>824</v>
      </c>
      <c r="H485" s="95" t="s">
        <v>826</v>
      </c>
      <c r="I485" s="96" t="s">
        <v>826</v>
      </c>
      <c r="J485" s="97" t="str">
        <f t="shared" ca="1" si="15"/>
        <v>-</v>
      </c>
      <c r="K485" s="447">
        <v>45051</v>
      </c>
    </row>
    <row r="486" spans="1:11" x14ac:dyDescent="0.25">
      <c r="A486" s="437" t="str">
        <f t="shared" si="14"/>
        <v>Track &amp; Field-Male-V40-60m</v>
      </c>
      <c r="B486" s="446" t="s">
        <v>812</v>
      </c>
      <c r="C486" s="38" t="s">
        <v>813</v>
      </c>
      <c r="D486" s="38" t="s">
        <v>69</v>
      </c>
      <c r="E486" s="38" t="s">
        <v>173</v>
      </c>
      <c r="F486" s="39" t="s">
        <v>67</v>
      </c>
      <c r="G486" s="38" t="s">
        <v>824</v>
      </c>
      <c r="H486" s="95" t="s">
        <v>826</v>
      </c>
      <c r="I486" s="96" t="s">
        <v>826</v>
      </c>
      <c r="J486" s="97" t="str">
        <f t="shared" ca="1" si="15"/>
        <v>-</v>
      </c>
      <c r="K486" s="447">
        <v>45051</v>
      </c>
    </row>
    <row r="487" spans="1:11" x14ac:dyDescent="0.25">
      <c r="A487" s="437" t="str">
        <f t="shared" si="14"/>
        <v>Track &amp; Field-Male-V45-60m</v>
      </c>
      <c r="B487" s="446" t="s">
        <v>812</v>
      </c>
      <c r="C487" s="38" t="s">
        <v>813</v>
      </c>
      <c r="D487" s="38" t="s">
        <v>69</v>
      </c>
      <c r="E487" s="38" t="s">
        <v>173</v>
      </c>
      <c r="F487" s="39" t="s">
        <v>64</v>
      </c>
      <c r="G487" s="38" t="s">
        <v>824</v>
      </c>
      <c r="H487" s="95" t="s">
        <v>826</v>
      </c>
      <c r="I487" s="96" t="s">
        <v>826</v>
      </c>
      <c r="J487" s="97" t="str">
        <f t="shared" ca="1" si="15"/>
        <v>-</v>
      </c>
      <c r="K487" s="447">
        <v>45051</v>
      </c>
    </row>
    <row r="488" spans="1:11" ht="13" thickBot="1" x14ac:dyDescent="0.3">
      <c r="A488" s="442" t="str">
        <f t="shared" si="14"/>
        <v>Track &amp; Field-Male-V50-60m</v>
      </c>
      <c r="B488" s="451" t="s">
        <v>812</v>
      </c>
      <c r="C488" s="87" t="s">
        <v>813</v>
      </c>
      <c r="D488" s="87" t="s">
        <v>69</v>
      </c>
      <c r="E488" s="87" t="s">
        <v>173</v>
      </c>
      <c r="F488" s="88" t="s">
        <v>65</v>
      </c>
      <c r="G488" s="87" t="s">
        <v>824</v>
      </c>
      <c r="H488" s="107" t="s">
        <v>826</v>
      </c>
      <c r="I488" s="108" t="s">
        <v>826</v>
      </c>
      <c r="J488" s="109" t="str">
        <f t="shared" ca="1" si="15"/>
        <v>-</v>
      </c>
      <c r="K488" s="456">
        <v>45051</v>
      </c>
    </row>
    <row r="489" spans="1:11" x14ac:dyDescent="0.25">
      <c r="A489" s="441" t="str">
        <f t="shared" si="14"/>
        <v>Track &amp; Field-Male-V55-60m</v>
      </c>
      <c r="B489" s="661" t="s">
        <v>812</v>
      </c>
      <c r="C489" s="101" t="s">
        <v>813</v>
      </c>
      <c r="D489" s="101" t="s">
        <v>69</v>
      </c>
      <c r="E489" s="101" t="s">
        <v>173</v>
      </c>
      <c r="F489" s="102" t="s">
        <v>66</v>
      </c>
      <c r="G489" s="101" t="s">
        <v>824</v>
      </c>
      <c r="H489" s="153" t="s">
        <v>826</v>
      </c>
      <c r="I489" s="154" t="s">
        <v>826</v>
      </c>
      <c r="J489" s="678" t="str">
        <f t="shared" ca="1" si="15"/>
        <v>-</v>
      </c>
      <c r="K489" s="632">
        <v>45051</v>
      </c>
    </row>
    <row r="490" spans="1:11" x14ac:dyDescent="0.25">
      <c r="A490" s="437" t="str">
        <f t="shared" si="14"/>
        <v>Track &amp; Field-Male-V60-60m</v>
      </c>
      <c r="B490" s="666" t="s">
        <v>812</v>
      </c>
      <c r="C490" s="38" t="s">
        <v>813</v>
      </c>
      <c r="D490" s="38" t="s">
        <v>69</v>
      </c>
      <c r="E490" s="38" t="s">
        <v>173</v>
      </c>
      <c r="F490" s="39" t="s">
        <v>70</v>
      </c>
      <c r="G490" s="38" t="s">
        <v>824</v>
      </c>
      <c r="H490" s="95" t="s">
        <v>826</v>
      </c>
      <c r="I490" s="96" t="s">
        <v>826</v>
      </c>
      <c r="J490" s="1158" t="str">
        <f t="shared" ca="1" si="15"/>
        <v>-</v>
      </c>
      <c r="K490" s="628">
        <v>45051</v>
      </c>
    </row>
    <row r="491" spans="1:11" x14ac:dyDescent="0.25">
      <c r="A491" s="437" t="str">
        <f t="shared" si="14"/>
        <v>Track &amp; Field-Male-V65-60m</v>
      </c>
      <c r="B491" s="666" t="s">
        <v>812</v>
      </c>
      <c r="C491" s="38" t="s">
        <v>813</v>
      </c>
      <c r="D491" s="38" t="s">
        <v>69</v>
      </c>
      <c r="E491" s="38" t="s">
        <v>173</v>
      </c>
      <c r="F491" s="39" t="s">
        <v>71</v>
      </c>
      <c r="G491" s="38" t="s">
        <v>824</v>
      </c>
      <c r="H491" s="95" t="s">
        <v>826</v>
      </c>
      <c r="I491" s="96" t="s">
        <v>826</v>
      </c>
      <c r="J491" s="1158" t="str">
        <f t="shared" ca="1" si="15"/>
        <v>-</v>
      </c>
      <c r="K491" s="628">
        <v>45051</v>
      </c>
    </row>
    <row r="492" spans="1:11" x14ac:dyDescent="0.25">
      <c r="A492" s="437" t="str">
        <f t="shared" si="14"/>
        <v>Track &amp; Field-Male-V70-60m</v>
      </c>
      <c r="B492" s="666" t="s">
        <v>812</v>
      </c>
      <c r="C492" s="38" t="s">
        <v>813</v>
      </c>
      <c r="D492" s="38" t="s">
        <v>69</v>
      </c>
      <c r="E492" s="38" t="s">
        <v>173</v>
      </c>
      <c r="F492" s="39" t="s">
        <v>72</v>
      </c>
      <c r="G492" s="38" t="s">
        <v>824</v>
      </c>
      <c r="H492" s="95" t="s">
        <v>826</v>
      </c>
      <c r="I492" s="96" t="s">
        <v>826</v>
      </c>
      <c r="J492" s="1158" t="str">
        <f t="shared" ca="1" si="15"/>
        <v>-</v>
      </c>
      <c r="K492" s="628">
        <v>45051</v>
      </c>
    </row>
    <row r="493" spans="1:11" x14ac:dyDescent="0.25">
      <c r="A493" s="437" t="str">
        <f t="shared" si="14"/>
        <v>Track &amp; Field-Male-V75-60m</v>
      </c>
      <c r="B493" s="666" t="s">
        <v>812</v>
      </c>
      <c r="C493" s="38" t="s">
        <v>813</v>
      </c>
      <c r="D493" s="38" t="s">
        <v>69</v>
      </c>
      <c r="E493" s="38" t="s">
        <v>173</v>
      </c>
      <c r="F493" s="39" t="s">
        <v>418</v>
      </c>
      <c r="G493" s="38" t="s">
        <v>824</v>
      </c>
      <c r="H493" s="95" t="s">
        <v>826</v>
      </c>
      <c r="I493" s="96" t="s">
        <v>826</v>
      </c>
      <c r="J493" s="1158" t="str">
        <f t="shared" ca="1" si="15"/>
        <v>-</v>
      </c>
      <c r="K493" s="628">
        <v>45051</v>
      </c>
    </row>
    <row r="494" spans="1:11" x14ac:dyDescent="0.25">
      <c r="A494" s="437" t="str">
        <f t="shared" si="14"/>
        <v>Track &amp; Field-Male-U10-75m</v>
      </c>
      <c r="B494" s="666" t="s">
        <v>812</v>
      </c>
      <c r="C494" s="38" t="s">
        <v>813</v>
      </c>
      <c r="D494" s="38" t="s">
        <v>69</v>
      </c>
      <c r="E494" s="38" t="s">
        <v>174</v>
      </c>
      <c r="F494" s="39" t="s">
        <v>1416</v>
      </c>
      <c r="G494" s="38" t="s">
        <v>1417</v>
      </c>
      <c r="H494" s="40">
        <v>13.1</v>
      </c>
      <c r="I494" s="41">
        <v>46137</v>
      </c>
      <c r="J494" s="667">
        <f t="shared" ca="1" si="15"/>
        <v>178</v>
      </c>
      <c r="K494" s="447">
        <v>46253</v>
      </c>
    </row>
    <row r="495" spans="1:11" x14ac:dyDescent="0.25">
      <c r="A495" s="437" t="str">
        <f t="shared" si="14"/>
        <v>Track &amp; Field-Male-U11-75m</v>
      </c>
      <c r="B495" s="666" t="s">
        <v>812</v>
      </c>
      <c r="C495" s="38" t="s">
        <v>813</v>
      </c>
      <c r="D495" s="38" t="s">
        <v>69</v>
      </c>
      <c r="E495" s="38" t="s">
        <v>174</v>
      </c>
      <c r="F495" s="39" t="s">
        <v>77</v>
      </c>
      <c r="G495" s="38" t="s">
        <v>247</v>
      </c>
      <c r="H495" s="40">
        <v>10.5</v>
      </c>
      <c r="I495" s="41">
        <v>39313</v>
      </c>
      <c r="J495" s="667">
        <f t="shared" ca="1" si="15"/>
        <v>7002</v>
      </c>
      <c r="K495" s="628">
        <v>45051</v>
      </c>
    </row>
    <row r="496" spans="1:11" x14ac:dyDescent="0.25">
      <c r="A496" s="437" t="str">
        <f t="shared" si="14"/>
        <v>Track &amp; Field-Male-U12-75m</v>
      </c>
      <c r="B496" s="666" t="s">
        <v>812</v>
      </c>
      <c r="C496" s="38" t="s">
        <v>813</v>
      </c>
      <c r="D496" s="38" t="s">
        <v>69</v>
      </c>
      <c r="E496" s="38" t="s">
        <v>174</v>
      </c>
      <c r="F496" s="39" t="s">
        <v>1389</v>
      </c>
      <c r="G496" s="38" t="s">
        <v>1408</v>
      </c>
      <c r="H496" s="40">
        <v>11.3</v>
      </c>
      <c r="I496" s="41">
        <v>46137</v>
      </c>
      <c r="J496" s="667">
        <f t="shared" ca="1" si="15"/>
        <v>178</v>
      </c>
      <c r="K496" s="447">
        <v>46253</v>
      </c>
    </row>
    <row r="497" spans="1:11" x14ac:dyDescent="0.25">
      <c r="A497" s="437" t="str">
        <f t="shared" si="14"/>
        <v>Track &amp; Field-Male-U13-75m</v>
      </c>
      <c r="B497" s="666" t="s">
        <v>812</v>
      </c>
      <c r="C497" s="38" t="s">
        <v>813</v>
      </c>
      <c r="D497" s="38" t="s">
        <v>69</v>
      </c>
      <c r="E497" s="38" t="s">
        <v>174</v>
      </c>
      <c r="F497" s="39" t="s">
        <v>78</v>
      </c>
      <c r="G497" s="38" t="s">
        <v>1285</v>
      </c>
      <c r="H497" s="1149" t="s">
        <v>1289</v>
      </c>
      <c r="I497" s="41">
        <v>44745</v>
      </c>
      <c r="J497" s="667">
        <f t="shared" ca="1" si="15"/>
        <v>1570</v>
      </c>
      <c r="K497" s="628">
        <v>45390</v>
      </c>
    </row>
    <row r="498" spans="1:11" x14ac:dyDescent="0.25">
      <c r="A498" s="437" t="str">
        <f t="shared" si="14"/>
        <v>Track &amp; Field-Male-U13-75m</v>
      </c>
      <c r="B498" s="666" t="s">
        <v>812</v>
      </c>
      <c r="C498" s="38" t="s">
        <v>813</v>
      </c>
      <c r="D498" s="38" t="s">
        <v>69</v>
      </c>
      <c r="E498" s="38" t="s">
        <v>174</v>
      </c>
      <c r="F498" s="39" t="s">
        <v>78</v>
      </c>
      <c r="G498" s="38" t="s">
        <v>1270</v>
      </c>
      <c r="H498" s="40">
        <v>10.7</v>
      </c>
      <c r="I498" s="41">
        <v>45928</v>
      </c>
      <c r="J498" s="667">
        <f t="shared" ca="1" si="15"/>
        <v>387</v>
      </c>
      <c r="K498" s="628">
        <v>45942</v>
      </c>
    </row>
    <row r="499" spans="1:11" x14ac:dyDescent="0.25">
      <c r="A499" s="437" t="str">
        <f t="shared" si="14"/>
        <v>Track &amp; Field-Male-U15-75m</v>
      </c>
      <c r="B499" s="666" t="s">
        <v>812</v>
      </c>
      <c r="C499" s="38" t="s">
        <v>813</v>
      </c>
      <c r="D499" s="38" t="s">
        <v>69</v>
      </c>
      <c r="E499" s="38" t="s">
        <v>174</v>
      </c>
      <c r="F499" s="39" t="s">
        <v>79</v>
      </c>
      <c r="G499" s="38" t="s">
        <v>824</v>
      </c>
      <c r="H499" s="95" t="s">
        <v>826</v>
      </c>
      <c r="I499" s="96" t="s">
        <v>826</v>
      </c>
      <c r="J499" s="1158" t="str">
        <f t="shared" ca="1" si="15"/>
        <v>-</v>
      </c>
      <c r="K499" s="628">
        <v>45051</v>
      </c>
    </row>
    <row r="500" spans="1:11" x14ac:dyDescent="0.25">
      <c r="A500" s="437" t="str">
        <f t="shared" si="14"/>
        <v>Track &amp; Field-Male-U17-75m</v>
      </c>
      <c r="B500" s="666" t="s">
        <v>812</v>
      </c>
      <c r="C500" s="38" t="s">
        <v>813</v>
      </c>
      <c r="D500" s="38" t="s">
        <v>69</v>
      </c>
      <c r="E500" s="38" t="s">
        <v>174</v>
      </c>
      <c r="F500" s="39" t="s">
        <v>80</v>
      </c>
      <c r="G500" s="38" t="s">
        <v>824</v>
      </c>
      <c r="H500" s="95" t="s">
        <v>826</v>
      </c>
      <c r="I500" s="96" t="s">
        <v>826</v>
      </c>
      <c r="J500" s="1158" t="str">
        <f t="shared" ca="1" si="15"/>
        <v>-</v>
      </c>
      <c r="K500" s="628">
        <v>45051</v>
      </c>
    </row>
    <row r="501" spans="1:11" x14ac:dyDescent="0.25">
      <c r="A501" s="437" t="str">
        <f t="shared" si="14"/>
        <v>Track &amp; Field-Male-U20-75m</v>
      </c>
      <c r="B501" s="666" t="s">
        <v>812</v>
      </c>
      <c r="C501" s="38" t="s">
        <v>813</v>
      </c>
      <c r="D501" s="38" t="s">
        <v>69</v>
      </c>
      <c r="E501" s="38" t="s">
        <v>174</v>
      </c>
      <c r="F501" s="39" t="s">
        <v>81</v>
      </c>
      <c r="G501" s="38" t="s">
        <v>824</v>
      </c>
      <c r="H501" s="95" t="s">
        <v>826</v>
      </c>
      <c r="I501" s="96" t="s">
        <v>826</v>
      </c>
      <c r="J501" s="1158" t="str">
        <f t="shared" ca="1" si="15"/>
        <v>-</v>
      </c>
      <c r="K501" s="628">
        <v>45051</v>
      </c>
    </row>
    <row r="502" spans="1:11" x14ac:dyDescent="0.25">
      <c r="A502" s="437" t="str">
        <f t="shared" si="14"/>
        <v>Track &amp; Field-Male-U23/Senior-75m</v>
      </c>
      <c r="B502" s="666" t="s">
        <v>812</v>
      </c>
      <c r="C502" s="38" t="s">
        <v>813</v>
      </c>
      <c r="D502" s="38" t="s">
        <v>69</v>
      </c>
      <c r="E502" s="38" t="s">
        <v>174</v>
      </c>
      <c r="F502" s="39" t="s">
        <v>1444</v>
      </c>
      <c r="G502" s="38" t="s">
        <v>824</v>
      </c>
      <c r="H502" s="95" t="s">
        <v>826</v>
      </c>
      <c r="I502" s="96" t="s">
        <v>826</v>
      </c>
      <c r="J502" s="1158" t="str">
        <f t="shared" ca="1" si="15"/>
        <v>-</v>
      </c>
      <c r="K502" s="628">
        <v>45051</v>
      </c>
    </row>
    <row r="503" spans="1:11" ht="13" thickBot="1" x14ac:dyDescent="0.3">
      <c r="A503" s="442" t="str">
        <f t="shared" si="14"/>
        <v>Track &amp; Field-Male-V35-75m</v>
      </c>
      <c r="B503" s="663" t="s">
        <v>812</v>
      </c>
      <c r="C503" s="105" t="s">
        <v>813</v>
      </c>
      <c r="D503" s="105" t="s">
        <v>69</v>
      </c>
      <c r="E503" s="105" t="s">
        <v>174</v>
      </c>
      <c r="F503" s="106" t="s">
        <v>74</v>
      </c>
      <c r="G503" s="105" t="s">
        <v>824</v>
      </c>
      <c r="H503" s="155" t="s">
        <v>826</v>
      </c>
      <c r="I503" s="156" t="s">
        <v>826</v>
      </c>
      <c r="J503" s="679" t="str">
        <f t="shared" ca="1" si="15"/>
        <v>-</v>
      </c>
      <c r="K503" s="633">
        <v>45051</v>
      </c>
    </row>
    <row r="504" spans="1:11" ht="13" thickBot="1" x14ac:dyDescent="0.3">
      <c r="A504" s="441" t="str">
        <f t="shared" si="14"/>
        <v>Track &amp; Field-Male-V40-75m</v>
      </c>
      <c r="B504" s="638" t="s">
        <v>812</v>
      </c>
      <c r="C504" s="639" t="s">
        <v>813</v>
      </c>
      <c r="D504" s="639" t="s">
        <v>69</v>
      </c>
      <c r="E504" s="639" t="s">
        <v>174</v>
      </c>
      <c r="F504" s="640" t="s">
        <v>67</v>
      </c>
      <c r="G504" s="639" t="s">
        <v>824</v>
      </c>
      <c r="H504" s="641" t="s">
        <v>826</v>
      </c>
      <c r="I504" s="642" t="s">
        <v>826</v>
      </c>
      <c r="J504" s="643" t="str">
        <f t="shared" ca="1" si="15"/>
        <v>-</v>
      </c>
      <c r="K504" s="454">
        <v>45051</v>
      </c>
    </row>
    <row r="505" spans="1:11" ht="13" thickBot="1" x14ac:dyDescent="0.3">
      <c r="A505" s="437" t="str">
        <f t="shared" si="14"/>
        <v>Track &amp; Field-Male-V45-75m</v>
      </c>
      <c r="B505" s="661" t="s">
        <v>812</v>
      </c>
      <c r="C505" s="101" t="s">
        <v>813</v>
      </c>
      <c r="D505" s="101" t="s">
        <v>69</v>
      </c>
      <c r="E505" s="101" t="s">
        <v>174</v>
      </c>
      <c r="F505" s="102" t="s">
        <v>64</v>
      </c>
      <c r="G505" s="101" t="s">
        <v>824</v>
      </c>
      <c r="H505" s="153" t="s">
        <v>826</v>
      </c>
      <c r="I505" s="154" t="s">
        <v>826</v>
      </c>
      <c r="J505" s="678" t="str">
        <f t="shared" ca="1" si="15"/>
        <v>-</v>
      </c>
      <c r="K505" s="628">
        <v>45051</v>
      </c>
    </row>
    <row r="506" spans="1:11" x14ac:dyDescent="0.25">
      <c r="A506" s="437" t="str">
        <f t="shared" si="14"/>
        <v>Track &amp; Field-Male-V50-75m</v>
      </c>
      <c r="B506" s="666" t="s">
        <v>812</v>
      </c>
      <c r="C506" s="38" t="s">
        <v>813</v>
      </c>
      <c r="D506" s="38" t="s">
        <v>69</v>
      </c>
      <c r="E506" s="38" t="s">
        <v>174</v>
      </c>
      <c r="F506" s="39" t="s">
        <v>65</v>
      </c>
      <c r="G506" s="101" t="s">
        <v>824</v>
      </c>
      <c r="H506" s="95" t="s">
        <v>826</v>
      </c>
      <c r="I506" s="96" t="s">
        <v>826</v>
      </c>
      <c r="J506" s="1158" t="str">
        <f t="shared" ca="1" si="15"/>
        <v>-</v>
      </c>
      <c r="K506" s="628">
        <v>45051</v>
      </c>
    </row>
    <row r="507" spans="1:11" x14ac:dyDescent="0.25">
      <c r="A507" s="437" t="str">
        <f t="shared" si="14"/>
        <v>Track &amp; Field-Male-V55-75m</v>
      </c>
      <c r="B507" s="666" t="s">
        <v>812</v>
      </c>
      <c r="C507" s="38" t="s">
        <v>813</v>
      </c>
      <c r="D507" s="38" t="s">
        <v>69</v>
      </c>
      <c r="E507" s="38" t="s">
        <v>174</v>
      </c>
      <c r="F507" s="39" t="s">
        <v>66</v>
      </c>
      <c r="G507" s="38" t="s">
        <v>824</v>
      </c>
      <c r="H507" s="95" t="s">
        <v>826</v>
      </c>
      <c r="I507" s="96" t="s">
        <v>826</v>
      </c>
      <c r="J507" s="1158" t="str">
        <f t="shared" ca="1" si="15"/>
        <v>-</v>
      </c>
      <c r="K507" s="628">
        <v>45051</v>
      </c>
    </row>
    <row r="508" spans="1:11" x14ac:dyDescent="0.25">
      <c r="A508" s="437" t="str">
        <f t="shared" si="14"/>
        <v>Track &amp; Field-Male-V60-75m</v>
      </c>
      <c r="B508" s="666" t="s">
        <v>812</v>
      </c>
      <c r="C508" s="38" t="s">
        <v>813</v>
      </c>
      <c r="D508" s="38" t="s">
        <v>69</v>
      </c>
      <c r="E508" s="38" t="s">
        <v>174</v>
      </c>
      <c r="F508" s="39" t="s">
        <v>70</v>
      </c>
      <c r="G508" s="38" t="s">
        <v>824</v>
      </c>
      <c r="H508" s="95" t="s">
        <v>826</v>
      </c>
      <c r="I508" s="96" t="s">
        <v>826</v>
      </c>
      <c r="J508" s="1158" t="str">
        <f t="shared" ca="1" si="15"/>
        <v>-</v>
      </c>
      <c r="K508" s="628">
        <v>45051</v>
      </c>
    </row>
    <row r="509" spans="1:11" x14ac:dyDescent="0.25">
      <c r="A509" s="437" t="str">
        <f t="shared" si="14"/>
        <v>Track &amp; Field-Male-V65-75m</v>
      </c>
      <c r="B509" s="666" t="s">
        <v>812</v>
      </c>
      <c r="C509" s="38" t="s">
        <v>813</v>
      </c>
      <c r="D509" s="38" t="s">
        <v>69</v>
      </c>
      <c r="E509" s="38" t="s">
        <v>174</v>
      </c>
      <c r="F509" s="39" t="s">
        <v>71</v>
      </c>
      <c r="G509" s="38" t="s">
        <v>824</v>
      </c>
      <c r="H509" s="95" t="s">
        <v>826</v>
      </c>
      <c r="I509" s="96" t="s">
        <v>826</v>
      </c>
      <c r="J509" s="1158" t="str">
        <f t="shared" ca="1" si="15"/>
        <v>-</v>
      </c>
      <c r="K509" s="628">
        <v>45051</v>
      </c>
    </row>
    <row r="510" spans="1:11" x14ac:dyDescent="0.25">
      <c r="A510" s="437" t="str">
        <f t="shared" si="14"/>
        <v>Track &amp; Field-Male-V70-75m</v>
      </c>
      <c r="B510" s="666" t="s">
        <v>812</v>
      </c>
      <c r="C510" s="38" t="s">
        <v>813</v>
      </c>
      <c r="D510" s="38" t="s">
        <v>69</v>
      </c>
      <c r="E510" s="38" t="s">
        <v>174</v>
      </c>
      <c r="F510" s="39" t="s">
        <v>72</v>
      </c>
      <c r="G510" s="38" t="s">
        <v>824</v>
      </c>
      <c r="H510" s="95" t="s">
        <v>826</v>
      </c>
      <c r="I510" s="96" t="s">
        <v>826</v>
      </c>
      <c r="J510" s="1158" t="str">
        <f t="shared" ca="1" si="15"/>
        <v>-</v>
      </c>
      <c r="K510" s="628">
        <v>45051</v>
      </c>
    </row>
    <row r="511" spans="1:11" x14ac:dyDescent="0.25">
      <c r="A511" s="437" t="str">
        <f t="shared" si="14"/>
        <v>Track &amp; Field-Male-V75-75m</v>
      </c>
      <c r="B511" s="666" t="s">
        <v>812</v>
      </c>
      <c r="C511" s="38" t="s">
        <v>813</v>
      </c>
      <c r="D511" s="38" t="s">
        <v>69</v>
      </c>
      <c r="E511" s="38" t="s">
        <v>174</v>
      </c>
      <c r="F511" s="39" t="s">
        <v>418</v>
      </c>
      <c r="G511" s="38" t="s">
        <v>824</v>
      </c>
      <c r="H511" s="95" t="s">
        <v>826</v>
      </c>
      <c r="I511" s="96" t="s">
        <v>826</v>
      </c>
      <c r="J511" s="1158" t="str">
        <f t="shared" ca="1" si="15"/>
        <v>-</v>
      </c>
      <c r="K511" s="628">
        <v>45051</v>
      </c>
    </row>
    <row r="512" spans="1:11" x14ac:dyDescent="0.25">
      <c r="A512" s="437" t="str">
        <f t="shared" si="14"/>
        <v>Track &amp; Field-Male-U11-75m Hurdles</v>
      </c>
      <c r="B512" s="666" t="s">
        <v>812</v>
      </c>
      <c r="C512" s="38" t="s">
        <v>813</v>
      </c>
      <c r="D512" s="38" t="s">
        <v>69</v>
      </c>
      <c r="E512" s="38" t="s">
        <v>825</v>
      </c>
      <c r="F512" s="39" t="s">
        <v>77</v>
      </c>
      <c r="G512" s="38" t="s">
        <v>824</v>
      </c>
      <c r="H512" s="95" t="s">
        <v>826</v>
      </c>
      <c r="I512" s="96" t="s">
        <v>826</v>
      </c>
      <c r="J512" s="1158" t="str">
        <f t="shared" ca="1" si="15"/>
        <v>-</v>
      </c>
      <c r="K512" s="628">
        <v>45051</v>
      </c>
    </row>
    <row r="513" spans="1:11" x14ac:dyDescent="0.25">
      <c r="A513" s="437" t="str">
        <f t="shared" si="14"/>
        <v>Track &amp; Field-Male-U13-75m Hurdles</v>
      </c>
      <c r="B513" s="666" t="s">
        <v>812</v>
      </c>
      <c r="C513" s="38" t="s">
        <v>813</v>
      </c>
      <c r="D513" s="38" t="s">
        <v>69</v>
      </c>
      <c r="E513" s="38" t="s">
        <v>825</v>
      </c>
      <c r="F513" s="39" t="s">
        <v>78</v>
      </c>
      <c r="G513" s="38" t="s">
        <v>760</v>
      </c>
      <c r="H513" s="40">
        <v>12.8</v>
      </c>
      <c r="I513" s="41">
        <v>43339</v>
      </c>
      <c r="J513" s="667">
        <f t="shared" ca="1" si="15"/>
        <v>2976</v>
      </c>
      <c r="K513" s="628">
        <v>45051</v>
      </c>
    </row>
    <row r="514" spans="1:11" x14ac:dyDescent="0.25">
      <c r="A514" s="437" t="str">
        <f t="shared" si="14"/>
        <v>Track &amp; Field-Male-U15-75m Hurdles</v>
      </c>
      <c r="B514" s="666" t="s">
        <v>812</v>
      </c>
      <c r="C514" s="38" t="s">
        <v>813</v>
      </c>
      <c r="D514" s="38" t="s">
        <v>69</v>
      </c>
      <c r="E514" s="38" t="s">
        <v>825</v>
      </c>
      <c r="F514" s="39" t="s">
        <v>79</v>
      </c>
      <c r="G514" s="38" t="s">
        <v>824</v>
      </c>
      <c r="H514" s="95" t="s">
        <v>826</v>
      </c>
      <c r="I514" s="96" t="s">
        <v>826</v>
      </c>
      <c r="J514" s="1158" t="str">
        <f t="shared" ca="1" si="15"/>
        <v>-</v>
      </c>
      <c r="K514" s="628">
        <v>45051</v>
      </c>
    </row>
    <row r="515" spans="1:11" x14ac:dyDescent="0.25">
      <c r="A515" s="437" t="str">
        <f t="shared" si="14"/>
        <v>Track &amp; Field-Male-U17-75m Hurdles</v>
      </c>
      <c r="B515" s="666" t="s">
        <v>812</v>
      </c>
      <c r="C515" s="38" t="s">
        <v>813</v>
      </c>
      <c r="D515" s="38" t="s">
        <v>69</v>
      </c>
      <c r="E515" s="38" t="s">
        <v>825</v>
      </c>
      <c r="F515" s="39" t="s">
        <v>80</v>
      </c>
      <c r="G515" s="38" t="s">
        <v>824</v>
      </c>
      <c r="H515" s="95" t="s">
        <v>826</v>
      </c>
      <c r="I515" s="96" t="s">
        <v>826</v>
      </c>
      <c r="J515" s="1158" t="str">
        <f t="shared" ca="1" si="15"/>
        <v>-</v>
      </c>
      <c r="K515" s="628">
        <v>45051</v>
      </c>
    </row>
    <row r="516" spans="1:11" x14ac:dyDescent="0.25">
      <c r="A516" s="437" t="str">
        <f t="shared" ref="A516:A579" si="16">B516&amp;"-"&amp;D516&amp;"-"&amp;F516&amp;"-"&amp;E516</f>
        <v>Track &amp; Field-Male-U20-75m Hurdles</v>
      </c>
      <c r="B516" s="666" t="s">
        <v>812</v>
      </c>
      <c r="C516" s="38" t="s">
        <v>813</v>
      </c>
      <c r="D516" s="38" t="s">
        <v>69</v>
      </c>
      <c r="E516" s="38" t="s">
        <v>825</v>
      </c>
      <c r="F516" s="39" t="s">
        <v>81</v>
      </c>
      <c r="G516" s="38" t="s">
        <v>824</v>
      </c>
      <c r="H516" s="95" t="s">
        <v>826</v>
      </c>
      <c r="I516" s="96" t="s">
        <v>826</v>
      </c>
      <c r="J516" s="1158" t="str">
        <f t="shared" ref="J516:J579" ca="1" si="17">IF(I516="","",IF(I516="MISSING","",IF(I516="-","-",TODAY()-I516)))</f>
        <v>-</v>
      </c>
      <c r="K516" s="628">
        <v>45051</v>
      </c>
    </row>
    <row r="517" spans="1:11" x14ac:dyDescent="0.25">
      <c r="A517" s="437" t="str">
        <f t="shared" si="16"/>
        <v>Track &amp; Field-Male-U23/Senior-75m Hurdles</v>
      </c>
      <c r="B517" s="666" t="s">
        <v>812</v>
      </c>
      <c r="C517" s="38" t="s">
        <v>813</v>
      </c>
      <c r="D517" s="38" t="s">
        <v>69</v>
      </c>
      <c r="E517" s="38" t="s">
        <v>825</v>
      </c>
      <c r="F517" s="39" t="s">
        <v>1444</v>
      </c>
      <c r="G517" s="38" t="s">
        <v>824</v>
      </c>
      <c r="H517" s="95" t="s">
        <v>826</v>
      </c>
      <c r="I517" s="96" t="s">
        <v>826</v>
      </c>
      <c r="J517" s="1158" t="str">
        <f t="shared" ca="1" si="17"/>
        <v>-</v>
      </c>
      <c r="K517" s="628">
        <v>45051</v>
      </c>
    </row>
    <row r="518" spans="1:11" x14ac:dyDescent="0.25">
      <c r="A518" s="437" t="str">
        <f t="shared" si="16"/>
        <v>Track &amp; Field-Male-V35-75m Hurdles</v>
      </c>
      <c r="B518" s="666" t="s">
        <v>812</v>
      </c>
      <c r="C518" s="38" t="s">
        <v>813</v>
      </c>
      <c r="D518" s="38" t="s">
        <v>69</v>
      </c>
      <c r="E518" s="38" t="s">
        <v>825</v>
      </c>
      <c r="F518" s="39" t="s">
        <v>74</v>
      </c>
      <c r="G518" s="38" t="s">
        <v>824</v>
      </c>
      <c r="H518" s="95" t="s">
        <v>826</v>
      </c>
      <c r="I518" s="96" t="s">
        <v>826</v>
      </c>
      <c r="J518" s="1158" t="str">
        <f t="shared" ca="1" si="17"/>
        <v>-</v>
      </c>
      <c r="K518" s="628">
        <v>45051</v>
      </c>
    </row>
    <row r="519" spans="1:11" ht="13" thickBot="1" x14ac:dyDescent="0.3">
      <c r="A519" s="442" t="str">
        <f t="shared" si="16"/>
        <v>Track &amp; Field-Male-V40-75m Hurdles</v>
      </c>
      <c r="B519" s="663" t="s">
        <v>812</v>
      </c>
      <c r="C519" s="105" t="s">
        <v>813</v>
      </c>
      <c r="D519" s="105" t="s">
        <v>69</v>
      </c>
      <c r="E519" s="105" t="s">
        <v>825</v>
      </c>
      <c r="F519" s="106" t="s">
        <v>67</v>
      </c>
      <c r="G519" s="105" t="s">
        <v>824</v>
      </c>
      <c r="H519" s="155" t="s">
        <v>826</v>
      </c>
      <c r="I519" s="156" t="s">
        <v>826</v>
      </c>
      <c r="J519" s="679" t="str">
        <f t="shared" ca="1" si="17"/>
        <v>-</v>
      </c>
      <c r="K519" s="633">
        <v>45051</v>
      </c>
    </row>
    <row r="520" spans="1:11" x14ac:dyDescent="0.25">
      <c r="A520" s="441" t="str">
        <f t="shared" si="16"/>
        <v>Track &amp; Field-Male-V45-75m Hurdles</v>
      </c>
      <c r="B520" s="449" t="s">
        <v>812</v>
      </c>
      <c r="C520" s="72" t="s">
        <v>813</v>
      </c>
      <c r="D520" s="72" t="s">
        <v>69</v>
      </c>
      <c r="E520" s="72" t="s">
        <v>825</v>
      </c>
      <c r="F520" s="73" t="s">
        <v>64</v>
      </c>
      <c r="G520" s="72" t="s">
        <v>824</v>
      </c>
      <c r="H520" s="150" t="s">
        <v>826</v>
      </c>
      <c r="I520" s="151" t="s">
        <v>826</v>
      </c>
      <c r="J520" s="152" t="str">
        <f t="shared" ca="1" si="17"/>
        <v>-</v>
      </c>
      <c r="K520" s="454">
        <v>45051</v>
      </c>
    </row>
    <row r="521" spans="1:11" ht="13" thickBot="1" x14ac:dyDescent="0.3">
      <c r="A521" s="437" t="str">
        <f t="shared" si="16"/>
        <v>Track &amp; Field-Male-V50-75m Hurdles</v>
      </c>
      <c r="B521" s="451" t="s">
        <v>812</v>
      </c>
      <c r="C521" s="87" t="s">
        <v>813</v>
      </c>
      <c r="D521" s="87" t="s">
        <v>69</v>
      </c>
      <c r="E521" s="87" t="s">
        <v>825</v>
      </c>
      <c r="F521" s="88" t="s">
        <v>65</v>
      </c>
      <c r="G521" s="87" t="s">
        <v>824</v>
      </c>
      <c r="H521" s="107" t="s">
        <v>826</v>
      </c>
      <c r="I521" s="108" t="s">
        <v>826</v>
      </c>
      <c r="J521" s="109" t="str">
        <f t="shared" ca="1" si="17"/>
        <v>-</v>
      </c>
      <c r="K521" s="447">
        <v>45051</v>
      </c>
    </row>
    <row r="522" spans="1:11" x14ac:dyDescent="0.25">
      <c r="A522" s="437" t="str">
        <f t="shared" si="16"/>
        <v>Track &amp; Field-Male-V55-75m Hurdles</v>
      </c>
      <c r="B522" s="661" t="s">
        <v>812</v>
      </c>
      <c r="C522" s="101" t="s">
        <v>813</v>
      </c>
      <c r="D522" s="101" t="s">
        <v>69</v>
      </c>
      <c r="E522" s="101" t="s">
        <v>825</v>
      </c>
      <c r="F522" s="102" t="s">
        <v>66</v>
      </c>
      <c r="G522" s="101" t="s">
        <v>824</v>
      </c>
      <c r="H522" s="153" t="s">
        <v>826</v>
      </c>
      <c r="I522" s="154" t="s">
        <v>826</v>
      </c>
      <c r="J522" s="678" t="str">
        <f t="shared" ca="1" si="17"/>
        <v>-</v>
      </c>
      <c r="K522" s="628">
        <v>45051</v>
      </c>
    </row>
    <row r="523" spans="1:11" x14ac:dyDescent="0.25">
      <c r="A523" s="437" t="str">
        <f t="shared" si="16"/>
        <v>Track &amp; Field-Male-V60-75m Hurdles</v>
      </c>
      <c r="B523" s="666" t="s">
        <v>812</v>
      </c>
      <c r="C523" s="38" t="s">
        <v>813</v>
      </c>
      <c r="D523" s="38" t="s">
        <v>69</v>
      </c>
      <c r="E523" s="38" t="s">
        <v>825</v>
      </c>
      <c r="F523" s="39" t="s">
        <v>70</v>
      </c>
      <c r="G523" s="38" t="s">
        <v>824</v>
      </c>
      <c r="H523" s="95" t="s">
        <v>826</v>
      </c>
      <c r="I523" s="96" t="s">
        <v>826</v>
      </c>
      <c r="J523" s="1158" t="str">
        <f t="shared" ca="1" si="17"/>
        <v>-</v>
      </c>
      <c r="K523" s="628">
        <v>45051</v>
      </c>
    </row>
    <row r="524" spans="1:11" x14ac:dyDescent="0.25">
      <c r="A524" s="437" t="str">
        <f t="shared" si="16"/>
        <v>Track &amp; Field-Male-V65-75m Hurdles</v>
      </c>
      <c r="B524" s="666" t="s">
        <v>812</v>
      </c>
      <c r="C524" s="38" t="s">
        <v>813</v>
      </c>
      <c r="D524" s="38" t="s">
        <v>69</v>
      </c>
      <c r="E524" s="38" t="s">
        <v>825</v>
      </c>
      <c r="F524" s="39" t="s">
        <v>71</v>
      </c>
      <c r="G524" s="38" t="s">
        <v>824</v>
      </c>
      <c r="H524" s="95" t="s">
        <v>826</v>
      </c>
      <c r="I524" s="96" t="s">
        <v>826</v>
      </c>
      <c r="J524" s="1158" t="str">
        <f t="shared" ca="1" si="17"/>
        <v>-</v>
      </c>
      <c r="K524" s="628">
        <v>45051</v>
      </c>
    </row>
    <row r="525" spans="1:11" x14ac:dyDescent="0.25">
      <c r="A525" s="437" t="str">
        <f t="shared" si="16"/>
        <v>Track &amp; Field-Male-V70-75m Hurdles</v>
      </c>
      <c r="B525" s="666" t="s">
        <v>812</v>
      </c>
      <c r="C525" s="38" t="s">
        <v>813</v>
      </c>
      <c r="D525" s="38" t="s">
        <v>69</v>
      </c>
      <c r="E525" s="38" t="s">
        <v>825</v>
      </c>
      <c r="F525" s="39" t="s">
        <v>72</v>
      </c>
      <c r="G525" s="38" t="s">
        <v>824</v>
      </c>
      <c r="H525" s="95" t="s">
        <v>826</v>
      </c>
      <c r="I525" s="96" t="s">
        <v>826</v>
      </c>
      <c r="J525" s="1158" t="str">
        <f t="shared" ca="1" si="17"/>
        <v>-</v>
      </c>
      <c r="K525" s="628">
        <v>45051</v>
      </c>
    </row>
    <row r="526" spans="1:11" x14ac:dyDescent="0.25">
      <c r="A526" s="437" t="str">
        <f t="shared" si="16"/>
        <v>Track &amp; Field-Male-V75-75m Hurdles</v>
      </c>
      <c r="B526" s="666" t="s">
        <v>812</v>
      </c>
      <c r="C526" s="38" t="s">
        <v>813</v>
      </c>
      <c r="D526" s="38" t="s">
        <v>69</v>
      </c>
      <c r="E526" s="38" t="s">
        <v>825</v>
      </c>
      <c r="F526" s="39" t="s">
        <v>418</v>
      </c>
      <c r="G526" s="38" t="s">
        <v>824</v>
      </c>
      <c r="H526" s="95" t="s">
        <v>826</v>
      </c>
      <c r="I526" s="96" t="s">
        <v>826</v>
      </c>
      <c r="J526" s="1158" t="str">
        <f t="shared" ca="1" si="17"/>
        <v>-</v>
      </c>
      <c r="K526" s="628">
        <v>45051</v>
      </c>
    </row>
    <row r="527" spans="1:11" x14ac:dyDescent="0.25">
      <c r="A527" s="437" t="str">
        <f t="shared" si="16"/>
        <v>Track &amp; Field-Male-U11-800m</v>
      </c>
      <c r="B527" s="666" t="s">
        <v>812</v>
      </c>
      <c r="C527" s="38" t="s">
        <v>813</v>
      </c>
      <c r="D527" s="38" t="s">
        <v>69</v>
      </c>
      <c r="E527" s="38" t="s">
        <v>9</v>
      </c>
      <c r="F527" s="39" t="s">
        <v>77</v>
      </c>
      <c r="G527" s="38" t="s">
        <v>706</v>
      </c>
      <c r="H527" s="386" t="s">
        <v>985</v>
      </c>
      <c r="I527" s="41">
        <v>42624</v>
      </c>
      <c r="J527" s="667">
        <f t="shared" ca="1" si="17"/>
        <v>3691</v>
      </c>
      <c r="K527" s="628">
        <v>45051</v>
      </c>
    </row>
    <row r="528" spans="1:11" x14ac:dyDescent="0.25">
      <c r="A528" s="437" t="str">
        <f t="shared" si="16"/>
        <v>Track &amp; Field-Male-U13-800m</v>
      </c>
      <c r="B528" s="666" t="s">
        <v>812</v>
      </c>
      <c r="C528" s="38" t="s">
        <v>813</v>
      </c>
      <c r="D528" s="38" t="s">
        <v>69</v>
      </c>
      <c r="E528" s="38" t="s">
        <v>9</v>
      </c>
      <c r="F528" s="39" t="s">
        <v>78</v>
      </c>
      <c r="G528" s="38" t="s">
        <v>761</v>
      </c>
      <c r="H528" s="386" t="s">
        <v>986</v>
      </c>
      <c r="I528" s="41">
        <v>43339</v>
      </c>
      <c r="J528" s="667">
        <f t="shared" ca="1" si="17"/>
        <v>2976</v>
      </c>
      <c r="K528" s="628">
        <v>45051</v>
      </c>
    </row>
    <row r="529" spans="1:11" x14ac:dyDescent="0.25">
      <c r="A529" s="437" t="str">
        <f t="shared" si="16"/>
        <v>Track &amp; Field-Male-U14-800m</v>
      </c>
      <c r="B529" s="666" t="s">
        <v>812</v>
      </c>
      <c r="C529" s="38" t="s">
        <v>813</v>
      </c>
      <c r="D529" s="38" t="s">
        <v>69</v>
      </c>
      <c r="E529" s="38" t="s">
        <v>9</v>
      </c>
      <c r="F529" s="39" t="s">
        <v>1395</v>
      </c>
      <c r="G529" s="38" t="s">
        <v>1412</v>
      </c>
      <c r="H529" s="1145">
        <v>1.4810185185185184E-3</v>
      </c>
      <c r="I529" s="41">
        <v>46201</v>
      </c>
      <c r="J529" s="667">
        <f t="shared" ca="1" si="17"/>
        <v>114</v>
      </c>
      <c r="K529" s="447">
        <v>46253</v>
      </c>
    </row>
    <row r="530" spans="1:11" x14ac:dyDescent="0.25">
      <c r="A530" s="437" t="str">
        <f t="shared" si="16"/>
        <v>Track &amp; Field-Male-U15-800m</v>
      </c>
      <c r="B530" s="666" t="s">
        <v>812</v>
      </c>
      <c r="C530" s="38" t="s">
        <v>813</v>
      </c>
      <c r="D530" s="38" t="s">
        <v>69</v>
      </c>
      <c r="E530" s="38" t="s">
        <v>9</v>
      </c>
      <c r="F530" s="39" t="s">
        <v>79</v>
      </c>
      <c r="G530" s="38" t="s">
        <v>805</v>
      </c>
      <c r="H530" s="386" t="s">
        <v>987</v>
      </c>
      <c r="I530" s="41">
        <v>44805</v>
      </c>
      <c r="J530" s="667">
        <f t="shared" ca="1" si="17"/>
        <v>1510</v>
      </c>
      <c r="K530" s="628">
        <v>45051</v>
      </c>
    </row>
    <row r="531" spans="1:11" x14ac:dyDescent="0.25">
      <c r="A531" s="437" t="str">
        <f t="shared" si="16"/>
        <v>Track &amp; Field-Male-U16-800m</v>
      </c>
      <c r="B531" s="666" t="s">
        <v>812</v>
      </c>
      <c r="C531" s="38" t="s">
        <v>813</v>
      </c>
      <c r="D531" s="38" t="s">
        <v>69</v>
      </c>
      <c r="E531" s="38" t="s">
        <v>9</v>
      </c>
      <c r="F531" s="39" t="s">
        <v>1403</v>
      </c>
      <c r="G531" s="38" t="s">
        <v>1413</v>
      </c>
      <c r="H531" s="1145">
        <v>1.3413194444444445E-3</v>
      </c>
      <c r="I531" s="41">
        <v>46168</v>
      </c>
      <c r="J531" s="667">
        <f t="shared" ca="1" si="17"/>
        <v>147</v>
      </c>
      <c r="K531" s="447">
        <v>46253</v>
      </c>
    </row>
    <row r="532" spans="1:11" x14ac:dyDescent="0.25">
      <c r="A532" s="437" t="str">
        <f t="shared" si="16"/>
        <v>Track &amp; Field-Male-U17-800m</v>
      </c>
      <c r="B532" s="666" t="s">
        <v>812</v>
      </c>
      <c r="C532" s="38" t="s">
        <v>813</v>
      </c>
      <c r="D532" s="38" t="s">
        <v>69</v>
      </c>
      <c r="E532" s="38" t="s">
        <v>9</v>
      </c>
      <c r="F532" s="39" t="s">
        <v>80</v>
      </c>
      <c r="G532" s="38" t="s">
        <v>805</v>
      </c>
      <c r="H532" s="386" t="s">
        <v>1343</v>
      </c>
      <c r="I532" s="41">
        <v>45530</v>
      </c>
      <c r="J532" s="667">
        <f t="shared" ca="1" si="17"/>
        <v>785</v>
      </c>
      <c r="K532" s="628">
        <v>45577</v>
      </c>
    </row>
    <row r="533" spans="1:11" ht="13" thickBot="1" x14ac:dyDescent="0.3">
      <c r="A533" s="440" t="str">
        <f t="shared" si="16"/>
        <v>Track &amp; Field-Male-U18-800m</v>
      </c>
      <c r="B533" s="663" t="s">
        <v>812</v>
      </c>
      <c r="C533" s="38" t="s">
        <v>813</v>
      </c>
      <c r="D533" s="105" t="s">
        <v>69</v>
      </c>
      <c r="E533" s="105" t="s">
        <v>9</v>
      </c>
      <c r="F533" s="106" t="s">
        <v>1391</v>
      </c>
      <c r="G533" s="105" t="s">
        <v>1418</v>
      </c>
      <c r="H533" s="1219">
        <v>1.4730324074074073E-3</v>
      </c>
      <c r="I533" s="664">
        <v>46167</v>
      </c>
      <c r="J533" s="665">
        <f t="shared" ca="1" si="17"/>
        <v>148</v>
      </c>
      <c r="K533" s="447">
        <v>46253</v>
      </c>
    </row>
    <row r="534" spans="1:11" x14ac:dyDescent="0.25">
      <c r="A534" s="443" t="str">
        <f t="shared" si="16"/>
        <v>Track &amp; Field-Male-U20-800m</v>
      </c>
      <c r="B534" s="449" t="s">
        <v>812</v>
      </c>
      <c r="C534" s="72" t="s">
        <v>813</v>
      </c>
      <c r="D534" s="72" t="s">
        <v>69</v>
      </c>
      <c r="E534" s="72" t="s">
        <v>9</v>
      </c>
      <c r="F534" s="73" t="s">
        <v>81</v>
      </c>
      <c r="G534" s="72" t="s">
        <v>805</v>
      </c>
      <c r="H534" s="1018" t="s">
        <v>1445</v>
      </c>
      <c r="I534" s="75">
        <v>46158</v>
      </c>
      <c r="J534" s="76">
        <f t="shared" ca="1" si="17"/>
        <v>157</v>
      </c>
      <c r="K534" s="447">
        <v>46253</v>
      </c>
    </row>
    <row r="535" spans="1:11" x14ac:dyDescent="0.25">
      <c r="A535" s="437" t="str">
        <f t="shared" si="16"/>
        <v>Track &amp; Field-Male-U23/Senior-800m</v>
      </c>
      <c r="B535" s="666" t="s">
        <v>812</v>
      </c>
      <c r="C535" s="38" t="s">
        <v>813</v>
      </c>
      <c r="D535" s="38" t="s">
        <v>69</v>
      </c>
      <c r="E535" s="38" t="s">
        <v>9</v>
      </c>
      <c r="F535" s="39" t="s">
        <v>1444</v>
      </c>
      <c r="G535" s="38" t="s">
        <v>1441</v>
      </c>
      <c r="H535" s="386" t="s">
        <v>1443</v>
      </c>
      <c r="I535" s="41">
        <v>46252</v>
      </c>
      <c r="J535" s="667">
        <f t="shared" ca="1" si="17"/>
        <v>63</v>
      </c>
      <c r="K535" s="628">
        <v>46265</v>
      </c>
    </row>
    <row r="536" spans="1:11" ht="13" thickBot="1" x14ac:dyDescent="0.3">
      <c r="A536" s="437" t="str">
        <f t="shared" si="16"/>
        <v>Track &amp; Field-Male-V35-800m</v>
      </c>
      <c r="B536" s="451" t="s">
        <v>812</v>
      </c>
      <c r="C536" s="87" t="s">
        <v>813</v>
      </c>
      <c r="D536" s="87" t="s">
        <v>69</v>
      </c>
      <c r="E536" s="87" t="s">
        <v>9</v>
      </c>
      <c r="F536" s="88" t="s">
        <v>74</v>
      </c>
      <c r="G536" s="87" t="s">
        <v>798</v>
      </c>
      <c r="H536" s="1142" t="s">
        <v>1313</v>
      </c>
      <c r="I536" s="90">
        <v>45493</v>
      </c>
      <c r="J536" s="91">
        <f t="shared" ca="1" si="17"/>
        <v>822</v>
      </c>
      <c r="K536" s="447">
        <v>45511</v>
      </c>
    </row>
    <row r="537" spans="1:11" x14ac:dyDescent="0.25">
      <c r="A537" s="437" t="str">
        <f t="shared" si="16"/>
        <v>Track &amp; Field-Male-V40-800m</v>
      </c>
      <c r="B537" s="661" t="s">
        <v>812</v>
      </c>
      <c r="C537" s="101" t="s">
        <v>813</v>
      </c>
      <c r="D537" s="101" t="s">
        <v>69</v>
      </c>
      <c r="E537" s="101" t="s">
        <v>9</v>
      </c>
      <c r="F537" s="102" t="s">
        <v>67</v>
      </c>
      <c r="G537" s="101" t="s">
        <v>602</v>
      </c>
      <c r="H537" s="676" t="s">
        <v>991</v>
      </c>
      <c r="I537" s="104">
        <v>42134</v>
      </c>
      <c r="J537" s="662">
        <f t="shared" ca="1" si="17"/>
        <v>4181</v>
      </c>
      <c r="K537" s="628">
        <v>45051</v>
      </c>
    </row>
    <row r="538" spans="1:11" x14ac:dyDescent="0.25">
      <c r="A538" s="437" t="str">
        <f t="shared" si="16"/>
        <v>Track &amp; Field-Male-V45-800m</v>
      </c>
      <c r="B538" s="666" t="s">
        <v>812</v>
      </c>
      <c r="C538" s="38" t="s">
        <v>813</v>
      </c>
      <c r="D538" s="38" t="s">
        <v>69</v>
      </c>
      <c r="E538" s="38" t="s">
        <v>9</v>
      </c>
      <c r="F538" s="39" t="s">
        <v>64</v>
      </c>
      <c r="G538" s="38" t="s">
        <v>10</v>
      </c>
      <c r="H538" s="386" t="s">
        <v>992</v>
      </c>
      <c r="I538" s="41">
        <v>36372</v>
      </c>
      <c r="J538" s="667">
        <f t="shared" ca="1" si="17"/>
        <v>9943</v>
      </c>
      <c r="K538" s="628">
        <v>45051</v>
      </c>
    </row>
    <row r="539" spans="1:11" x14ac:dyDescent="0.25">
      <c r="A539" s="437" t="str">
        <f t="shared" si="16"/>
        <v>Track &amp; Field-Male-V50-800m</v>
      </c>
      <c r="B539" s="666" t="s">
        <v>812</v>
      </c>
      <c r="C539" s="38" t="s">
        <v>813</v>
      </c>
      <c r="D539" s="38" t="s">
        <v>69</v>
      </c>
      <c r="E539" s="38" t="s">
        <v>9</v>
      </c>
      <c r="F539" s="39" t="s">
        <v>65</v>
      </c>
      <c r="G539" s="38" t="s">
        <v>10</v>
      </c>
      <c r="H539" s="386" t="s">
        <v>993</v>
      </c>
      <c r="I539" s="41">
        <v>39588</v>
      </c>
      <c r="J539" s="667">
        <f t="shared" ca="1" si="17"/>
        <v>6727</v>
      </c>
      <c r="K539" s="628">
        <v>45051</v>
      </c>
    </row>
    <row r="540" spans="1:11" x14ac:dyDescent="0.25">
      <c r="A540" s="437" t="str">
        <f t="shared" si="16"/>
        <v>Track &amp; Field-Male-V55-800m</v>
      </c>
      <c r="B540" s="666" t="s">
        <v>812</v>
      </c>
      <c r="C540" s="38" t="s">
        <v>813</v>
      </c>
      <c r="D540" s="38" t="s">
        <v>69</v>
      </c>
      <c r="E540" s="38" t="s">
        <v>9</v>
      </c>
      <c r="F540" s="39" t="s">
        <v>66</v>
      </c>
      <c r="G540" s="38" t="s">
        <v>648</v>
      </c>
      <c r="H540" s="386" t="s">
        <v>994</v>
      </c>
      <c r="I540" s="41">
        <v>44338</v>
      </c>
      <c r="J540" s="667">
        <f t="shared" ca="1" si="17"/>
        <v>1977</v>
      </c>
      <c r="K540" s="628">
        <v>45051</v>
      </c>
    </row>
    <row r="541" spans="1:11" x14ac:dyDescent="0.25">
      <c r="A541" s="437" t="str">
        <f t="shared" si="16"/>
        <v>Track &amp; Field-Male-V60-800m</v>
      </c>
      <c r="B541" s="666" t="s">
        <v>812</v>
      </c>
      <c r="C541" s="38" t="s">
        <v>813</v>
      </c>
      <c r="D541" s="38" t="s">
        <v>69</v>
      </c>
      <c r="E541" s="38" t="s">
        <v>9</v>
      </c>
      <c r="F541" s="39" t="s">
        <v>70</v>
      </c>
      <c r="G541" s="38" t="s">
        <v>763</v>
      </c>
      <c r="H541" s="386" t="s">
        <v>995</v>
      </c>
      <c r="I541" s="41">
        <v>43316</v>
      </c>
      <c r="J541" s="667">
        <f t="shared" ca="1" si="17"/>
        <v>2999</v>
      </c>
      <c r="K541" s="628">
        <v>45051</v>
      </c>
    </row>
    <row r="542" spans="1:11" x14ac:dyDescent="0.25">
      <c r="A542" s="437" t="str">
        <f t="shared" si="16"/>
        <v>Track &amp; Field-Male-V65-800m</v>
      </c>
      <c r="B542" s="666" t="s">
        <v>812</v>
      </c>
      <c r="C542" s="38" t="s">
        <v>813</v>
      </c>
      <c r="D542" s="38" t="s">
        <v>69</v>
      </c>
      <c r="E542" s="38" t="s">
        <v>9</v>
      </c>
      <c r="F542" s="39" t="s">
        <v>71</v>
      </c>
      <c r="G542" s="38" t="s">
        <v>763</v>
      </c>
      <c r="H542" s="386" t="s">
        <v>1239</v>
      </c>
      <c r="I542" s="41">
        <v>45066</v>
      </c>
      <c r="J542" s="667">
        <f t="shared" ca="1" si="17"/>
        <v>1249</v>
      </c>
      <c r="K542" s="628">
        <v>45069</v>
      </c>
    </row>
    <row r="543" spans="1:11" x14ac:dyDescent="0.25">
      <c r="A543" s="437" t="str">
        <f t="shared" si="16"/>
        <v>Track &amp; Field-Male-V70-800m</v>
      </c>
      <c r="B543" s="666" t="s">
        <v>812</v>
      </c>
      <c r="C543" s="38" t="s">
        <v>813</v>
      </c>
      <c r="D543" s="38" t="s">
        <v>69</v>
      </c>
      <c r="E543" s="38" t="s">
        <v>9</v>
      </c>
      <c r="F543" s="39" t="s">
        <v>72</v>
      </c>
      <c r="G543" s="38" t="s">
        <v>817</v>
      </c>
      <c r="H543" s="44"/>
      <c r="I543" s="41"/>
      <c r="J543" s="667" t="str">
        <f t="shared" ca="1" si="17"/>
        <v/>
      </c>
      <c r="K543" s="628">
        <v>45051</v>
      </c>
    </row>
    <row r="544" spans="1:11" x14ac:dyDescent="0.25">
      <c r="A544" s="437" t="str">
        <f t="shared" si="16"/>
        <v>Track &amp; Field-Male-V75-800m</v>
      </c>
      <c r="B544" s="666" t="s">
        <v>812</v>
      </c>
      <c r="C544" s="38" t="s">
        <v>813</v>
      </c>
      <c r="D544" s="38" t="s">
        <v>69</v>
      </c>
      <c r="E544" s="38" t="s">
        <v>9</v>
      </c>
      <c r="F544" s="39" t="s">
        <v>418</v>
      </c>
      <c r="G544" s="38" t="s">
        <v>817</v>
      </c>
      <c r="H544" s="44"/>
      <c r="I544" s="41"/>
      <c r="J544" s="667" t="str">
        <f t="shared" ca="1" si="17"/>
        <v/>
      </c>
      <c r="K544" s="628">
        <v>45051</v>
      </c>
    </row>
    <row r="545" spans="1:11" x14ac:dyDescent="0.25">
      <c r="A545" s="437" t="str">
        <f t="shared" si="16"/>
        <v>Track &amp; Field-Male-U11-80m</v>
      </c>
      <c r="B545" s="666" t="s">
        <v>812</v>
      </c>
      <c r="C545" s="38" t="s">
        <v>813</v>
      </c>
      <c r="D545" s="38" t="s">
        <v>69</v>
      </c>
      <c r="E545" s="38" t="s">
        <v>175</v>
      </c>
      <c r="F545" s="39" t="s">
        <v>77</v>
      </c>
      <c r="G545" s="38" t="s">
        <v>335</v>
      </c>
      <c r="H545" s="40">
        <v>11.4</v>
      </c>
      <c r="I545" s="41">
        <v>38914</v>
      </c>
      <c r="J545" s="667">
        <f t="shared" ca="1" si="17"/>
        <v>7401</v>
      </c>
      <c r="K545" s="628">
        <v>45051</v>
      </c>
    </row>
    <row r="546" spans="1:11" x14ac:dyDescent="0.25">
      <c r="A546" s="437" t="str">
        <f t="shared" si="16"/>
        <v>Track &amp; Field-Male-U13-80m</v>
      </c>
      <c r="B546" s="666" t="s">
        <v>812</v>
      </c>
      <c r="C546" s="38" t="s">
        <v>813</v>
      </c>
      <c r="D546" s="38" t="s">
        <v>69</v>
      </c>
      <c r="E546" s="38" t="s">
        <v>175</v>
      </c>
      <c r="F546" s="39" t="s">
        <v>78</v>
      </c>
      <c r="G546" s="38" t="s">
        <v>336</v>
      </c>
      <c r="H546" s="40">
        <v>11.9</v>
      </c>
      <c r="I546" s="41">
        <v>35504</v>
      </c>
      <c r="J546" s="667">
        <f t="shared" ca="1" si="17"/>
        <v>10811</v>
      </c>
      <c r="K546" s="628">
        <v>45051</v>
      </c>
    </row>
    <row r="547" spans="1:11" x14ac:dyDescent="0.25">
      <c r="A547" s="437" t="str">
        <f t="shared" si="16"/>
        <v>Track &amp; Field-Male-U15-80m</v>
      </c>
      <c r="B547" s="666" t="s">
        <v>812</v>
      </c>
      <c r="C547" s="38" t="s">
        <v>813</v>
      </c>
      <c r="D547" s="38" t="s">
        <v>69</v>
      </c>
      <c r="E547" s="38" t="s">
        <v>175</v>
      </c>
      <c r="F547" s="39" t="s">
        <v>79</v>
      </c>
      <c r="G547" s="38" t="s">
        <v>337</v>
      </c>
      <c r="H547" s="40">
        <v>10.8</v>
      </c>
      <c r="I547" s="41">
        <v>33635</v>
      </c>
      <c r="J547" s="667">
        <f t="shared" ca="1" si="17"/>
        <v>12680</v>
      </c>
      <c r="K547" s="628">
        <v>45051</v>
      </c>
    </row>
    <row r="548" spans="1:11" ht="13" thickBot="1" x14ac:dyDescent="0.3">
      <c r="A548" s="440" t="str">
        <f t="shared" si="16"/>
        <v>Track &amp; Field-Male-U17-80m</v>
      </c>
      <c r="B548" s="663" t="s">
        <v>812</v>
      </c>
      <c r="C548" s="105" t="s">
        <v>813</v>
      </c>
      <c r="D548" s="105" t="s">
        <v>69</v>
      </c>
      <c r="E548" s="105" t="s">
        <v>175</v>
      </c>
      <c r="F548" s="106" t="s">
        <v>80</v>
      </c>
      <c r="G548" s="105" t="s">
        <v>209</v>
      </c>
      <c r="H548" s="668">
        <v>9.9</v>
      </c>
      <c r="I548" s="664">
        <v>33678</v>
      </c>
      <c r="J548" s="665">
        <f t="shared" ca="1" si="17"/>
        <v>12637</v>
      </c>
      <c r="K548" s="631">
        <v>45051</v>
      </c>
    </row>
    <row r="549" spans="1:11" x14ac:dyDescent="0.25">
      <c r="A549" s="436" t="str">
        <f t="shared" si="16"/>
        <v>Track &amp; Field-Male-U20-80m</v>
      </c>
      <c r="B549" s="449" t="s">
        <v>812</v>
      </c>
      <c r="C549" s="72" t="s">
        <v>813</v>
      </c>
      <c r="D549" s="72" t="s">
        <v>69</v>
      </c>
      <c r="E549" s="72" t="s">
        <v>175</v>
      </c>
      <c r="F549" s="73" t="s">
        <v>81</v>
      </c>
      <c r="G549" s="72" t="s">
        <v>824</v>
      </c>
      <c r="H549" s="150" t="s">
        <v>826</v>
      </c>
      <c r="I549" s="151" t="s">
        <v>826</v>
      </c>
      <c r="J549" s="152" t="str">
        <f t="shared" ca="1" si="17"/>
        <v>-</v>
      </c>
      <c r="K549" s="445">
        <v>45051</v>
      </c>
    </row>
    <row r="550" spans="1:11" x14ac:dyDescent="0.25">
      <c r="A550" s="437" t="str">
        <f t="shared" si="16"/>
        <v>Track &amp; Field-Male-U23/Senior-80m</v>
      </c>
      <c r="B550" s="666" t="s">
        <v>812</v>
      </c>
      <c r="C550" s="38" t="s">
        <v>813</v>
      </c>
      <c r="D550" s="38" t="s">
        <v>69</v>
      </c>
      <c r="E550" s="38" t="s">
        <v>175</v>
      </c>
      <c r="F550" s="39" t="s">
        <v>1444</v>
      </c>
      <c r="G550" s="38" t="s">
        <v>824</v>
      </c>
      <c r="H550" s="95" t="s">
        <v>826</v>
      </c>
      <c r="I550" s="96" t="s">
        <v>826</v>
      </c>
      <c r="J550" s="1158" t="str">
        <f t="shared" ca="1" si="17"/>
        <v>-</v>
      </c>
      <c r="K550" s="628">
        <v>45051</v>
      </c>
    </row>
    <row r="551" spans="1:11" x14ac:dyDescent="0.25">
      <c r="A551" s="437" t="str">
        <f t="shared" si="16"/>
        <v>Track &amp; Field-Male-V35-80m</v>
      </c>
      <c r="B551" s="446" t="s">
        <v>812</v>
      </c>
      <c r="C551" s="38" t="s">
        <v>813</v>
      </c>
      <c r="D551" s="38" t="s">
        <v>69</v>
      </c>
      <c r="E551" s="38" t="s">
        <v>175</v>
      </c>
      <c r="F551" s="39" t="s">
        <v>74</v>
      </c>
      <c r="G551" s="38" t="s">
        <v>824</v>
      </c>
      <c r="H551" s="95" t="s">
        <v>826</v>
      </c>
      <c r="I551" s="96" t="s">
        <v>826</v>
      </c>
      <c r="J551" s="97" t="str">
        <f t="shared" ca="1" si="17"/>
        <v>-</v>
      </c>
      <c r="K551" s="447">
        <v>45051</v>
      </c>
    </row>
    <row r="552" spans="1:11" x14ac:dyDescent="0.25">
      <c r="A552" s="437" t="str">
        <f t="shared" si="16"/>
        <v>Track &amp; Field-Male-V40-80m</v>
      </c>
      <c r="B552" s="446" t="s">
        <v>812</v>
      </c>
      <c r="C552" s="38" t="s">
        <v>813</v>
      </c>
      <c r="D552" s="38" t="s">
        <v>69</v>
      </c>
      <c r="E552" s="38" t="s">
        <v>175</v>
      </c>
      <c r="F552" s="39" t="s">
        <v>67</v>
      </c>
      <c r="G552" s="38" t="s">
        <v>824</v>
      </c>
      <c r="H552" s="95" t="s">
        <v>826</v>
      </c>
      <c r="I552" s="96" t="s">
        <v>826</v>
      </c>
      <c r="J552" s="97" t="str">
        <f t="shared" ca="1" si="17"/>
        <v>-</v>
      </c>
      <c r="K552" s="447">
        <v>45051</v>
      </c>
    </row>
    <row r="553" spans="1:11" x14ac:dyDescent="0.25">
      <c r="A553" s="437" t="str">
        <f t="shared" si="16"/>
        <v>Track &amp; Field-Male-V45-80m</v>
      </c>
      <c r="B553" s="446" t="s">
        <v>812</v>
      </c>
      <c r="C553" s="38" t="s">
        <v>813</v>
      </c>
      <c r="D553" s="38" t="s">
        <v>69</v>
      </c>
      <c r="E553" s="38" t="s">
        <v>175</v>
      </c>
      <c r="F553" s="39" t="s">
        <v>64</v>
      </c>
      <c r="G553" s="38" t="s">
        <v>824</v>
      </c>
      <c r="H553" s="95" t="s">
        <v>826</v>
      </c>
      <c r="I553" s="96" t="s">
        <v>826</v>
      </c>
      <c r="J553" s="97" t="str">
        <f t="shared" ca="1" si="17"/>
        <v>-</v>
      </c>
      <c r="K553" s="447">
        <v>45051</v>
      </c>
    </row>
    <row r="554" spans="1:11" ht="13" thickBot="1" x14ac:dyDescent="0.3">
      <c r="A554" s="437" t="str">
        <f t="shared" si="16"/>
        <v>Track &amp; Field-Male-V50-80m</v>
      </c>
      <c r="B554" s="451" t="s">
        <v>812</v>
      </c>
      <c r="C554" s="87" t="s">
        <v>813</v>
      </c>
      <c r="D554" s="87" t="s">
        <v>69</v>
      </c>
      <c r="E554" s="87" t="s">
        <v>175</v>
      </c>
      <c r="F554" s="88" t="s">
        <v>65</v>
      </c>
      <c r="G554" s="87" t="s">
        <v>824</v>
      </c>
      <c r="H554" s="107" t="s">
        <v>826</v>
      </c>
      <c r="I554" s="108" t="s">
        <v>826</v>
      </c>
      <c r="J554" s="109" t="str">
        <f t="shared" ca="1" si="17"/>
        <v>-</v>
      </c>
      <c r="K554" s="447">
        <v>45051</v>
      </c>
    </row>
    <row r="555" spans="1:11" x14ac:dyDescent="0.25">
      <c r="A555" s="437" t="str">
        <f t="shared" si="16"/>
        <v>Track &amp; Field-Male-V55-80m</v>
      </c>
      <c r="B555" s="661" t="s">
        <v>812</v>
      </c>
      <c r="C555" s="101" t="s">
        <v>813</v>
      </c>
      <c r="D555" s="101" t="s">
        <v>69</v>
      </c>
      <c r="E555" s="101" t="s">
        <v>175</v>
      </c>
      <c r="F555" s="102" t="s">
        <v>66</v>
      </c>
      <c r="G555" s="101" t="s">
        <v>824</v>
      </c>
      <c r="H555" s="153" t="s">
        <v>826</v>
      </c>
      <c r="I555" s="154" t="s">
        <v>826</v>
      </c>
      <c r="J555" s="678" t="str">
        <f t="shared" ca="1" si="17"/>
        <v>-</v>
      </c>
      <c r="K555" s="628">
        <v>45051</v>
      </c>
    </row>
    <row r="556" spans="1:11" x14ac:dyDescent="0.25">
      <c r="A556" s="437" t="str">
        <f t="shared" si="16"/>
        <v>Track &amp; Field-Male-V60-80m</v>
      </c>
      <c r="B556" s="666" t="s">
        <v>812</v>
      </c>
      <c r="C556" s="38" t="s">
        <v>813</v>
      </c>
      <c r="D556" s="38" t="s">
        <v>69</v>
      </c>
      <c r="E556" s="38" t="s">
        <v>175</v>
      </c>
      <c r="F556" s="39" t="s">
        <v>70</v>
      </c>
      <c r="G556" s="38" t="s">
        <v>824</v>
      </c>
      <c r="H556" s="95" t="s">
        <v>826</v>
      </c>
      <c r="I556" s="96" t="s">
        <v>826</v>
      </c>
      <c r="J556" s="1158" t="str">
        <f t="shared" ca="1" si="17"/>
        <v>-</v>
      </c>
      <c r="K556" s="628">
        <v>45051</v>
      </c>
    </row>
    <row r="557" spans="1:11" x14ac:dyDescent="0.25">
      <c r="A557" s="437" t="str">
        <f t="shared" si="16"/>
        <v>Track &amp; Field-Male-V65-80m</v>
      </c>
      <c r="B557" s="666" t="s">
        <v>812</v>
      </c>
      <c r="C557" s="38" t="s">
        <v>813</v>
      </c>
      <c r="D557" s="38" t="s">
        <v>69</v>
      </c>
      <c r="E557" s="38" t="s">
        <v>175</v>
      </c>
      <c r="F557" s="39" t="s">
        <v>71</v>
      </c>
      <c r="G557" s="38" t="s">
        <v>824</v>
      </c>
      <c r="H557" s="95" t="s">
        <v>826</v>
      </c>
      <c r="I557" s="96" t="s">
        <v>826</v>
      </c>
      <c r="J557" s="1158" t="str">
        <f t="shared" ca="1" si="17"/>
        <v>-</v>
      </c>
      <c r="K557" s="628">
        <v>45051</v>
      </c>
    </row>
    <row r="558" spans="1:11" x14ac:dyDescent="0.25">
      <c r="A558" s="437" t="str">
        <f t="shared" si="16"/>
        <v>Track &amp; Field-Male-V70-80m</v>
      </c>
      <c r="B558" s="666" t="s">
        <v>812</v>
      </c>
      <c r="C558" s="38" t="s">
        <v>813</v>
      </c>
      <c r="D558" s="38" t="s">
        <v>69</v>
      </c>
      <c r="E558" s="38" t="s">
        <v>175</v>
      </c>
      <c r="F558" s="39" t="s">
        <v>72</v>
      </c>
      <c r="G558" s="38" t="s">
        <v>824</v>
      </c>
      <c r="H558" s="95" t="s">
        <v>826</v>
      </c>
      <c r="I558" s="96" t="s">
        <v>826</v>
      </c>
      <c r="J558" s="1158" t="str">
        <f t="shared" ca="1" si="17"/>
        <v>-</v>
      </c>
      <c r="K558" s="628">
        <v>45051</v>
      </c>
    </row>
    <row r="559" spans="1:11" x14ac:dyDescent="0.25">
      <c r="A559" s="437" t="str">
        <f t="shared" si="16"/>
        <v>Track &amp; Field-Male-V75-80m</v>
      </c>
      <c r="B559" s="666" t="s">
        <v>812</v>
      </c>
      <c r="C559" s="38" t="s">
        <v>813</v>
      </c>
      <c r="D559" s="38" t="s">
        <v>69</v>
      </c>
      <c r="E559" s="38" t="s">
        <v>175</v>
      </c>
      <c r="F559" s="39" t="s">
        <v>418</v>
      </c>
      <c r="G559" s="38" t="s">
        <v>824</v>
      </c>
      <c r="H559" s="95" t="s">
        <v>826</v>
      </c>
      <c r="I559" s="96" t="s">
        <v>826</v>
      </c>
      <c r="J559" s="1158" t="str">
        <f t="shared" ca="1" si="17"/>
        <v>-</v>
      </c>
      <c r="K559" s="628">
        <v>45051</v>
      </c>
    </row>
    <row r="560" spans="1:11" x14ac:dyDescent="0.25">
      <c r="A560" s="437" t="str">
        <f t="shared" si="16"/>
        <v>Track &amp; Field-Male-U11-80m Hurdles</v>
      </c>
      <c r="B560" s="666" t="s">
        <v>812</v>
      </c>
      <c r="C560" s="38" t="s">
        <v>813</v>
      </c>
      <c r="D560" s="38" t="s">
        <v>69</v>
      </c>
      <c r="E560" s="38" t="s">
        <v>827</v>
      </c>
      <c r="F560" s="39" t="s">
        <v>77</v>
      </c>
      <c r="G560" s="38" t="s">
        <v>824</v>
      </c>
      <c r="H560" s="95" t="s">
        <v>826</v>
      </c>
      <c r="I560" s="96" t="s">
        <v>826</v>
      </c>
      <c r="J560" s="1158" t="str">
        <f t="shared" ca="1" si="17"/>
        <v>-</v>
      </c>
      <c r="K560" s="628">
        <v>45051</v>
      </c>
    </row>
    <row r="561" spans="1:11" x14ac:dyDescent="0.25">
      <c r="A561" s="437" t="str">
        <f t="shared" si="16"/>
        <v>Track &amp; Field-Male-U13-80m Hurdles</v>
      </c>
      <c r="B561" s="666" t="s">
        <v>812</v>
      </c>
      <c r="C561" s="38" t="s">
        <v>813</v>
      </c>
      <c r="D561" s="38" t="s">
        <v>69</v>
      </c>
      <c r="E561" s="38" t="s">
        <v>827</v>
      </c>
      <c r="F561" s="39" t="s">
        <v>78</v>
      </c>
      <c r="G561" s="38" t="s">
        <v>824</v>
      </c>
      <c r="H561" s="95" t="s">
        <v>826</v>
      </c>
      <c r="I561" s="96" t="s">
        <v>826</v>
      </c>
      <c r="J561" s="1158" t="str">
        <f t="shared" ca="1" si="17"/>
        <v>-</v>
      </c>
      <c r="K561" s="628">
        <v>45051</v>
      </c>
    </row>
    <row r="562" spans="1:11" ht="13" thickBot="1" x14ac:dyDescent="0.3">
      <c r="A562" s="438" t="str">
        <f t="shared" si="16"/>
        <v>Track &amp; Field-Male-U14-80m Hurdles</v>
      </c>
      <c r="B562" s="663" t="s">
        <v>812</v>
      </c>
      <c r="C562" s="38" t="s">
        <v>813</v>
      </c>
      <c r="D562" s="105" t="s">
        <v>69</v>
      </c>
      <c r="E562" s="105" t="s">
        <v>827</v>
      </c>
      <c r="F562" s="106" t="s">
        <v>1395</v>
      </c>
      <c r="G562" s="105" t="s">
        <v>1270</v>
      </c>
      <c r="H562" s="668">
        <v>13.28</v>
      </c>
      <c r="I562" s="664">
        <v>46277</v>
      </c>
      <c r="J562" s="665">
        <f t="shared" ca="1" si="17"/>
        <v>38</v>
      </c>
      <c r="K562" s="447">
        <v>46295</v>
      </c>
    </row>
    <row r="563" spans="1:11" ht="13" thickBot="1" x14ac:dyDescent="0.3">
      <c r="A563" s="438" t="str">
        <f t="shared" si="16"/>
        <v>Track &amp; Field-Male-U15-80m Hurdles</v>
      </c>
      <c r="B563" s="663" t="s">
        <v>812</v>
      </c>
      <c r="C563" s="105" t="s">
        <v>813</v>
      </c>
      <c r="D563" s="105" t="s">
        <v>69</v>
      </c>
      <c r="E563" s="105" t="s">
        <v>827</v>
      </c>
      <c r="F563" s="106" t="s">
        <v>79</v>
      </c>
      <c r="G563" s="105" t="s">
        <v>234</v>
      </c>
      <c r="H563" s="668">
        <v>11.1</v>
      </c>
      <c r="I563" s="664">
        <v>38935</v>
      </c>
      <c r="J563" s="665">
        <f t="shared" ca="1" si="17"/>
        <v>7380</v>
      </c>
      <c r="K563" s="636">
        <v>45051</v>
      </c>
    </row>
    <row r="564" spans="1:11" ht="13" thickBot="1" x14ac:dyDescent="0.3">
      <c r="A564" s="438" t="str">
        <f t="shared" si="16"/>
        <v>Track &amp; Field-Male-U17-80m Hurdles</v>
      </c>
      <c r="B564" s="663" t="s">
        <v>812</v>
      </c>
      <c r="C564" s="105" t="s">
        <v>813</v>
      </c>
      <c r="D564" s="105" t="s">
        <v>69</v>
      </c>
      <c r="E564" s="105" t="s">
        <v>827</v>
      </c>
      <c r="F564" s="106" t="s">
        <v>80</v>
      </c>
      <c r="G564" s="105" t="s">
        <v>824</v>
      </c>
      <c r="H564" s="155" t="s">
        <v>826</v>
      </c>
      <c r="I564" s="156" t="s">
        <v>826</v>
      </c>
      <c r="J564" s="679" t="str">
        <f t="shared" ca="1" si="17"/>
        <v>-</v>
      </c>
      <c r="K564" s="636">
        <v>45051</v>
      </c>
    </row>
    <row r="565" spans="1:11" ht="13" thickBot="1" x14ac:dyDescent="0.3">
      <c r="A565" s="438" t="str">
        <f t="shared" si="16"/>
        <v>Track &amp; Field-Male-U20-80m Hurdles</v>
      </c>
      <c r="B565" s="663" t="s">
        <v>812</v>
      </c>
      <c r="C565" s="105" t="s">
        <v>813</v>
      </c>
      <c r="D565" s="105" t="s">
        <v>69</v>
      </c>
      <c r="E565" s="105" t="s">
        <v>827</v>
      </c>
      <c r="F565" s="106" t="s">
        <v>81</v>
      </c>
      <c r="G565" s="105" t="s">
        <v>824</v>
      </c>
      <c r="H565" s="155" t="s">
        <v>826</v>
      </c>
      <c r="I565" s="156" t="s">
        <v>826</v>
      </c>
      <c r="J565" s="679" t="str">
        <f t="shared" ca="1" si="17"/>
        <v>-</v>
      </c>
      <c r="K565" s="636">
        <v>45051</v>
      </c>
    </row>
    <row r="566" spans="1:11" x14ac:dyDescent="0.25">
      <c r="A566" s="437" t="str">
        <f t="shared" si="16"/>
        <v>Track &amp; Field-Male-U23/Senior-80m Hurdles</v>
      </c>
      <c r="B566" s="666" t="s">
        <v>812</v>
      </c>
      <c r="C566" s="38" t="s">
        <v>813</v>
      </c>
      <c r="D566" s="38" t="s">
        <v>69</v>
      </c>
      <c r="E566" s="38" t="s">
        <v>827</v>
      </c>
      <c r="F566" s="39" t="s">
        <v>1444</v>
      </c>
      <c r="G566" s="38" t="s">
        <v>824</v>
      </c>
      <c r="H566" s="95" t="s">
        <v>826</v>
      </c>
      <c r="I566" s="96" t="s">
        <v>826</v>
      </c>
      <c r="J566" s="1158" t="str">
        <f t="shared" ca="1" si="17"/>
        <v>-</v>
      </c>
      <c r="K566" s="628">
        <v>45051</v>
      </c>
    </row>
    <row r="567" spans="1:11" ht="13" thickBot="1" x14ac:dyDescent="0.3">
      <c r="A567" s="438" t="str">
        <f t="shared" si="16"/>
        <v>Track &amp; Field-Male-V35-80m Hurdles</v>
      </c>
      <c r="B567" s="663" t="s">
        <v>812</v>
      </c>
      <c r="C567" s="105" t="s">
        <v>813</v>
      </c>
      <c r="D567" s="105" t="s">
        <v>69</v>
      </c>
      <c r="E567" s="105" t="s">
        <v>827</v>
      </c>
      <c r="F567" s="106" t="s">
        <v>74</v>
      </c>
      <c r="G567" s="105" t="s">
        <v>824</v>
      </c>
      <c r="H567" s="155" t="s">
        <v>826</v>
      </c>
      <c r="I567" s="156" t="s">
        <v>826</v>
      </c>
      <c r="J567" s="679" t="str">
        <f t="shared" ca="1" si="17"/>
        <v>-</v>
      </c>
      <c r="K567" s="636">
        <v>45051</v>
      </c>
    </row>
    <row r="568" spans="1:11" ht="13" thickBot="1" x14ac:dyDescent="0.3">
      <c r="A568" s="438" t="str">
        <f t="shared" si="16"/>
        <v>Track &amp; Field-Male-V40-80m Hurdles</v>
      </c>
      <c r="B568" s="663" t="s">
        <v>812</v>
      </c>
      <c r="C568" s="105" t="s">
        <v>813</v>
      </c>
      <c r="D568" s="105" t="s">
        <v>69</v>
      </c>
      <c r="E568" s="105" t="s">
        <v>827</v>
      </c>
      <c r="F568" s="106" t="s">
        <v>67</v>
      </c>
      <c r="G568" s="105" t="s">
        <v>824</v>
      </c>
      <c r="H568" s="155" t="s">
        <v>826</v>
      </c>
      <c r="I568" s="156" t="s">
        <v>826</v>
      </c>
      <c r="J568" s="679" t="str">
        <f t="shared" ca="1" si="17"/>
        <v>-</v>
      </c>
      <c r="K568" s="636">
        <v>45051</v>
      </c>
    </row>
    <row r="569" spans="1:11" ht="13" thickBot="1" x14ac:dyDescent="0.3">
      <c r="A569" s="438" t="str">
        <f t="shared" si="16"/>
        <v>Track &amp; Field-Male-V45-80m Hurdles</v>
      </c>
      <c r="B569" s="663" t="s">
        <v>812</v>
      </c>
      <c r="C569" s="105" t="s">
        <v>813</v>
      </c>
      <c r="D569" s="105" t="s">
        <v>69</v>
      </c>
      <c r="E569" s="105" t="s">
        <v>827</v>
      </c>
      <c r="F569" s="106" t="s">
        <v>64</v>
      </c>
      <c r="G569" s="105" t="s">
        <v>824</v>
      </c>
      <c r="H569" s="155" t="s">
        <v>826</v>
      </c>
      <c r="I569" s="156" t="s">
        <v>826</v>
      </c>
      <c r="J569" s="679" t="str">
        <f t="shared" ca="1" si="17"/>
        <v>-</v>
      </c>
      <c r="K569" s="636">
        <v>45051</v>
      </c>
    </row>
    <row r="570" spans="1:11" ht="13" thickBot="1" x14ac:dyDescent="0.3">
      <c r="A570" s="438" t="str">
        <f t="shared" si="16"/>
        <v>Track &amp; Field-Male-V50-80m Hurdles</v>
      </c>
      <c r="B570" s="663" t="s">
        <v>812</v>
      </c>
      <c r="C570" s="105" t="s">
        <v>813</v>
      </c>
      <c r="D570" s="105" t="s">
        <v>69</v>
      </c>
      <c r="E570" s="105" t="s">
        <v>827</v>
      </c>
      <c r="F570" s="106" t="s">
        <v>65</v>
      </c>
      <c r="G570" s="105" t="s">
        <v>824</v>
      </c>
      <c r="H570" s="155" t="s">
        <v>826</v>
      </c>
      <c r="I570" s="156" t="s">
        <v>826</v>
      </c>
      <c r="J570" s="679" t="str">
        <f t="shared" ca="1" si="17"/>
        <v>-</v>
      </c>
      <c r="K570" s="636">
        <v>45051</v>
      </c>
    </row>
    <row r="571" spans="1:11" ht="13" thickBot="1" x14ac:dyDescent="0.3">
      <c r="A571" s="438" t="str">
        <f t="shared" si="16"/>
        <v>Track &amp; Field-Male-V55-80m Hurdles</v>
      </c>
      <c r="B571" s="663" t="s">
        <v>812</v>
      </c>
      <c r="C571" s="105" t="s">
        <v>813</v>
      </c>
      <c r="D571" s="105" t="s">
        <v>69</v>
      </c>
      <c r="E571" s="105" t="s">
        <v>827</v>
      </c>
      <c r="F571" s="106" t="s">
        <v>66</v>
      </c>
      <c r="G571" s="105" t="s">
        <v>824</v>
      </c>
      <c r="H571" s="155" t="s">
        <v>826</v>
      </c>
      <c r="I571" s="156" t="s">
        <v>826</v>
      </c>
      <c r="J571" s="679" t="str">
        <f t="shared" ca="1" si="17"/>
        <v>-</v>
      </c>
      <c r="K571" s="636">
        <v>45051</v>
      </c>
    </row>
    <row r="572" spans="1:11" ht="13" thickBot="1" x14ac:dyDescent="0.3">
      <c r="A572" s="438" t="str">
        <f t="shared" si="16"/>
        <v>Track &amp; Field-Male-V60-80m Hurdles</v>
      </c>
      <c r="B572" s="663" t="s">
        <v>812</v>
      </c>
      <c r="C572" s="105" t="s">
        <v>813</v>
      </c>
      <c r="D572" s="105" t="s">
        <v>69</v>
      </c>
      <c r="E572" s="105" t="s">
        <v>827</v>
      </c>
      <c r="F572" s="106" t="s">
        <v>70</v>
      </c>
      <c r="G572" s="105" t="s">
        <v>824</v>
      </c>
      <c r="H572" s="155" t="s">
        <v>826</v>
      </c>
      <c r="I572" s="156" t="s">
        <v>826</v>
      </c>
      <c r="J572" s="679" t="str">
        <f t="shared" ca="1" si="17"/>
        <v>-</v>
      </c>
      <c r="K572" s="636">
        <v>45051</v>
      </c>
    </row>
    <row r="573" spans="1:11" ht="13" thickBot="1" x14ac:dyDescent="0.3">
      <c r="A573" s="438" t="str">
        <f t="shared" si="16"/>
        <v>Track &amp; Field-Male-V65-80m Hurdles</v>
      </c>
      <c r="B573" s="663" t="s">
        <v>812</v>
      </c>
      <c r="C573" s="105" t="s">
        <v>813</v>
      </c>
      <c r="D573" s="105" t="s">
        <v>69</v>
      </c>
      <c r="E573" s="105" t="s">
        <v>827</v>
      </c>
      <c r="F573" s="106" t="s">
        <v>71</v>
      </c>
      <c r="G573" s="105" t="s">
        <v>824</v>
      </c>
      <c r="H573" s="155" t="s">
        <v>826</v>
      </c>
      <c r="I573" s="156" t="s">
        <v>826</v>
      </c>
      <c r="J573" s="679" t="str">
        <f t="shared" ca="1" si="17"/>
        <v>-</v>
      </c>
      <c r="K573" s="636">
        <v>45051</v>
      </c>
    </row>
    <row r="574" spans="1:11" ht="13" thickBot="1" x14ac:dyDescent="0.3">
      <c r="A574" s="438" t="str">
        <f t="shared" si="16"/>
        <v>Track &amp; Field-Male-V70-80m Hurdles</v>
      </c>
      <c r="B574" s="663" t="s">
        <v>812</v>
      </c>
      <c r="C574" s="105" t="s">
        <v>813</v>
      </c>
      <c r="D574" s="105" t="s">
        <v>69</v>
      </c>
      <c r="E574" s="105" t="s">
        <v>827</v>
      </c>
      <c r="F574" s="106" t="s">
        <v>72</v>
      </c>
      <c r="G574" s="105" t="s">
        <v>817</v>
      </c>
      <c r="H574" s="155"/>
      <c r="I574" s="156"/>
      <c r="J574" s="679" t="str">
        <f t="shared" ca="1" si="17"/>
        <v/>
      </c>
      <c r="K574" s="636">
        <v>45058</v>
      </c>
    </row>
    <row r="575" spans="1:11" ht="13" thickBot="1" x14ac:dyDescent="0.3">
      <c r="A575" s="438" t="str">
        <f t="shared" si="16"/>
        <v>Track &amp; Field-Male-V75-80m Hurdles</v>
      </c>
      <c r="B575" s="663" t="s">
        <v>812</v>
      </c>
      <c r="C575" s="105" t="s">
        <v>813</v>
      </c>
      <c r="D575" s="105" t="s">
        <v>69</v>
      </c>
      <c r="E575" s="105" t="s">
        <v>827</v>
      </c>
      <c r="F575" s="106" t="s">
        <v>418</v>
      </c>
      <c r="G575" s="105" t="s">
        <v>817</v>
      </c>
      <c r="H575" s="155"/>
      <c r="I575" s="156"/>
      <c r="J575" s="679" t="str">
        <f t="shared" ca="1" si="17"/>
        <v/>
      </c>
      <c r="K575" s="636">
        <v>45058</v>
      </c>
    </row>
    <row r="576" spans="1:11" ht="13" thickBot="1" x14ac:dyDescent="0.3">
      <c r="A576" s="438" t="str">
        <f t="shared" si="16"/>
        <v>Track &amp; Field-Male-U11-Mile</v>
      </c>
      <c r="B576" s="663" t="s">
        <v>812</v>
      </c>
      <c r="C576" s="105" t="s">
        <v>813</v>
      </c>
      <c r="D576" s="105" t="s">
        <v>69</v>
      </c>
      <c r="E576" s="105" t="s">
        <v>134</v>
      </c>
      <c r="F576" s="106" t="s">
        <v>77</v>
      </c>
      <c r="G576" s="105" t="s">
        <v>824</v>
      </c>
      <c r="H576" s="155" t="s">
        <v>826</v>
      </c>
      <c r="I576" s="156" t="s">
        <v>826</v>
      </c>
      <c r="J576" s="679" t="str">
        <f t="shared" ca="1" si="17"/>
        <v>-</v>
      </c>
      <c r="K576" s="636">
        <v>45090</v>
      </c>
    </row>
    <row r="577" spans="1:11" ht="13" thickBot="1" x14ac:dyDescent="0.3">
      <c r="A577" s="438" t="str">
        <f t="shared" si="16"/>
        <v>Track &amp; Field-Male-U13-Mile</v>
      </c>
      <c r="B577" s="663" t="s">
        <v>812</v>
      </c>
      <c r="C577" s="105" t="s">
        <v>813</v>
      </c>
      <c r="D577" s="105" t="s">
        <v>69</v>
      </c>
      <c r="E577" s="105" t="s">
        <v>134</v>
      </c>
      <c r="F577" s="106" t="s">
        <v>78</v>
      </c>
      <c r="G577" s="105" t="s">
        <v>438</v>
      </c>
      <c r="H577" s="677" t="s">
        <v>1043</v>
      </c>
      <c r="I577" s="664">
        <v>42266</v>
      </c>
      <c r="J577" s="665">
        <f t="shared" ca="1" si="17"/>
        <v>4049</v>
      </c>
      <c r="K577" s="636">
        <v>45051</v>
      </c>
    </row>
    <row r="578" spans="1:11" ht="13" thickBot="1" x14ac:dyDescent="0.3">
      <c r="A578" s="438" t="str">
        <f t="shared" si="16"/>
        <v>Track &amp; Field-Male-U15-Mile</v>
      </c>
      <c r="B578" s="663" t="s">
        <v>812</v>
      </c>
      <c r="C578" s="105" t="s">
        <v>813</v>
      </c>
      <c r="D578" s="105" t="s">
        <v>69</v>
      </c>
      <c r="E578" s="105" t="s">
        <v>134</v>
      </c>
      <c r="F578" s="106" t="s">
        <v>79</v>
      </c>
      <c r="G578" s="105" t="s">
        <v>368</v>
      </c>
      <c r="H578" s="677" t="s">
        <v>1044</v>
      </c>
      <c r="I578" s="664">
        <v>41836</v>
      </c>
      <c r="J578" s="665">
        <f t="shared" ca="1" si="17"/>
        <v>4479</v>
      </c>
      <c r="K578" s="636">
        <v>45051</v>
      </c>
    </row>
    <row r="579" spans="1:11" ht="13" thickBot="1" x14ac:dyDescent="0.3">
      <c r="A579" s="438" t="str">
        <f t="shared" si="16"/>
        <v>Track &amp; Field-Male-U17-Mile</v>
      </c>
      <c r="B579" s="663" t="s">
        <v>812</v>
      </c>
      <c r="C579" s="105" t="s">
        <v>813</v>
      </c>
      <c r="D579" s="105" t="s">
        <v>69</v>
      </c>
      <c r="E579" s="105" t="s">
        <v>134</v>
      </c>
      <c r="F579" s="106" t="s">
        <v>80</v>
      </c>
      <c r="G579" s="105" t="s">
        <v>368</v>
      </c>
      <c r="H579" s="677" t="s">
        <v>1045</v>
      </c>
      <c r="I579" s="664">
        <v>42543</v>
      </c>
      <c r="J579" s="665">
        <f t="shared" ca="1" si="17"/>
        <v>3772</v>
      </c>
      <c r="K579" s="636">
        <v>45051</v>
      </c>
    </row>
    <row r="580" spans="1:11" ht="13" thickBot="1" x14ac:dyDescent="0.3">
      <c r="A580" s="438" t="str">
        <f t="shared" ref="A580:A605" si="18">B580&amp;"-"&amp;D580&amp;"-"&amp;F580&amp;"-"&amp;E580</f>
        <v>Track &amp; Field-Male-U20-Mile</v>
      </c>
      <c r="B580" s="663" t="s">
        <v>812</v>
      </c>
      <c r="C580" s="105" t="s">
        <v>813</v>
      </c>
      <c r="D580" s="105" t="s">
        <v>69</v>
      </c>
      <c r="E580" s="105" t="s">
        <v>134</v>
      </c>
      <c r="F580" s="106" t="s">
        <v>81</v>
      </c>
      <c r="G580" s="105" t="s">
        <v>624</v>
      </c>
      <c r="H580" s="677" t="s">
        <v>1046</v>
      </c>
      <c r="I580" s="664">
        <v>41902</v>
      </c>
      <c r="J580" s="665">
        <f t="shared" ref="J580:J605" ca="1" si="19">IF(I580="","",IF(I580="MISSING","",IF(I580="-","-",TODAY()-I580)))</f>
        <v>4413</v>
      </c>
      <c r="K580" s="636">
        <v>45051</v>
      </c>
    </row>
    <row r="581" spans="1:11" ht="13" thickBot="1" x14ac:dyDescent="0.3">
      <c r="A581" s="438" t="str">
        <f t="shared" si="18"/>
        <v>Track &amp; Field-Male-U23/Senior-Mile</v>
      </c>
      <c r="B581" s="663" t="s">
        <v>812</v>
      </c>
      <c r="C581" s="105" t="s">
        <v>813</v>
      </c>
      <c r="D581" s="105" t="s">
        <v>69</v>
      </c>
      <c r="E581" s="105" t="s">
        <v>134</v>
      </c>
      <c r="F581" s="106" t="s">
        <v>1444</v>
      </c>
      <c r="G581" s="105" t="s">
        <v>212</v>
      </c>
      <c r="H581" s="677" t="s">
        <v>1253</v>
      </c>
      <c r="I581" s="664">
        <v>44674</v>
      </c>
      <c r="J581" s="665">
        <f t="shared" ca="1" si="19"/>
        <v>1641</v>
      </c>
      <c r="K581" s="636">
        <v>45125</v>
      </c>
    </row>
    <row r="582" spans="1:11" ht="13" thickBot="1" x14ac:dyDescent="0.3">
      <c r="A582" s="438" t="str">
        <f t="shared" si="18"/>
        <v>Track &amp; Field-Male-V35-Mile</v>
      </c>
      <c r="B582" s="663" t="s">
        <v>812</v>
      </c>
      <c r="C582" s="105" t="s">
        <v>813</v>
      </c>
      <c r="D582" s="105" t="s">
        <v>69</v>
      </c>
      <c r="E582" s="105" t="s">
        <v>134</v>
      </c>
      <c r="F582" s="106" t="s">
        <v>74</v>
      </c>
      <c r="G582" s="105" t="s">
        <v>603</v>
      </c>
      <c r="H582" s="677" t="s">
        <v>1048</v>
      </c>
      <c r="I582" s="664">
        <v>41902</v>
      </c>
      <c r="J582" s="665">
        <f t="shared" ca="1" si="19"/>
        <v>4413</v>
      </c>
      <c r="K582" s="636">
        <v>45051</v>
      </c>
    </row>
    <row r="583" spans="1:11" ht="13" thickBot="1" x14ac:dyDescent="0.3">
      <c r="A583" s="438" t="str">
        <f t="shared" si="18"/>
        <v>Track &amp; Field-Male-V40-Mile</v>
      </c>
      <c r="B583" s="663" t="s">
        <v>812</v>
      </c>
      <c r="C583" s="105" t="s">
        <v>813</v>
      </c>
      <c r="D583" s="105" t="s">
        <v>69</v>
      </c>
      <c r="E583" s="105" t="s">
        <v>134</v>
      </c>
      <c r="F583" s="106" t="s">
        <v>67</v>
      </c>
      <c r="G583" s="105" t="s">
        <v>817</v>
      </c>
      <c r="H583" s="675"/>
      <c r="I583" s="664"/>
      <c r="J583" s="665" t="str">
        <f t="shared" ca="1" si="19"/>
        <v/>
      </c>
      <c r="K583" s="636">
        <v>45051</v>
      </c>
    </row>
    <row r="584" spans="1:11" ht="13" thickBot="1" x14ac:dyDescent="0.3">
      <c r="A584" s="438" t="str">
        <f t="shared" si="18"/>
        <v>Track &amp; Field-Male-V45-Mile</v>
      </c>
      <c r="B584" s="663" t="s">
        <v>812</v>
      </c>
      <c r="C584" s="105" t="s">
        <v>813</v>
      </c>
      <c r="D584" s="105" t="s">
        <v>69</v>
      </c>
      <c r="E584" s="105" t="s">
        <v>134</v>
      </c>
      <c r="F584" s="106" t="s">
        <v>64</v>
      </c>
      <c r="G584" s="105" t="s">
        <v>10</v>
      </c>
      <c r="H584" s="677" t="s">
        <v>1049</v>
      </c>
      <c r="I584" s="664">
        <v>36638</v>
      </c>
      <c r="J584" s="665">
        <f t="shared" ca="1" si="19"/>
        <v>9677</v>
      </c>
      <c r="K584" s="636">
        <v>45051</v>
      </c>
    </row>
    <row r="585" spans="1:11" ht="13" thickBot="1" x14ac:dyDescent="0.3">
      <c r="A585" s="438" t="str">
        <f t="shared" si="18"/>
        <v>Track &amp; Field-Male-V50-Mile</v>
      </c>
      <c r="B585" s="663" t="s">
        <v>812</v>
      </c>
      <c r="C585" s="105" t="s">
        <v>813</v>
      </c>
      <c r="D585" s="105" t="s">
        <v>69</v>
      </c>
      <c r="E585" s="105" t="s">
        <v>134</v>
      </c>
      <c r="F585" s="106" t="s">
        <v>65</v>
      </c>
      <c r="G585" s="105" t="s">
        <v>809</v>
      </c>
      <c r="H585" s="677" t="s">
        <v>1372</v>
      </c>
      <c r="I585" s="664">
        <v>45887</v>
      </c>
      <c r="J585" s="665">
        <f t="shared" ca="1" si="19"/>
        <v>428</v>
      </c>
      <c r="K585" s="636">
        <v>45942</v>
      </c>
    </row>
    <row r="586" spans="1:11" ht="13" thickBot="1" x14ac:dyDescent="0.3">
      <c r="A586" s="438" t="str">
        <f t="shared" si="18"/>
        <v>Track &amp; Field-Male-V55-Mile</v>
      </c>
      <c r="B586" s="663" t="s">
        <v>812</v>
      </c>
      <c r="C586" s="105" t="s">
        <v>813</v>
      </c>
      <c r="D586" s="105" t="s">
        <v>69</v>
      </c>
      <c r="E586" s="105" t="s">
        <v>134</v>
      </c>
      <c r="F586" s="106" t="s">
        <v>66</v>
      </c>
      <c r="G586" s="105" t="s">
        <v>1259</v>
      </c>
      <c r="H586" s="677" t="s">
        <v>1305</v>
      </c>
      <c r="I586" s="664">
        <v>45438</v>
      </c>
      <c r="J586" s="665">
        <f t="shared" ca="1" si="19"/>
        <v>877</v>
      </c>
      <c r="K586" s="636">
        <v>45448</v>
      </c>
    </row>
    <row r="587" spans="1:11" ht="13" thickBot="1" x14ac:dyDescent="0.3">
      <c r="A587" s="438" t="str">
        <f t="shared" si="18"/>
        <v>Track &amp; Field-Male-V60-Mile</v>
      </c>
      <c r="B587" s="663" t="s">
        <v>812</v>
      </c>
      <c r="C587" s="105" t="s">
        <v>813</v>
      </c>
      <c r="D587" s="105" t="s">
        <v>69</v>
      </c>
      <c r="E587" s="105" t="s">
        <v>134</v>
      </c>
      <c r="F587" s="106" t="s">
        <v>70</v>
      </c>
      <c r="G587" s="105" t="s">
        <v>817</v>
      </c>
      <c r="H587" s="668"/>
      <c r="I587" s="664"/>
      <c r="J587" s="665" t="str">
        <f t="shared" ca="1" si="19"/>
        <v/>
      </c>
      <c r="K587" s="636">
        <v>45051</v>
      </c>
    </row>
    <row r="588" spans="1:11" ht="13" thickBot="1" x14ac:dyDescent="0.3">
      <c r="A588" s="438" t="str">
        <f t="shared" si="18"/>
        <v>Track &amp; Field-Male-V65-Mile</v>
      </c>
      <c r="B588" s="663" t="s">
        <v>812</v>
      </c>
      <c r="C588" s="105" t="s">
        <v>813</v>
      </c>
      <c r="D588" s="105" t="s">
        <v>69</v>
      </c>
      <c r="E588" s="105" t="s">
        <v>134</v>
      </c>
      <c r="F588" s="106" t="s">
        <v>71</v>
      </c>
      <c r="G588" s="105" t="s">
        <v>817</v>
      </c>
      <c r="H588" s="668"/>
      <c r="I588" s="664"/>
      <c r="J588" s="665" t="str">
        <f t="shared" ca="1" si="19"/>
        <v/>
      </c>
      <c r="K588" s="636">
        <v>45051</v>
      </c>
    </row>
    <row r="589" spans="1:11" ht="13" thickBot="1" x14ac:dyDescent="0.3">
      <c r="A589" s="438" t="str">
        <f t="shared" si="18"/>
        <v>Track &amp; Field-Male-V70-Mile</v>
      </c>
      <c r="B589" s="663" t="s">
        <v>812</v>
      </c>
      <c r="C589" s="105" t="s">
        <v>813</v>
      </c>
      <c r="D589" s="105" t="s">
        <v>69</v>
      </c>
      <c r="E589" s="105" t="s">
        <v>134</v>
      </c>
      <c r="F589" s="106" t="s">
        <v>72</v>
      </c>
      <c r="G589" s="105" t="s">
        <v>817</v>
      </c>
      <c r="H589" s="668"/>
      <c r="I589" s="664"/>
      <c r="J589" s="665" t="str">
        <f t="shared" ca="1" si="19"/>
        <v/>
      </c>
      <c r="K589" s="636">
        <v>45051</v>
      </c>
    </row>
    <row r="590" spans="1:11" ht="13" thickBot="1" x14ac:dyDescent="0.3">
      <c r="A590" s="438" t="str">
        <f t="shared" si="18"/>
        <v>Track &amp; Field-Male-V75-Mile</v>
      </c>
      <c r="B590" s="663" t="s">
        <v>812</v>
      </c>
      <c r="C590" s="105" t="s">
        <v>813</v>
      </c>
      <c r="D590" s="105" t="s">
        <v>69</v>
      </c>
      <c r="E590" s="105" t="s">
        <v>134</v>
      </c>
      <c r="F590" s="106" t="s">
        <v>418</v>
      </c>
      <c r="G590" s="105" t="s">
        <v>817</v>
      </c>
      <c r="H590" s="668"/>
      <c r="I590" s="664"/>
      <c r="J590" s="665" t="str">
        <f t="shared" ca="1" si="19"/>
        <v/>
      </c>
      <c r="K590" s="636">
        <v>45051</v>
      </c>
    </row>
    <row r="591" spans="1:11" ht="13" thickBot="1" x14ac:dyDescent="0.3">
      <c r="A591" s="438" t="str">
        <f t="shared" si="18"/>
        <v>Track &amp; Field-Male-U11-Steeplechase</v>
      </c>
      <c r="B591" s="663" t="s">
        <v>812</v>
      </c>
      <c r="C591" s="105" t="s">
        <v>813</v>
      </c>
      <c r="D591" s="105" t="s">
        <v>69</v>
      </c>
      <c r="E591" s="105" t="s">
        <v>123</v>
      </c>
      <c r="F591" s="106" t="s">
        <v>77</v>
      </c>
      <c r="G591" s="105" t="s">
        <v>824</v>
      </c>
      <c r="H591" s="155" t="s">
        <v>826</v>
      </c>
      <c r="I591" s="156" t="s">
        <v>826</v>
      </c>
      <c r="J591" s="679" t="str">
        <f t="shared" ca="1" si="19"/>
        <v>-</v>
      </c>
      <c r="K591" s="636">
        <v>45051</v>
      </c>
    </row>
    <row r="592" spans="1:11" ht="13" thickBot="1" x14ac:dyDescent="0.3">
      <c r="A592" s="438" t="str">
        <f t="shared" si="18"/>
        <v>Track &amp; Field-Male-U13-Steeplechase</v>
      </c>
      <c r="B592" s="663" t="s">
        <v>812</v>
      </c>
      <c r="C592" s="105" t="s">
        <v>813</v>
      </c>
      <c r="D592" s="105" t="s">
        <v>69</v>
      </c>
      <c r="E592" s="105" t="s">
        <v>123</v>
      </c>
      <c r="F592" s="106" t="s">
        <v>78</v>
      </c>
      <c r="G592" s="105" t="s">
        <v>824</v>
      </c>
      <c r="H592" s="155" t="s">
        <v>826</v>
      </c>
      <c r="I592" s="156" t="s">
        <v>826</v>
      </c>
      <c r="J592" s="679" t="str">
        <f t="shared" ca="1" si="19"/>
        <v>-</v>
      </c>
      <c r="K592" s="636">
        <v>45051</v>
      </c>
    </row>
    <row r="593" spans="1:11" ht="13" thickBot="1" x14ac:dyDescent="0.3">
      <c r="A593" s="438" t="str">
        <f t="shared" si="18"/>
        <v>Track &amp; Field-Male-U15-Steeplechase</v>
      </c>
      <c r="B593" s="663" t="s">
        <v>812</v>
      </c>
      <c r="C593" s="105" t="s">
        <v>813</v>
      </c>
      <c r="D593" s="105" t="s">
        <v>69</v>
      </c>
      <c r="E593" s="105" t="s">
        <v>123</v>
      </c>
      <c r="F593" s="106" t="s">
        <v>79</v>
      </c>
      <c r="G593" s="105" t="s">
        <v>824</v>
      </c>
      <c r="H593" s="155" t="s">
        <v>826</v>
      </c>
      <c r="I593" s="156" t="s">
        <v>826</v>
      </c>
      <c r="J593" s="679" t="str">
        <f t="shared" ca="1" si="19"/>
        <v>-</v>
      </c>
      <c r="K593" s="636">
        <v>45051</v>
      </c>
    </row>
    <row r="594" spans="1:11" ht="13" thickBot="1" x14ac:dyDescent="0.3">
      <c r="A594" s="438" t="str">
        <f t="shared" si="18"/>
        <v>Track &amp; Field-Male-U17-Steeplechase (1500m)</v>
      </c>
      <c r="B594" s="663" t="s">
        <v>812</v>
      </c>
      <c r="C594" s="105" t="s">
        <v>813</v>
      </c>
      <c r="D594" s="105" t="s">
        <v>69</v>
      </c>
      <c r="E594" s="105" t="s">
        <v>831</v>
      </c>
      <c r="F594" s="106" t="s">
        <v>80</v>
      </c>
      <c r="G594" s="105" t="s">
        <v>368</v>
      </c>
      <c r="H594" s="677" t="s">
        <v>1037</v>
      </c>
      <c r="I594" s="664">
        <v>42609</v>
      </c>
      <c r="J594" s="665">
        <f t="shared" ca="1" si="19"/>
        <v>3706</v>
      </c>
      <c r="K594" s="636">
        <v>45051</v>
      </c>
    </row>
    <row r="595" spans="1:11" ht="13" thickBot="1" x14ac:dyDescent="0.3">
      <c r="A595" s="438" t="str">
        <f t="shared" si="18"/>
        <v>Track &amp; Field-Male-U20-Steeplechase (2000m)</v>
      </c>
      <c r="B595" s="663" t="s">
        <v>812</v>
      </c>
      <c r="C595" s="105" t="s">
        <v>813</v>
      </c>
      <c r="D595" s="105" t="s">
        <v>69</v>
      </c>
      <c r="E595" s="105" t="s">
        <v>832</v>
      </c>
      <c r="F595" s="106" t="s">
        <v>81</v>
      </c>
      <c r="G595" s="105" t="s">
        <v>224</v>
      </c>
      <c r="H595" s="677" t="s">
        <v>1038</v>
      </c>
      <c r="I595" s="664">
        <v>32278</v>
      </c>
      <c r="J595" s="665">
        <f t="shared" ca="1" si="19"/>
        <v>14037</v>
      </c>
      <c r="K595" s="636">
        <v>45051</v>
      </c>
    </row>
    <row r="596" spans="1:11" ht="13" thickBot="1" x14ac:dyDescent="0.3">
      <c r="A596" s="438" t="str">
        <f t="shared" si="18"/>
        <v>Track &amp; Field-Male-U23/Senior-Steeplechase (3000m)</v>
      </c>
      <c r="B596" s="663" t="s">
        <v>812</v>
      </c>
      <c r="C596" s="105" t="s">
        <v>813</v>
      </c>
      <c r="D596" s="105" t="s">
        <v>69</v>
      </c>
      <c r="E596" s="105" t="s">
        <v>833</v>
      </c>
      <c r="F596" s="106" t="s">
        <v>1444</v>
      </c>
      <c r="G596" s="105" t="s">
        <v>223</v>
      </c>
      <c r="H596" s="677" t="s">
        <v>1039</v>
      </c>
      <c r="I596" s="664">
        <v>42119</v>
      </c>
      <c r="J596" s="665">
        <f t="shared" ca="1" si="19"/>
        <v>4196</v>
      </c>
      <c r="K596" s="636">
        <v>45051</v>
      </c>
    </row>
    <row r="597" spans="1:11" ht="13" thickBot="1" x14ac:dyDescent="0.3">
      <c r="A597" s="438" t="str">
        <f t="shared" si="18"/>
        <v>Track &amp; Field-Male-V35-Steeplechase (3000m)</v>
      </c>
      <c r="B597" s="663" t="s">
        <v>812</v>
      </c>
      <c r="C597" s="105" t="s">
        <v>813</v>
      </c>
      <c r="D597" s="105" t="s">
        <v>69</v>
      </c>
      <c r="E597" s="105" t="s">
        <v>833</v>
      </c>
      <c r="F597" s="106" t="s">
        <v>74</v>
      </c>
      <c r="G597" s="105" t="s">
        <v>817</v>
      </c>
      <c r="H597" s="675"/>
      <c r="I597" s="664"/>
      <c r="J597" s="665" t="str">
        <f t="shared" ca="1" si="19"/>
        <v/>
      </c>
      <c r="K597" s="636">
        <v>45051</v>
      </c>
    </row>
    <row r="598" spans="1:11" ht="13" thickBot="1" x14ac:dyDescent="0.3">
      <c r="A598" s="438" t="str">
        <f t="shared" si="18"/>
        <v>Track &amp; Field-Male-V40-Steeplechase (3000m)</v>
      </c>
      <c r="B598" s="663" t="s">
        <v>812</v>
      </c>
      <c r="C598" s="105" t="s">
        <v>813</v>
      </c>
      <c r="D598" s="105" t="s">
        <v>69</v>
      </c>
      <c r="E598" s="105" t="s">
        <v>833</v>
      </c>
      <c r="F598" s="106" t="s">
        <v>67</v>
      </c>
      <c r="G598" s="105" t="s">
        <v>817</v>
      </c>
      <c r="H598" s="675"/>
      <c r="I598" s="664"/>
      <c r="J598" s="665" t="str">
        <f t="shared" ca="1" si="19"/>
        <v/>
      </c>
      <c r="K598" s="636">
        <v>45051</v>
      </c>
    </row>
    <row r="599" spans="1:11" ht="13" thickBot="1" x14ac:dyDescent="0.3">
      <c r="A599" s="438" t="str">
        <f t="shared" si="18"/>
        <v>Track &amp; Field-Male-V45-Steeplechase (3000m)</v>
      </c>
      <c r="B599" s="663" t="s">
        <v>812</v>
      </c>
      <c r="C599" s="105" t="s">
        <v>813</v>
      </c>
      <c r="D599" s="105" t="s">
        <v>69</v>
      </c>
      <c r="E599" s="105" t="s">
        <v>833</v>
      </c>
      <c r="F599" s="106" t="s">
        <v>64</v>
      </c>
      <c r="G599" s="105" t="s">
        <v>10</v>
      </c>
      <c r="H599" s="677" t="s">
        <v>1040</v>
      </c>
      <c r="I599" s="664">
        <v>36380</v>
      </c>
      <c r="J599" s="665">
        <f t="shared" ca="1" si="19"/>
        <v>9935</v>
      </c>
      <c r="K599" s="636">
        <v>45051</v>
      </c>
    </row>
    <row r="600" spans="1:11" ht="13" thickBot="1" x14ac:dyDescent="0.3">
      <c r="A600" s="438" t="str">
        <f t="shared" si="18"/>
        <v>Track &amp; Field-Male-V50-Steeplechase (3000m)</v>
      </c>
      <c r="B600" s="663" t="s">
        <v>812</v>
      </c>
      <c r="C600" s="105" t="s">
        <v>813</v>
      </c>
      <c r="D600" s="105" t="s">
        <v>69</v>
      </c>
      <c r="E600" s="105" t="s">
        <v>833</v>
      </c>
      <c r="F600" s="106" t="s">
        <v>65</v>
      </c>
      <c r="G600" s="105" t="s">
        <v>648</v>
      </c>
      <c r="H600" s="677" t="s">
        <v>1041</v>
      </c>
      <c r="I600" s="664">
        <v>43316</v>
      </c>
      <c r="J600" s="665">
        <f t="shared" ca="1" si="19"/>
        <v>2999</v>
      </c>
      <c r="K600" s="636">
        <v>45051</v>
      </c>
    </row>
    <row r="601" spans="1:11" ht="13" thickBot="1" x14ac:dyDescent="0.3">
      <c r="A601" s="438" t="str">
        <f t="shared" si="18"/>
        <v>Track &amp; Field-Male-V55-Steeplechase (3000m)</v>
      </c>
      <c r="B601" s="663" t="s">
        <v>812</v>
      </c>
      <c r="C601" s="105" t="s">
        <v>813</v>
      </c>
      <c r="D601" s="105" t="s">
        <v>69</v>
      </c>
      <c r="E601" s="105" t="s">
        <v>833</v>
      </c>
      <c r="F601" s="106" t="s">
        <v>66</v>
      </c>
      <c r="G601" s="105" t="s">
        <v>648</v>
      </c>
      <c r="H601" s="677" t="s">
        <v>1042</v>
      </c>
      <c r="I601" s="664">
        <v>44366</v>
      </c>
      <c r="J601" s="665">
        <f t="shared" ca="1" si="19"/>
        <v>1949</v>
      </c>
      <c r="K601" s="636">
        <v>45051</v>
      </c>
    </row>
    <row r="602" spans="1:11" ht="13" thickBot="1" x14ac:dyDescent="0.3">
      <c r="A602" s="438" t="str">
        <f t="shared" si="18"/>
        <v>Track &amp; Field-Male-V60-Steeplechase (3000m)</v>
      </c>
      <c r="B602" s="663" t="s">
        <v>812</v>
      </c>
      <c r="C602" s="105" t="s">
        <v>813</v>
      </c>
      <c r="D602" s="105" t="s">
        <v>69</v>
      </c>
      <c r="E602" s="105" t="s">
        <v>833</v>
      </c>
      <c r="F602" s="106" t="s">
        <v>70</v>
      </c>
      <c r="G602" s="105" t="s">
        <v>817</v>
      </c>
      <c r="H602" s="668"/>
      <c r="I602" s="664"/>
      <c r="J602" s="665" t="str">
        <f t="shared" ca="1" si="19"/>
        <v/>
      </c>
      <c r="K602" s="636">
        <v>45051</v>
      </c>
    </row>
    <row r="603" spans="1:11" ht="13" thickBot="1" x14ac:dyDescent="0.3">
      <c r="A603" s="438" t="str">
        <f t="shared" si="18"/>
        <v>Track &amp; Field-Male-V65-Steeplechase (3000m)</v>
      </c>
      <c r="B603" s="663" t="s">
        <v>812</v>
      </c>
      <c r="C603" s="105" t="s">
        <v>813</v>
      </c>
      <c r="D603" s="105" t="s">
        <v>69</v>
      </c>
      <c r="E603" s="105" t="s">
        <v>833</v>
      </c>
      <c r="F603" s="106" t="s">
        <v>71</v>
      </c>
      <c r="G603" s="105" t="s">
        <v>817</v>
      </c>
      <c r="H603" s="668"/>
      <c r="I603" s="664"/>
      <c r="J603" s="665" t="str">
        <f t="shared" ca="1" si="19"/>
        <v/>
      </c>
      <c r="K603" s="636">
        <v>45051</v>
      </c>
    </row>
    <row r="604" spans="1:11" ht="13" thickBot="1" x14ac:dyDescent="0.3">
      <c r="A604" s="438" t="str">
        <f t="shared" si="18"/>
        <v>Track &amp; Field-Male-V70-Steeplechase (3000m)</v>
      </c>
      <c r="B604" s="663" t="s">
        <v>812</v>
      </c>
      <c r="C604" s="105" t="s">
        <v>813</v>
      </c>
      <c r="D604" s="105" t="s">
        <v>69</v>
      </c>
      <c r="E604" s="105" t="s">
        <v>833</v>
      </c>
      <c r="F604" s="106" t="s">
        <v>72</v>
      </c>
      <c r="G604" s="105" t="s">
        <v>817</v>
      </c>
      <c r="H604" s="668"/>
      <c r="I604" s="664"/>
      <c r="J604" s="665" t="str">
        <f t="shared" ca="1" si="19"/>
        <v/>
      </c>
      <c r="K604" s="636">
        <v>45051</v>
      </c>
    </row>
    <row r="605" spans="1:11" ht="13" thickBot="1" x14ac:dyDescent="0.3">
      <c r="A605" s="438" t="str">
        <f t="shared" si="18"/>
        <v>Track &amp; Field-Male-V75-Steeplechase (3000m)</v>
      </c>
      <c r="B605" s="663" t="s">
        <v>812</v>
      </c>
      <c r="C605" s="105" t="s">
        <v>813</v>
      </c>
      <c r="D605" s="105" t="s">
        <v>69</v>
      </c>
      <c r="E605" s="105" t="s">
        <v>833</v>
      </c>
      <c r="F605" s="106" t="s">
        <v>418</v>
      </c>
      <c r="G605" s="105" t="s">
        <v>817</v>
      </c>
      <c r="H605" s="668"/>
      <c r="I605" s="664"/>
      <c r="J605" s="665" t="str">
        <f t="shared" ca="1" si="19"/>
        <v/>
      </c>
      <c r="K605" s="636">
        <v>45051</v>
      </c>
    </row>
    <row r="606" spans="1:11" ht="13" thickBot="1" x14ac:dyDescent="0.3">
      <c r="A606" s="438" t="str">
        <f t="shared" ref="A606" si="20">B606&amp;"-"&amp;D606&amp;"-"&amp;F606&amp;"-"&amp;E606</f>
        <v>Track &amp; Field-Male--</v>
      </c>
      <c r="B606" s="663" t="s">
        <v>812</v>
      </c>
      <c r="C606" s="105" t="s">
        <v>813</v>
      </c>
      <c r="D606" s="105" t="s">
        <v>69</v>
      </c>
      <c r="E606" s="105"/>
      <c r="F606" s="106"/>
      <c r="G606" s="105" t="s">
        <v>817</v>
      </c>
      <c r="H606" s="668"/>
      <c r="I606" s="664"/>
      <c r="J606" s="665" t="str">
        <f t="shared" ref="J606" ca="1" si="21">IF(I606="","",IF(I606="MISSING","",IF(I606="-","-",TODAY()-I606)))</f>
        <v/>
      </c>
      <c r="K606" s="636"/>
    </row>
  </sheetData>
  <autoFilter ref="B3:L606" xr:uid="{22D4A6BD-BB87-DD4E-A199-EBC161E338C0}"/>
  <sortState xmlns:xlrd2="http://schemas.microsoft.com/office/spreadsheetml/2017/richdata2" ref="A4:K605">
    <sortCondition ref="C4:C605"/>
    <sortCondition ref="E4:E605"/>
    <sortCondition ref="F4:F605"/>
  </sortState>
  <conditionalFormatting sqref="A4:K606">
    <cfRule type="containsText" dxfId="741" priority="6" operator="containsText" text="MISSING">
      <formula>NOT(ISERROR(SEARCH("MISSING",A4)))</formula>
    </cfRule>
    <cfRule type="cellIs" dxfId="740" priority="7" operator="equal">
      <formula>"-"</formula>
    </cfRule>
    <cfRule type="containsText" dxfId="739" priority="8" operator="containsText" text="Event Not Available">
      <formula>NOT(ISERROR(SEARCH("Event Not Available",A4)))</formula>
    </cfRule>
    <cfRule type="containsBlanks" dxfId="738" priority="9">
      <formula>LEN(TRIM(A4))=0</formula>
    </cfRule>
    <cfRule type="containsText" dxfId="737" priority="10" operator="containsText" text="Record not yet set">
      <formula>NOT(ISERROR(SEARCH("Record not yet set",A4)))</formula>
    </cfRule>
  </conditionalFormatting>
  <printOptions gridLines="1"/>
  <pageMargins left="0.31496062992125984" right="0.31496062992125984" top="0.51181102362204722" bottom="0.51181102362204722" header="0.31496062992125984" footer="0.31496062992125984"/>
  <pageSetup paperSize="9" scale="96" fitToHeight="0" orientation="landscape" verticalDpi="360" r:id="rId1"/>
  <headerFooter alignWithMargins="0">
    <oddFooter>&amp;C&amp;K000000&amp;F  &amp;D&amp;R&amp;K000000&amp;P</oddFooter>
  </headerFooter>
  <rowBreaks count="1" manualBreakCount="1">
    <brk id="335" min="1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  <pageSetUpPr fitToPage="1"/>
  </sheetPr>
  <dimension ref="A1:L574"/>
  <sheetViews>
    <sheetView tabSelected="1" view="pageBreakPreview" topLeftCell="B1" zoomScale="90" zoomScaleNormal="100" zoomScaleSheetLayoutView="90" workbookViewId="0">
      <pane ySplit="3" topLeftCell="A4" activePane="bottomLeft" state="frozen"/>
      <selection activeCell="H607" sqref="H607"/>
      <selection pane="bottomLeft" activeCell="H607" sqref="H607"/>
    </sheetView>
  </sheetViews>
  <sheetFormatPr defaultColWidth="18.7265625" defaultRowHeight="12.5" x14ac:dyDescent="0.25"/>
  <cols>
    <col min="1" max="1" width="3.36328125" style="1" hidden="1" customWidth="1"/>
    <col min="2" max="2" width="17.36328125" style="1" customWidth="1"/>
    <col min="3" max="3" width="17" style="1" bestFit="1" customWidth="1"/>
    <col min="4" max="4" width="9.6328125" style="1" bestFit="1" customWidth="1"/>
    <col min="5" max="5" width="19.08984375" style="1" bestFit="1" customWidth="1"/>
    <col min="6" max="6" width="12.54296875" style="1" bestFit="1" customWidth="1"/>
    <col min="7" max="7" width="18.90625" style="1" bestFit="1" customWidth="1"/>
    <col min="8" max="8" width="10.08984375" style="2" bestFit="1" customWidth="1"/>
    <col min="9" max="9" width="12.81640625" style="1" bestFit="1" customWidth="1"/>
    <col min="10" max="10" width="9.54296875" style="1" bestFit="1" customWidth="1"/>
    <col min="11" max="11" width="17.26953125" style="1" bestFit="1" customWidth="1"/>
    <col min="12" max="12" width="4.7265625" style="1" bestFit="1" customWidth="1"/>
    <col min="13" max="16384" width="18.7265625" style="1"/>
  </cols>
  <sheetData>
    <row r="1" spans="1:11" s="32" customFormat="1" ht="18" x14ac:dyDescent="0.25">
      <c r="A1" s="30"/>
      <c r="C1" s="26"/>
      <c r="D1" s="26" t="s">
        <v>1229</v>
      </c>
      <c r="E1" s="27"/>
      <c r="F1" s="28"/>
      <c r="G1" s="27"/>
      <c r="H1" s="29"/>
      <c r="I1" s="30"/>
      <c r="J1" s="31"/>
      <c r="K1" s="30"/>
    </row>
    <row r="2" spans="1:11" s="32" customFormat="1" ht="7" customHeight="1" thickBot="1" x14ac:dyDescent="0.3">
      <c r="A2" s="30"/>
      <c r="B2" s="27"/>
      <c r="C2" s="27"/>
      <c r="D2" s="27"/>
      <c r="E2" s="27"/>
      <c r="F2" s="28"/>
      <c r="G2" s="27"/>
      <c r="H2" s="29"/>
      <c r="I2" s="30"/>
      <c r="J2" s="31"/>
      <c r="K2" s="30"/>
    </row>
    <row r="3" spans="1:11" s="33" customFormat="1" ht="33" customHeight="1" thickBot="1" x14ac:dyDescent="0.3">
      <c r="A3" s="461" t="s">
        <v>821</v>
      </c>
      <c r="B3" s="729" t="s">
        <v>818</v>
      </c>
      <c r="C3" s="730" t="s">
        <v>819</v>
      </c>
      <c r="D3" s="731" t="s">
        <v>1</v>
      </c>
      <c r="E3" s="731" t="s">
        <v>814</v>
      </c>
      <c r="F3" s="732" t="s">
        <v>73</v>
      </c>
      <c r="G3" s="731" t="s">
        <v>4</v>
      </c>
      <c r="H3" s="733" t="s">
        <v>2</v>
      </c>
      <c r="I3" s="734" t="s">
        <v>3</v>
      </c>
      <c r="J3" s="735" t="s">
        <v>816</v>
      </c>
      <c r="K3" s="692" t="s">
        <v>815</v>
      </c>
    </row>
    <row r="4" spans="1:11" s="32" customFormat="1" x14ac:dyDescent="0.25">
      <c r="A4" s="462" t="str">
        <f t="shared" ref="A4:A67" si="0">B4&amp;"-"&amp;D4&amp;"-"&amp;F4&amp;"-"&amp;E4</f>
        <v>Track &amp; Field-Female-U11-Discus</v>
      </c>
      <c r="B4" s="736" t="s">
        <v>812</v>
      </c>
      <c r="C4" s="1168" t="s">
        <v>834</v>
      </c>
      <c r="D4" s="169" t="s">
        <v>75</v>
      </c>
      <c r="E4" s="169" t="s">
        <v>129</v>
      </c>
      <c r="F4" s="170" t="s">
        <v>77</v>
      </c>
      <c r="G4" s="169" t="s">
        <v>817</v>
      </c>
      <c r="H4" s="171"/>
      <c r="I4" s="172"/>
      <c r="J4" s="737" t="str">
        <f t="shared" ref="J4:J67" ca="1" si="1">IF(I4="","",IF(I4="MISSING","",IF(I4="-","-",TODAY()-I4)))</f>
        <v/>
      </c>
      <c r="K4" s="693">
        <v>45051</v>
      </c>
    </row>
    <row r="5" spans="1:11" s="32" customFormat="1" x14ac:dyDescent="0.25">
      <c r="A5" s="463" t="str">
        <f t="shared" si="0"/>
        <v>Track &amp; Field-Female-U12-Discus</v>
      </c>
      <c r="B5" s="738" t="s">
        <v>812</v>
      </c>
      <c r="C5" s="1244" t="s">
        <v>834</v>
      </c>
      <c r="D5" s="158" t="s">
        <v>75</v>
      </c>
      <c r="E5" s="158" t="s">
        <v>129</v>
      </c>
      <c r="F5" s="159" t="s">
        <v>1389</v>
      </c>
      <c r="G5" s="158" t="s">
        <v>1426</v>
      </c>
      <c r="H5" s="160">
        <v>10.45</v>
      </c>
      <c r="I5" s="161">
        <v>46208</v>
      </c>
      <c r="J5" s="739">
        <f t="shared" ca="1" si="1"/>
        <v>107</v>
      </c>
      <c r="K5" s="694">
        <v>46253</v>
      </c>
    </row>
    <row r="6" spans="1:11" s="32" customFormat="1" ht="13" thickBot="1" x14ac:dyDescent="0.3">
      <c r="A6" s="463" t="str">
        <f t="shared" si="0"/>
        <v>Track &amp; Field-Female-U13-Discus</v>
      </c>
      <c r="B6" s="740" t="s">
        <v>812</v>
      </c>
      <c r="C6" s="779" t="s">
        <v>834</v>
      </c>
      <c r="D6" s="741" t="s">
        <v>75</v>
      </c>
      <c r="E6" s="741" t="s">
        <v>129</v>
      </c>
      <c r="F6" s="742" t="s">
        <v>78</v>
      </c>
      <c r="G6" s="741" t="s">
        <v>118</v>
      </c>
      <c r="H6" s="743">
        <v>22.25</v>
      </c>
      <c r="I6" s="744">
        <v>37038</v>
      </c>
      <c r="J6" s="745">
        <f t="shared" ca="1" si="1"/>
        <v>9277</v>
      </c>
      <c r="K6" s="694">
        <v>45051</v>
      </c>
    </row>
    <row r="7" spans="1:11" s="32" customFormat="1" x14ac:dyDescent="0.25">
      <c r="A7" s="463" t="str">
        <f t="shared" si="0"/>
        <v>Track &amp; Field-Female-U14-Discus</v>
      </c>
      <c r="B7" s="593" t="s">
        <v>812</v>
      </c>
      <c r="C7" s="1245" t="s">
        <v>834</v>
      </c>
      <c r="D7" s="594" t="s">
        <v>75</v>
      </c>
      <c r="E7" s="594" t="s">
        <v>129</v>
      </c>
      <c r="F7" s="595" t="s">
        <v>1395</v>
      </c>
      <c r="G7" s="594" t="s">
        <v>1425</v>
      </c>
      <c r="H7" s="596">
        <v>21.47</v>
      </c>
      <c r="I7" s="597">
        <v>46151</v>
      </c>
      <c r="J7" s="598">
        <f t="shared" ca="1" si="1"/>
        <v>164</v>
      </c>
      <c r="K7" s="469">
        <v>46253</v>
      </c>
    </row>
    <row r="8" spans="1:11" s="32" customFormat="1" x14ac:dyDescent="0.25">
      <c r="A8" s="463" t="str">
        <f t="shared" si="0"/>
        <v>Track &amp; Field-Female-U15-Discus</v>
      </c>
      <c r="B8" s="468" t="s">
        <v>812</v>
      </c>
      <c r="C8" s="168" t="s">
        <v>834</v>
      </c>
      <c r="D8" s="158" t="s">
        <v>75</v>
      </c>
      <c r="E8" s="158" t="s">
        <v>129</v>
      </c>
      <c r="F8" s="159" t="s">
        <v>79</v>
      </c>
      <c r="G8" s="158" t="s">
        <v>118</v>
      </c>
      <c r="H8" s="160">
        <v>28.42</v>
      </c>
      <c r="I8" s="161">
        <v>37395</v>
      </c>
      <c r="J8" s="162">
        <f t="shared" ca="1" si="1"/>
        <v>8920</v>
      </c>
      <c r="K8" s="469">
        <v>45051</v>
      </c>
    </row>
    <row r="9" spans="1:11" s="32" customFormat="1" x14ac:dyDescent="0.25">
      <c r="A9" s="463" t="str">
        <f t="shared" si="0"/>
        <v>Track &amp; Field-Female-U16-Discus</v>
      </c>
      <c r="B9" s="468" t="s">
        <v>812</v>
      </c>
      <c r="C9" s="1244" t="s">
        <v>834</v>
      </c>
      <c r="D9" s="158" t="s">
        <v>75</v>
      </c>
      <c r="E9" s="158" t="s">
        <v>129</v>
      </c>
      <c r="F9" s="159" t="s">
        <v>1403</v>
      </c>
      <c r="G9" s="158" t="s">
        <v>1427</v>
      </c>
      <c r="H9" s="160">
        <v>22.1</v>
      </c>
      <c r="I9" s="161">
        <v>46137</v>
      </c>
      <c r="J9" s="162">
        <f t="shared" ca="1" si="1"/>
        <v>178</v>
      </c>
      <c r="K9" s="469">
        <v>46253</v>
      </c>
    </row>
    <row r="10" spans="1:11" s="32" customFormat="1" x14ac:dyDescent="0.25">
      <c r="A10" s="463" t="str">
        <f t="shared" si="0"/>
        <v>Track &amp; Field-Female-U17-Discus</v>
      </c>
      <c r="B10" s="468" t="s">
        <v>812</v>
      </c>
      <c r="C10" s="168" t="s">
        <v>834</v>
      </c>
      <c r="D10" s="158" t="s">
        <v>75</v>
      </c>
      <c r="E10" s="158" t="s">
        <v>129</v>
      </c>
      <c r="F10" s="159" t="s">
        <v>80</v>
      </c>
      <c r="G10" s="158" t="s">
        <v>158</v>
      </c>
      <c r="H10" s="160">
        <v>25.68</v>
      </c>
      <c r="I10" s="161">
        <v>39292</v>
      </c>
      <c r="J10" s="162">
        <f t="shared" ca="1" si="1"/>
        <v>7023</v>
      </c>
      <c r="K10" s="469">
        <v>45051</v>
      </c>
    </row>
    <row r="11" spans="1:11" s="32" customFormat="1" x14ac:dyDescent="0.25">
      <c r="A11" s="463" t="str">
        <f t="shared" si="0"/>
        <v>Track &amp; Field-Female-U20-Discus</v>
      </c>
      <c r="B11" s="468" t="s">
        <v>812</v>
      </c>
      <c r="C11" s="168" t="s">
        <v>834</v>
      </c>
      <c r="D11" s="158" t="s">
        <v>75</v>
      </c>
      <c r="E11" s="158" t="s">
        <v>129</v>
      </c>
      <c r="F11" s="159" t="s">
        <v>81</v>
      </c>
      <c r="G11" s="158" t="s">
        <v>118</v>
      </c>
      <c r="H11" s="160">
        <v>24.85</v>
      </c>
      <c r="I11" s="161">
        <v>38843</v>
      </c>
      <c r="J11" s="162">
        <f t="shared" ca="1" si="1"/>
        <v>7472</v>
      </c>
      <c r="K11" s="469">
        <v>45051</v>
      </c>
    </row>
    <row r="12" spans="1:11" s="32" customFormat="1" x14ac:dyDescent="0.25">
      <c r="A12" s="463" t="str">
        <f t="shared" si="0"/>
        <v>Track &amp; Field-Female-U23/Senior-Discus</v>
      </c>
      <c r="B12" s="468" t="s">
        <v>812</v>
      </c>
      <c r="C12" s="168" t="s">
        <v>834</v>
      </c>
      <c r="D12" s="158" t="s">
        <v>75</v>
      </c>
      <c r="E12" s="158" t="s">
        <v>129</v>
      </c>
      <c r="F12" s="159" t="s">
        <v>1444</v>
      </c>
      <c r="G12" s="158" t="s">
        <v>160</v>
      </c>
      <c r="H12" s="160">
        <v>20.79</v>
      </c>
      <c r="I12" s="161">
        <v>37122</v>
      </c>
      <c r="J12" s="162">
        <f t="shared" ca="1" si="1"/>
        <v>9193</v>
      </c>
      <c r="K12" s="469">
        <v>45051</v>
      </c>
    </row>
    <row r="13" spans="1:11" s="32" customFormat="1" x14ac:dyDescent="0.25">
      <c r="A13" s="463" t="str">
        <f t="shared" si="0"/>
        <v>Track &amp; Field-Female-V35-Discus</v>
      </c>
      <c r="B13" s="468" t="s">
        <v>812</v>
      </c>
      <c r="C13" s="168" t="s">
        <v>834</v>
      </c>
      <c r="D13" s="158" t="s">
        <v>75</v>
      </c>
      <c r="E13" s="158" t="s">
        <v>129</v>
      </c>
      <c r="F13" s="159" t="s">
        <v>74</v>
      </c>
      <c r="G13" s="158" t="s">
        <v>790</v>
      </c>
      <c r="H13" s="160">
        <v>20.07</v>
      </c>
      <c r="I13" s="161">
        <v>44743</v>
      </c>
      <c r="J13" s="162">
        <f t="shared" ca="1" si="1"/>
        <v>1572</v>
      </c>
      <c r="K13" s="469">
        <v>45051</v>
      </c>
    </row>
    <row r="14" spans="1:11" s="32" customFormat="1" x14ac:dyDescent="0.25">
      <c r="A14" s="463" t="str">
        <f t="shared" si="0"/>
        <v>Track &amp; Field-Female-V40-Discus</v>
      </c>
      <c r="B14" s="468" t="s">
        <v>812</v>
      </c>
      <c r="C14" s="168" t="s">
        <v>834</v>
      </c>
      <c r="D14" s="158" t="s">
        <v>75</v>
      </c>
      <c r="E14" s="158" t="s">
        <v>129</v>
      </c>
      <c r="F14" s="159" t="s">
        <v>67</v>
      </c>
      <c r="G14" s="158" t="s">
        <v>817</v>
      </c>
      <c r="H14" s="160"/>
      <c r="I14" s="161"/>
      <c r="J14" s="162" t="str">
        <f t="shared" ca="1" si="1"/>
        <v/>
      </c>
      <c r="K14" s="469">
        <v>45051</v>
      </c>
    </row>
    <row r="15" spans="1:11" s="32" customFormat="1" x14ac:dyDescent="0.25">
      <c r="A15" s="463" t="str">
        <f t="shared" si="0"/>
        <v>Track &amp; Field-Female-V45-Discus</v>
      </c>
      <c r="B15" s="468" t="s">
        <v>812</v>
      </c>
      <c r="C15" s="168" t="s">
        <v>834</v>
      </c>
      <c r="D15" s="158" t="s">
        <v>75</v>
      </c>
      <c r="E15" s="158" t="s">
        <v>129</v>
      </c>
      <c r="F15" s="159" t="s">
        <v>64</v>
      </c>
      <c r="G15" s="158" t="s">
        <v>1257</v>
      </c>
      <c r="H15" s="160">
        <v>21.03</v>
      </c>
      <c r="I15" s="161">
        <v>45773</v>
      </c>
      <c r="J15" s="739">
        <f t="shared" ca="1" si="1"/>
        <v>542</v>
      </c>
      <c r="K15" s="694">
        <v>45781</v>
      </c>
    </row>
    <row r="16" spans="1:11" s="32" customFormat="1" x14ac:dyDescent="0.25">
      <c r="A16" s="463" t="str">
        <f t="shared" si="0"/>
        <v>Track &amp; Field-Female-V50-Discus</v>
      </c>
      <c r="B16" s="468" t="s">
        <v>812</v>
      </c>
      <c r="C16" s="1244" t="s">
        <v>834</v>
      </c>
      <c r="D16" s="158" t="s">
        <v>75</v>
      </c>
      <c r="E16" s="158" t="s">
        <v>129</v>
      </c>
      <c r="F16" s="159" t="s">
        <v>65</v>
      </c>
      <c r="G16" s="158" t="s">
        <v>1257</v>
      </c>
      <c r="H16" s="160">
        <v>21.23</v>
      </c>
      <c r="I16" s="161">
        <v>46194</v>
      </c>
      <c r="J16" s="162">
        <f t="shared" ca="1" si="1"/>
        <v>121</v>
      </c>
      <c r="K16" s="469">
        <v>46202</v>
      </c>
    </row>
    <row r="17" spans="1:11" s="32" customFormat="1" ht="13" thickBot="1" x14ac:dyDescent="0.3">
      <c r="A17" s="464" t="str">
        <f t="shared" si="0"/>
        <v>Track &amp; Field-Female-V55-Discus</v>
      </c>
      <c r="B17" s="470" t="s">
        <v>812</v>
      </c>
      <c r="C17" s="709" t="s">
        <v>834</v>
      </c>
      <c r="D17" s="173" t="s">
        <v>75</v>
      </c>
      <c r="E17" s="173" t="s">
        <v>129</v>
      </c>
      <c r="F17" s="174" t="s">
        <v>66</v>
      </c>
      <c r="G17" s="173" t="s">
        <v>718</v>
      </c>
      <c r="H17" s="175">
        <v>14.12</v>
      </c>
      <c r="I17" s="176">
        <v>42946</v>
      </c>
      <c r="J17" s="177">
        <f t="shared" ca="1" si="1"/>
        <v>3369</v>
      </c>
      <c r="K17" s="471">
        <v>45511</v>
      </c>
    </row>
    <row r="18" spans="1:11" s="32" customFormat="1" ht="13" thickBot="1" x14ac:dyDescent="0.3">
      <c r="A18" s="465" t="str">
        <f t="shared" si="0"/>
        <v>Track &amp; Field-Female-V60-Discus</v>
      </c>
      <c r="B18" s="746" t="s">
        <v>812</v>
      </c>
      <c r="C18" s="780" t="s">
        <v>834</v>
      </c>
      <c r="D18" s="747" t="s">
        <v>75</v>
      </c>
      <c r="E18" s="747" t="s">
        <v>129</v>
      </c>
      <c r="F18" s="748" t="s">
        <v>70</v>
      </c>
      <c r="G18" s="747" t="s">
        <v>718</v>
      </c>
      <c r="H18" s="749">
        <v>13.74</v>
      </c>
      <c r="I18" s="750">
        <v>43296</v>
      </c>
      <c r="J18" s="751">
        <f t="shared" ca="1" si="1"/>
        <v>3019</v>
      </c>
      <c r="K18" s="695">
        <v>45051</v>
      </c>
    </row>
    <row r="19" spans="1:11" s="32" customFormat="1" x14ac:dyDescent="0.25">
      <c r="A19" s="1118" t="str">
        <f t="shared" si="0"/>
        <v>Track &amp; Field-Female-V65-Discus</v>
      </c>
      <c r="B19" s="746" t="s">
        <v>812</v>
      </c>
      <c r="C19" s="780" t="s">
        <v>834</v>
      </c>
      <c r="D19" s="747" t="s">
        <v>75</v>
      </c>
      <c r="E19" s="747" t="s">
        <v>129</v>
      </c>
      <c r="F19" s="716" t="s">
        <v>71</v>
      </c>
      <c r="G19" s="715" t="s">
        <v>61</v>
      </c>
      <c r="H19" s="726">
        <v>13.54</v>
      </c>
      <c r="I19" s="727">
        <v>40299</v>
      </c>
      <c r="J19" s="1119">
        <f t="shared" ca="1" si="1"/>
        <v>6016</v>
      </c>
      <c r="K19" s="699">
        <v>45051</v>
      </c>
    </row>
    <row r="20" spans="1:11" s="32" customFormat="1" ht="13" thickBot="1" x14ac:dyDescent="0.3">
      <c r="A20" s="463" t="str">
        <f t="shared" si="0"/>
        <v>Track &amp; Field-Female-V70-Discus</v>
      </c>
      <c r="B20" s="740" t="s">
        <v>812</v>
      </c>
      <c r="C20" s="1226" t="s">
        <v>834</v>
      </c>
      <c r="D20" s="1226" t="s">
        <v>75</v>
      </c>
      <c r="E20" s="741" t="s">
        <v>129</v>
      </c>
      <c r="F20" s="742" t="s">
        <v>72</v>
      </c>
      <c r="G20" s="741" t="s">
        <v>61</v>
      </c>
      <c r="H20" s="743">
        <v>9.6300000000000008</v>
      </c>
      <c r="I20" s="744">
        <v>42119</v>
      </c>
      <c r="J20" s="745">
        <f t="shared" ca="1" si="1"/>
        <v>4196</v>
      </c>
      <c r="K20" s="694">
        <v>45051</v>
      </c>
    </row>
    <row r="21" spans="1:11" s="32" customFormat="1" x14ac:dyDescent="0.25">
      <c r="A21" s="463" t="str">
        <f t="shared" si="0"/>
        <v>Track &amp; Field-Female-U11-Hammer</v>
      </c>
      <c r="B21" s="593" t="s">
        <v>812</v>
      </c>
      <c r="C21" s="724" t="s">
        <v>834</v>
      </c>
      <c r="D21" s="594" t="s">
        <v>75</v>
      </c>
      <c r="E21" s="594" t="s">
        <v>131</v>
      </c>
      <c r="F21" s="595" t="s">
        <v>77</v>
      </c>
      <c r="G21" s="594" t="s">
        <v>817</v>
      </c>
      <c r="H21" s="596"/>
      <c r="I21" s="597"/>
      <c r="J21" s="598" t="str">
        <f t="shared" ca="1" si="1"/>
        <v/>
      </c>
      <c r="K21" s="469">
        <v>45051</v>
      </c>
    </row>
    <row r="22" spans="1:11" s="32" customFormat="1" x14ac:dyDescent="0.25">
      <c r="A22" s="463" t="str">
        <f t="shared" si="0"/>
        <v>Track &amp; Field-Female-U13-Hammer</v>
      </c>
      <c r="B22" s="468" t="s">
        <v>812</v>
      </c>
      <c r="C22" s="1235" t="s">
        <v>834</v>
      </c>
      <c r="D22" s="158" t="s">
        <v>75</v>
      </c>
      <c r="E22" s="158" t="s">
        <v>131</v>
      </c>
      <c r="F22" s="159" t="s">
        <v>78</v>
      </c>
      <c r="G22" s="158" t="s">
        <v>165</v>
      </c>
      <c r="H22" s="160">
        <v>18.760000000000002</v>
      </c>
      <c r="I22" s="161">
        <v>38549</v>
      </c>
      <c r="J22" s="162">
        <f t="shared" ca="1" si="1"/>
        <v>7766</v>
      </c>
      <c r="K22" s="469">
        <v>45051</v>
      </c>
    </row>
    <row r="23" spans="1:11" s="32" customFormat="1" x14ac:dyDescent="0.25">
      <c r="A23" s="463" t="str">
        <f t="shared" si="0"/>
        <v>Track &amp; Field-Female-U14-Hammer</v>
      </c>
      <c r="B23" s="468" t="s">
        <v>812</v>
      </c>
      <c r="C23" s="1244" t="s">
        <v>834</v>
      </c>
      <c r="D23" s="158" t="s">
        <v>75</v>
      </c>
      <c r="E23" s="158" t="s">
        <v>131</v>
      </c>
      <c r="F23" s="159" t="s">
        <v>1395</v>
      </c>
      <c r="G23" s="158" t="s">
        <v>1351</v>
      </c>
      <c r="H23" s="160">
        <v>14.39</v>
      </c>
      <c r="I23" s="161">
        <v>46235</v>
      </c>
      <c r="J23" s="162">
        <f t="shared" ca="1" si="1"/>
        <v>80</v>
      </c>
      <c r="K23" s="469">
        <v>46253</v>
      </c>
    </row>
    <row r="24" spans="1:11" s="32" customFormat="1" x14ac:dyDescent="0.25">
      <c r="A24" s="463" t="str">
        <f t="shared" si="0"/>
        <v>Track &amp; Field-Female-U20-Hammer</v>
      </c>
      <c r="B24" s="468" t="s">
        <v>812</v>
      </c>
      <c r="C24" s="168" t="s">
        <v>834</v>
      </c>
      <c r="D24" s="158" t="s">
        <v>75</v>
      </c>
      <c r="E24" s="158" t="s">
        <v>131</v>
      </c>
      <c r="F24" s="159" t="s">
        <v>81</v>
      </c>
      <c r="G24" s="158" t="s">
        <v>168</v>
      </c>
      <c r="H24" s="160">
        <v>20.29</v>
      </c>
      <c r="I24" s="161">
        <v>39991</v>
      </c>
      <c r="J24" s="162">
        <f t="shared" ca="1" si="1"/>
        <v>6324</v>
      </c>
      <c r="K24" s="469">
        <v>45051</v>
      </c>
    </row>
    <row r="25" spans="1:11" s="32" customFormat="1" x14ac:dyDescent="0.25">
      <c r="A25" s="463" t="str">
        <f t="shared" si="0"/>
        <v>Track &amp; Field-Female-U23/Senior-Hammer</v>
      </c>
      <c r="B25" s="468" t="s">
        <v>812</v>
      </c>
      <c r="C25" s="168" t="s">
        <v>834</v>
      </c>
      <c r="D25" s="158" t="s">
        <v>75</v>
      </c>
      <c r="E25" s="158" t="s">
        <v>131</v>
      </c>
      <c r="F25" s="159" t="s">
        <v>1444</v>
      </c>
      <c r="G25" s="158" t="s">
        <v>167</v>
      </c>
      <c r="H25" s="160">
        <v>25.68</v>
      </c>
      <c r="I25" s="161">
        <v>38108</v>
      </c>
      <c r="J25" s="162">
        <f t="shared" ca="1" si="1"/>
        <v>8207</v>
      </c>
      <c r="K25" s="469">
        <v>45051</v>
      </c>
    </row>
    <row r="26" spans="1:11" s="32" customFormat="1" x14ac:dyDescent="0.25">
      <c r="A26" s="463" t="str">
        <f t="shared" si="0"/>
        <v>Track &amp; Field-Female-V35-Hammer</v>
      </c>
      <c r="B26" s="468" t="s">
        <v>812</v>
      </c>
      <c r="C26" s="168" t="s">
        <v>834</v>
      </c>
      <c r="D26" s="158" t="s">
        <v>75</v>
      </c>
      <c r="E26" s="158" t="s">
        <v>131</v>
      </c>
      <c r="F26" s="159" t="s">
        <v>74</v>
      </c>
      <c r="G26" s="158" t="s">
        <v>790</v>
      </c>
      <c r="H26" s="160">
        <v>38.520000000000003</v>
      </c>
      <c r="I26" s="161">
        <v>45017</v>
      </c>
      <c r="J26" s="162">
        <f t="shared" ca="1" si="1"/>
        <v>1298</v>
      </c>
      <c r="K26" s="469">
        <v>45237</v>
      </c>
    </row>
    <row r="27" spans="1:11" s="32" customFormat="1" x14ac:dyDescent="0.25">
      <c r="A27" s="463" t="str">
        <f t="shared" si="0"/>
        <v>Track &amp; Field-Female-V40-Hammer</v>
      </c>
      <c r="B27" s="468" t="s">
        <v>812</v>
      </c>
      <c r="C27" s="168" t="s">
        <v>834</v>
      </c>
      <c r="D27" s="158" t="s">
        <v>75</v>
      </c>
      <c r="E27" s="158" t="s">
        <v>131</v>
      </c>
      <c r="F27" s="159" t="s">
        <v>67</v>
      </c>
      <c r="G27" s="158" t="s">
        <v>817</v>
      </c>
      <c r="H27" s="160"/>
      <c r="I27" s="161"/>
      <c r="J27" s="162" t="str">
        <f t="shared" ca="1" si="1"/>
        <v/>
      </c>
      <c r="K27" s="469">
        <v>45051</v>
      </c>
    </row>
    <row r="28" spans="1:11" s="32" customFormat="1" x14ac:dyDescent="0.25">
      <c r="A28" s="463" t="str">
        <f t="shared" si="0"/>
        <v>Track &amp; Field-Female-V60-Hammer</v>
      </c>
      <c r="B28" s="468" t="s">
        <v>812</v>
      </c>
      <c r="C28" s="168" t="s">
        <v>834</v>
      </c>
      <c r="D28" s="158" t="s">
        <v>75</v>
      </c>
      <c r="E28" s="158" t="s">
        <v>131</v>
      </c>
      <c r="F28" s="159" t="s">
        <v>70</v>
      </c>
      <c r="G28" s="158" t="s">
        <v>61</v>
      </c>
      <c r="H28" s="160">
        <v>16.23</v>
      </c>
      <c r="I28" s="161">
        <v>38899</v>
      </c>
      <c r="J28" s="162">
        <f t="shared" ca="1" si="1"/>
        <v>7416</v>
      </c>
      <c r="K28" s="469">
        <v>45051</v>
      </c>
    </row>
    <row r="29" spans="1:11" s="32" customFormat="1" x14ac:dyDescent="0.25">
      <c r="A29" s="463" t="str">
        <f t="shared" si="0"/>
        <v>Track &amp; Field-Female-V65-Hammer</v>
      </c>
      <c r="B29" s="468" t="s">
        <v>812</v>
      </c>
      <c r="C29" s="168" t="s">
        <v>834</v>
      </c>
      <c r="D29" s="158" t="s">
        <v>75</v>
      </c>
      <c r="E29" s="158" t="s">
        <v>131</v>
      </c>
      <c r="F29" s="159" t="s">
        <v>71</v>
      </c>
      <c r="G29" s="158" t="s">
        <v>61</v>
      </c>
      <c r="H29" s="160">
        <v>11.41</v>
      </c>
      <c r="I29" s="161">
        <v>41174</v>
      </c>
      <c r="J29" s="162">
        <f t="shared" ca="1" si="1"/>
        <v>5141</v>
      </c>
      <c r="K29" s="469">
        <v>45051</v>
      </c>
    </row>
    <row r="30" spans="1:11" s="32" customFormat="1" x14ac:dyDescent="0.25">
      <c r="A30" s="463" t="str">
        <f t="shared" si="0"/>
        <v>Track &amp; Field-Female-U15-Hammer (3kg)</v>
      </c>
      <c r="B30" s="468" t="s">
        <v>812</v>
      </c>
      <c r="C30" s="168" t="s">
        <v>834</v>
      </c>
      <c r="D30" s="158" t="s">
        <v>75</v>
      </c>
      <c r="E30" s="158" t="s">
        <v>500</v>
      </c>
      <c r="F30" s="159" t="s">
        <v>79</v>
      </c>
      <c r="G30" s="158" t="s">
        <v>806</v>
      </c>
      <c r="H30" s="160">
        <v>32.049999999999997</v>
      </c>
      <c r="I30" s="161">
        <v>44805</v>
      </c>
      <c r="J30" s="162">
        <f t="shared" ca="1" si="1"/>
        <v>1510</v>
      </c>
      <c r="K30" s="469">
        <v>45051</v>
      </c>
    </row>
    <row r="31" spans="1:11" s="32" customFormat="1" x14ac:dyDescent="0.25">
      <c r="A31" s="463" t="str">
        <f t="shared" si="0"/>
        <v>Track &amp; Field-Female-U17-Hammer (3kg)</v>
      </c>
      <c r="B31" s="468" t="s">
        <v>812</v>
      </c>
      <c r="C31" s="168" t="s">
        <v>834</v>
      </c>
      <c r="D31" s="158" t="s">
        <v>75</v>
      </c>
      <c r="E31" s="158" t="s">
        <v>500</v>
      </c>
      <c r="F31" s="159" t="s">
        <v>80</v>
      </c>
      <c r="G31" s="158" t="s">
        <v>806</v>
      </c>
      <c r="H31" s="160">
        <v>37.94</v>
      </c>
      <c r="I31" s="161">
        <v>45172</v>
      </c>
      <c r="J31" s="162">
        <f t="shared" ca="1" si="1"/>
        <v>1143</v>
      </c>
      <c r="K31" s="469">
        <v>45196</v>
      </c>
    </row>
    <row r="32" spans="1:11" s="32" customFormat="1" ht="13" thickBot="1" x14ac:dyDescent="0.3">
      <c r="A32" s="466" t="str">
        <f t="shared" si="0"/>
        <v>Track &amp; Field-Female-V50-Hammer (3kg)</v>
      </c>
      <c r="B32" s="470" t="s">
        <v>812</v>
      </c>
      <c r="C32" s="709" t="s">
        <v>834</v>
      </c>
      <c r="D32" s="173" t="s">
        <v>75</v>
      </c>
      <c r="E32" s="173" t="s">
        <v>500</v>
      </c>
      <c r="F32" s="174" t="s">
        <v>65</v>
      </c>
      <c r="G32" s="173" t="s">
        <v>162</v>
      </c>
      <c r="H32" s="175">
        <v>18.100000000000001</v>
      </c>
      <c r="I32" s="176">
        <v>41518</v>
      </c>
      <c r="J32" s="177">
        <f t="shared" ca="1" si="1"/>
        <v>4797</v>
      </c>
      <c r="K32" s="475">
        <v>45051</v>
      </c>
    </row>
    <row r="33" spans="1:11" s="32" customFormat="1" x14ac:dyDescent="0.25">
      <c r="A33" s="465" t="str">
        <f t="shared" si="0"/>
        <v>Track &amp; Field-Female-V70-Hammer (3kg)</v>
      </c>
      <c r="B33" s="746" t="s">
        <v>812</v>
      </c>
      <c r="C33" s="780" t="s">
        <v>834</v>
      </c>
      <c r="D33" s="747" t="s">
        <v>75</v>
      </c>
      <c r="E33" s="747" t="s">
        <v>500</v>
      </c>
      <c r="F33" s="748" t="s">
        <v>72</v>
      </c>
      <c r="G33" s="747" t="s">
        <v>61</v>
      </c>
      <c r="H33" s="749">
        <v>11.12</v>
      </c>
      <c r="I33" s="750">
        <v>42119</v>
      </c>
      <c r="J33" s="751">
        <f t="shared" ca="1" si="1"/>
        <v>4196</v>
      </c>
      <c r="K33" s="695">
        <v>45051</v>
      </c>
    </row>
    <row r="34" spans="1:11" s="32" customFormat="1" x14ac:dyDescent="0.25">
      <c r="A34" s="463" t="str">
        <f t="shared" si="0"/>
        <v>Track &amp; Field-Female-V45-Hammer (4kg)</v>
      </c>
      <c r="B34" s="738" t="s">
        <v>812</v>
      </c>
      <c r="C34" s="168" t="s">
        <v>834</v>
      </c>
      <c r="D34" s="158" t="s">
        <v>75</v>
      </c>
      <c r="E34" s="158" t="s">
        <v>501</v>
      </c>
      <c r="F34" s="159" t="s">
        <v>64</v>
      </c>
      <c r="G34" s="158" t="s">
        <v>793</v>
      </c>
      <c r="H34" s="160">
        <v>14.27</v>
      </c>
      <c r="I34" s="161">
        <v>44652</v>
      </c>
      <c r="J34" s="739">
        <f t="shared" ca="1" si="1"/>
        <v>1663</v>
      </c>
      <c r="K34" s="694">
        <v>45051</v>
      </c>
    </row>
    <row r="35" spans="1:11" s="32" customFormat="1" ht="13" thickBot="1" x14ac:dyDescent="0.3">
      <c r="A35" s="463" t="str">
        <f t="shared" si="0"/>
        <v>Track &amp; Field-Female-V50-Hammer (4kg)</v>
      </c>
      <c r="B35" s="740" t="s">
        <v>812</v>
      </c>
      <c r="C35" s="779" t="s">
        <v>834</v>
      </c>
      <c r="D35" s="741" t="s">
        <v>75</v>
      </c>
      <c r="E35" s="741" t="s">
        <v>501</v>
      </c>
      <c r="F35" s="742" t="s">
        <v>65</v>
      </c>
      <c r="G35" s="741" t="s">
        <v>162</v>
      </c>
      <c r="H35" s="743">
        <v>14.95</v>
      </c>
      <c r="I35" s="744">
        <v>42526</v>
      </c>
      <c r="J35" s="745">
        <f t="shared" ca="1" si="1"/>
        <v>3789</v>
      </c>
      <c r="K35" s="694">
        <v>45051</v>
      </c>
    </row>
    <row r="36" spans="1:11" s="32" customFormat="1" x14ac:dyDescent="0.25">
      <c r="A36" s="463" t="str">
        <f t="shared" si="0"/>
        <v>Track &amp; Field-Female-V55-Hammer (4kg)</v>
      </c>
      <c r="B36" s="593" t="s">
        <v>812</v>
      </c>
      <c r="C36" s="1244" t="s">
        <v>834</v>
      </c>
      <c r="D36" s="594" t="s">
        <v>75</v>
      </c>
      <c r="E36" s="594" t="s">
        <v>501</v>
      </c>
      <c r="F36" s="595" t="s">
        <v>66</v>
      </c>
      <c r="G36" s="594" t="s">
        <v>700</v>
      </c>
      <c r="H36" s="596">
        <v>21.06</v>
      </c>
      <c r="I36" s="597">
        <v>46222</v>
      </c>
      <c r="J36" s="598">
        <f t="shared" ca="1" si="1"/>
        <v>93</v>
      </c>
      <c r="K36" s="469">
        <v>46265</v>
      </c>
    </row>
    <row r="37" spans="1:11" s="32" customFormat="1" x14ac:dyDescent="0.25">
      <c r="A37" s="463" t="str">
        <f t="shared" si="0"/>
        <v>Track &amp; Field-Female-V70-Hammer (4kg)</v>
      </c>
      <c r="B37" s="468" t="s">
        <v>812</v>
      </c>
      <c r="C37" s="1235" t="s">
        <v>834</v>
      </c>
      <c r="D37" s="158" t="s">
        <v>75</v>
      </c>
      <c r="E37" s="158" t="s">
        <v>501</v>
      </c>
      <c r="F37" s="159" t="s">
        <v>72</v>
      </c>
      <c r="G37" s="158" t="s">
        <v>61</v>
      </c>
      <c r="H37" s="160">
        <v>7.35</v>
      </c>
      <c r="I37" s="161">
        <v>42127</v>
      </c>
      <c r="J37" s="162">
        <f t="shared" ca="1" si="1"/>
        <v>4188</v>
      </c>
      <c r="K37" s="469">
        <v>45051</v>
      </c>
    </row>
    <row r="38" spans="1:11" s="32" customFormat="1" x14ac:dyDescent="0.25">
      <c r="A38" s="463" t="str">
        <f t="shared" si="0"/>
        <v>Track &amp; Field-Female-U11-Heptahlon</v>
      </c>
      <c r="B38" s="468" t="s">
        <v>812</v>
      </c>
      <c r="C38" s="168" t="s">
        <v>834</v>
      </c>
      <c r="D38" s="158" t="s">
        <v>75</v>
      </c>
      <c r="E38" s="158" t="s">
        <v>133</v>
      </c>
      <c r="F38" s="159" t="s">
        <v>77</v>
      </c>
      <c r="G38" s="158" t="s">
        <v>824</v>
      </c>
      <c r="H38" s="160"/>
      <c r="I38" s="161"/>
      <c r="J38" s="162" t="str">
        <f t="shared" ca="1" si="1"/>
        <v/>
      </c>
      <c r="K38" s="469">
        <v>45051</v>
      </c>
    </row>
    <row r="39" spans="1:11" s="32" customFormat="1" x14ac:dyDescent="0.25">
      <c r="A39" s="463" t="str">
        <f t="shared" si="0"/>
        <v>Track &amp; Field-Female-U13-Heptahlon</v>
      </c>
      <c r="B39" s="468" t="s">
        <v>812</v>
      </c>
      <c r="C39" s="168" t="s">
        <v>834</v>
      </c>
      <c r="D39" s="158" t="s">
        <v>75</v>
      </c>
      <c r="E39" s="158" t="s">
        <v>133</v>
      </c>
      <c r="F39" s="159" t="s">
        <v>78</v>
      </c>
      <c r="G39" s="158" t="s">
        <v>824</v>
      </c>
      <c r="H39" s="160"/>
      <c r="I39" s="161"/>
      <c r="J39" s="162" t="str">
        <f t="shared" ca="1" si="1"/>
        <v/>
      </c>
      <c r="K39" s="469">
        <v>45051</v>
      </c>
    </row>
    <row r="40" spans="1:11" s="32" customFormat="1" x14ac:dyDescent="0.25">
      <c r="A40" s="463" t="str">
        <f t="shared" si="0"/>
        <v>Track &amp; Field-Female-U15-Heptahlon</v>
      </c>
      <c r="B40" s="468" t="s">
        <v>812</v>
      </c>
      <c r="C40" s="1235" t="s">
        <v>834</v>
      </c>
      <c r="D40" s="158" t="s">
        <v>75</v>
      </c>
      <c r="E40" s="158" t="s">
        <v>133</v>
      </c>
      <c r="F40" s="159" t="s">
        <v>79</v>
      </c>
      <c r="G40" s="158" t="s">
        <v>817</v>
      </c>
      <c r="H40" s="160"/>
      <c r="I40" s="161"/>
      <c r="J40" s="162" t="str">
        <f t="shared" ca="1" si="1"/>
        <v/>
      </c>
      <c r="K40" s="469">
        <v>45051</v>
      </c>
    </row>
    <row r="41" spans="1:11" s="32" customFormat="1" x14ac:dyDescent="0.25">
      <c r="A41" s="463" t="str">
        <f t="shared" si="0"/>
        <v>Track &amp; Field-Female-U17-Heptahlon</v>
      </c>
      <c r="B41" s="468" t="s">
        <v>812</v>
      </c>
      <c r="C41" s="168" t="s">
        <v>834</v>
      </c>
      <c r="D41" s="158" t="s">
        <v>75</v>
      </c>
      <c r="E41" s="158" t="s">
        <v>133</v>
      </c>
      <c r="F41" s="159" t="s">
        <v>80</v>
      </c>
      <c r="G41" s="158" t="s">
        <v>51</v>
      </c>
      <c r="H41" s="160" t="s">
        <v>850</v>
      </c>
      <c r="I41" s="161">
        <v>38949</v>
      </c>
      <c r="J41" s="162">
        <f t="shared" ca="1" si="1"/>
        <v>7366</v>
      </c>
      <c r="K41" s="469">
        <v>45051</v>
      </c>
    </row>
    <row r="42" spans="1:11" s="32" customFormat="1" x14ac:dyDescent="0.25">
      <c r="A42" s="463" t="str">
        <f t="shared" si="0"/>
        <v>Track &amp; Field-Female-U20-Heptahlon</v>
      </c>
      <c r="B42" s="468" t="s">
        <v>812</v>
      </c>
      <c r="C42" s="1235" t="s">
        <v>834</v>
      </c>
      <c r="D42" s="158" t="s">
        <v>75</v>
      </c>
      <c r="E42" s="158" t="s">
        <v>133</v>
      </c>
      <c r="F42" s="159" t="s">
        <v>81</v>
      </c>
      <c r="G42" s="158" t="s">
        <v>51</v>
      </c>
      <c r="H42" s="160" t="s">
        <v>851</v>
      </c>
      <c r="I42" s="161">
        <v>39601</v>
      </c>
      <c r="J42" s="162">
        <f t="shared" ca="1" si="1"/>
        <v>6714</v>
      </c>
      <c r="K42" s="469">
        <v>45051</v>
      </c>
    </row>
    <row r="43" spans="1:11" s="32" customFormat="1" x14ac:dyDescent="0.25">
      <c r="A43" s="463" t="str">
        <f t="shared" si="0"/>
        <v>Track &amp; Field-Female-U23/Senior-Heptahlon</v>
      </c>
      <c r="B43" s="468" t="s">
        <v>812</v>
      </c>
      <c r="C43" s="168" t="s">
        <v>834</v>
      </c>
      <c r="D43" s="158" t="s">
        <v>75</v>
      </c>
      <c r="E43" s="158" t="s">
        <v>133</v>
      </c>
      <c r="F43" s="159" t="s">
        <v>1444</v>
      </c>
      <c r="G43" s="158" t="s">
        <v>51</v>
      </c>
      <c r="H43" s="160" t="s">
        <v>852</v>
      </c>
      <c r="I43" s="161">
        <v>40699</v>
      </c>
      <c r="J43" s="162">
        <f t="shared" ca="1" si="1"/>
        <v>5616</v>
      </c>
      <c r="K43" s="469">
        <v>45051</v>
      </c>
    </row>
    <row r="44" spans="1:11" s="32" customFormat="1" x14ac:dyDescent="0.25">
      <c r="A44" s="463" t="str">
        <f t="shared" si="0"/>
        <v>Track &amp; Field-Female-V35-Heptahlon</v>
      </c>
      <c r="B44" s="468" t="s">
        <v>812</v>
      </c>
      <c r="C44" s="168" t="s">
        <v>834</v>
      </c>
      <c r="D44" s="158" t="s">
        <v>75</v>
      </c>
      <c r="E44" s="158" t="s">
        <v>133</v>
      </c>
      <c r="F44" s="159" t="s">
        <v>74</v>
      </c>
      <c r="G44" s="158" t="s">
        <v>817</v>
      </c>
      <c r="H44" s="160"/>
      <c r="I44" s="161"/>
      <c r="J44" s="162" t="str">
        <f t="shared" ca="1" si="1"/>
        <v/>
      </c>
      <c r="K44" s="469">
        <v>45051</v>
      </c>
    </row>
    <row r="45" spans="1:11" s="32" customFormat="1" x14ac:dyDescent="0.25">
      <c r="A45" s="463" t="str">
        <f t="shared" si="0"/>
        <v>Track &amp; Field-Female-V40-Heptahlon</v>
      </c>
      <c r="B45" s="468" t="s">
        <v>812</v>
      </c>
      <c r="C45" s="168" t="s">
        <v>834</v>
      </c>
      <c r="D45" s="158" t="s">
        <v>75</v>
      </c>
      <c r="E45" s="158" t="s">
        <v>133</v>
      </c>
      <c r="F45" s="159" t="s">
        <v>67</v>
      </c>
      <c r="G45" s="158" t="s">
        <v>817</v>
      </c>
      <c r="H45" s="160"/>
      <c r="I45" s="161"/>
      <c r="J45" s="162" t="str">
        <f t="shared" ca="1" si="1"/>
        <v/>
      </c>
      <c r="K45" s="469">
        <v>45051</v>
      </c>
    </row>
    <row r="46" spans="1:11" s="32" customFormat="1" ht="13" thickBot="1" x14ac:dyDescent="0.3">
      <c r="A46" s="466" t="str">
        <f t="shared" si="0"/>
        <v>Track &amp; Field-Female-V45-Heptahlon</v>
      </c>
      <c r="B46" s="470" t="s">
        <v>812</v>
      </c>
      <c r="C46" s="709" t="s">
        <v>834</v>
      </c>
      <c r="D46" s="173" t="s">
        <v>75</v>
      </c>
      <c r="E46" s="173" t="s">
        <v>133</v>
      </c>
      <c r="F46" s="174" t="s">
        <v>64</v>
      </c>
      <c r="G46" s="173" t="s">
        <v>817</v>
      </c>
      <c r="H46" s="175"/>
      <c r="I46" s="176"/>
      <c r="J46" s="177" t="str">
        <f t="shared" ca="1" si="1"/>
        <v/>
      </c>
      <c r="K46" s="475">
        <v>45051</v>
      </c>
    </row>
    <row r="47" spans="1:11" s="32" customFormat="1" x14ac:dyDescent="0.25">
      <c r="A47" s="465" t="str">
        <f t="shared" si="0"/>
        <v>Track &amp; Field-Female-V50-Heptahlon</v>
      </c>
      <c r="B47" s="752" t="s">
        <v>812</v>
      </c>
      <c r="C47" s="1171" t="s">
        <v>834</v>
      </c>
      <c r="D47" s="753" t="s">
        <v>75</v>
      </c>
      <c r="E47" s="753" t="s">
        <v>133</v>
      </c>
      <c r="F47" s="754" t="s">
        <v>65</v>
      </c>
      <c r="G47" s="753" t="s">
        <v>817</v>
      </c>
      <c r="H47" s="755"/>
      <c r="I47" s="756"/>
      <c r="J47" s="757" t="str">
        <f t="shared" ca="1" si="1"/>
        <v/>
      </c>
      <c r="K47" s="696">
        <v>45051</v>
      </c>
    </row>
    <row r="48" spans="1:11" s="32" customFormat="1" x14ac:dyDescent="0.25">
      <c r="A48" s="463" t="str">
        <f t="shared" si="0"/>
        <v>Track &amp; Field-Female-V55-Heptahlon</v>
      </c>
      <c r="B48" s="758" t="s">
        <v>812</v>
      </c>
      <c r="C48" s="1169" t="s">
        <v>834</v>
      </c>
      <c r="D48" s="600" t="s">
        <v>75</v>
      </c>
      <c r="E48" s="600" t="s">
        <v>133</v>
      </c>
      <c r="F48" s="601" t="s">
        <v>66</v>
      </c>
      <c r="G48" s="600" t="s">
        <v>817</v>
      </c>
      <c r="H48" s="602"/>
      <c r="I48" s="603"/>
      <c r="J48" s="759" t="str">
        <f t="shared" ca="1" si="1"/>
        <v/>
      </c>
      <c r="K48" s="697">
        <v>45051</v>
      </c>
    </row>
    <row r="49" spans="1:12" s="32" customFormat="1" x14ac:dyDescent="0.25">
      <c r="A49" s="463" t="str">
        <f t="shared" si="0"/>
        <v>Track &amp; Field-Female-V60-Heptahlon</v>
      </c>
      <c r="B49" s="758" t="s">
        <v>812</v>
      </c>
      <c r="C49" s="1169" t="s">
        <v>834</v>
      </c>
      <c r="D49" s="600" t="s">
        <v>75</v>
      </c>
      <c r="E49" s="600" t="s">
        <v>133</v>
      </c>
      <c r="F49" s="601" t="s">
        <v>70</v>
      </c>
      <c r="G49" s="600" t="s">
        <v>817</v>
      </c>
      <c r="H49" s="602"/>
      <c r="I49" s="603"/>
      <c r="J49" s="759" t="str">
        <f t="shared" ca="1" si="1"/>
        <v/>
      </c>
      <c r="K49" s="697">
        <v>45051</v>
      </c>
    </row>
    <row r="50" spans="1:12" s="32" customFormat="1" x14ac:dyDescent="0.25">
      <c r="A50" s="463" t="str">
        <f t="shared" si="0"/>
        <v>Track &amp; Field-Female-V65-Heptahlon</v>
      </c>
      <c r="B50" s="758" t="s">
        <v>812</v>
      </c>
      <c r="C50" s="1169" t="s">
        <v>834</v>
      </c>
      <c r="D50" s="600" t="s">
        <v>75</v>
      </c>
      <c r="E50" s="600" t="s">
        <v>133</v>
      </c>
      <c r="F50" s="601" t="s">
        <v>71</v>
      </c>
      <c r="G50" s="600" t="s">
        <v>817</v>
      </c>
      <c r="H50" s="602"/>
      <c r="I50" s="603"/>
      <c r="J50" s="759" t="str">
        <f t="shared" ca="1" si="1"/>
        <v/>
      </c>
      <c r="K50" s="697">
        <v>45051</v>
      </c>
    </row>
    <row r="51" spans="1:12" s="32" customFormat="1" x14ac:dyDescent="0.25">
      <c r="A51" s="463" t="str">
        <f t="shared" si="0"/>
        <v>Track &amp; Field-Female-V70-Heptahlon</v>
      </c>
      <c r="B51" s="758" t="s">
        <v>812</v>
      </c>
      <c r="C51" s="1169" t="s">
        <v>834</v>
      </c>
      <c r="D51" s="600" t="s">
        <v>75</v>
      </c>
      <c r="E51" s="600" t="s">
        <v>133</v>
      </c>
      <c r="F51" s="601" t="s">
        <v>72</v>
      </c>
      <c r="G51" s="600" t="s">
        <v>817</v>
      </c>
      <c r="H51" s="602"/>
      <c r="I51" s="603"/>
      <c r="J51" s="759" t="str">
        <f t="shared" ca="1" si="1"/>
        <v/>
      </c>
      <c r="K51" s="697">
        <v>45051</v>
      </c>
    </row>
    <row r="52" spans="1:12" s="32" customFormat="1" x14ac:dyDescent="0.25">
      <c r="A52" s="463" t="str">
        <f t="shared" si="0"/>
        <v>Track &amp; Field-Female-U11-High Jump</v>
      </c>
      <c r="B52" s="758" t="s">
        <v>812</v>
      </c>
      <c r="C52" s="1169" t="s">
        <v>834</v>
      </c>
      <c r="D52" s="600" t="s">
        <v>75</v>
      </c>
      <c r="E52" s="600" t="s">
        <v>125</v>
      </c>
      <c r="F52" s="601" t="s">
        <v>77</v>
      </c>
      <c r="G52" s="600" t="s">
        <v>142</v>
      </c>
      <c r="H52" s="602">
        <v>1.1000000000000001</v>
      </c>
      <c r="I52" s="603">
        <v>37345</v>
      </c>
      <c r="J52" s="759">
        <f t="shared" ca="1" si="1"/>
        <v>8970</v>
      </c>
      <c r="K52" s="697">
        <v>45051</v>
      </c>
    </row>
    <row r="53" spans="1:12" s="32" customFormat="1" x14ac:dyDescent="0.25">
      <c r="A53" s="463" t="str">
        <f t="shared" si="0"/>
        <v>Track &amp; Field-Female-U12-High Jump</v>
      </c>
      <c r="B53" s="758" t="s">
        <v>812</v>
      </c>
      <c r="C53" s="1244" t="s">
        <v>834</v>
      </c>
      <c r="D53" s="600" t="s">
        <v>75</v>
      </c>
      <c r="E53" s="600" t="s">
        <v>125</v>
      </c>
      <c r="F53" s="159" t="s">
        <v>1389</v>
      </c>
      <c r="G53" s="600" t="s">
        <v>1428</v>
      </c>
      <c r="H53" s="602">
        <v>0.85</v>
      </c>
      <c r="I53" s="603">
        <v>46159</v>
      </c>
      <c r="J53" s="759">
        <f t="shared" ca="1" si="1"/>
        <v>156</v>
      </c>
      <c r="K53" s="697">
        <v>46253</v>
      </c>
    </row>
    <row r="54" spans="1:12" s="32" customFormat="1" x14ac:dyDescent="0.25">
      <c r="A54" s="463" t="str">
        <f t="shared" si="0"/>
        <v>Track &amp; Field-Female-U13-High Jump</v>
      </c>
      <c r="B54" s="758" t="s">
        <v>812</v>
      </c>
      <c r="C54" s="1169" t="s">
        <v>834</v>
      </c>
      <c r="D54" s="600" t="s">
        <v>75</v>
      </c>
      <c r="E54" s="600" t="s">
        <v>125</v>
      </c>
      <c r="F54" s="601" t="s">
        <v>78</v>
      </c>
      <c r="G54" s="600" t="s">
        <v>143</v>
      </c>
      <c r="H54" s="602">
        <v>1.49</v>
      </c>
      <c r="I54" s="603">
        <v>37822</v>
      </c>
      <c r="J54" s="759">
        <f t="shared" ca="1" si="1"/>
        <v>8493</v>
      </c>
      <c r="K54" s="697">
        <v>45051</v>
      </c>
    </row>
    <row r="55" spans="1:12" s="32" customFormat="1" x14ac:dyDescent="0.25">
      <c r="A55" s="463" t="str">
        <f t="shared" si="0"/>
        <v>Track &amp; Field-Female-U14-High Jump</v>
      </c>
      <c r="B55" s="758" t="s">
        <v>812</v>
      </c>
      <c r="C55" s="1244" t="s">
        <v>834</v>
      </c>
      <c r="D55" s="600" t="s">
        <v>75</v>
      </c>
      <c r="E55" s="600" t="s">
        <v>125</v>
      </c>
      <c r="F55" s="601" t="s">
        <v>1395</v>
      </c>
      <c r="G55" s="600" t="s">
        <v>1424</v>
      </c>
      <c r="H55" s="602">
        <v>1.48</v>
      </c>
      <c r="I55" s="603">
        <v>46201</v>
      </c>
      <c r="J55" s="759">
        <f t="shared" ca="1" si="1"/>
        <v>114</v>
      </c>
      <c r="K55" s="697">
        <v>46253</v>
      </c>
    </row>
    <row r="56" spans="1:12" s="32" customFormat="1" x14ac:dyDescent="0.25">
      <c r="A56" s="463" t="str">
        <f t="shared" si="0"/>
        <v>Track &amp; Field-Female-U15-High Jump</v>
      </c>
      <c r="B56" s="758" t="s">
        <v>812</v>
      </c>
      <c r="C56" s="1237" t="s">
        <v>834</v>
      </c>
      <c r="D56" s="600" t="s">
        <v>75</v>
      </c>
      <c r="E56" s="600" t="s">
        <v>125</v>
      </c>
      <c r="F56" s="601" t="s">
        <v>79</v>
      </c>
      <c r="G56" s="600" t="s">
        <v>144</v>
      </c>
      <c r="H56" s="602">
        <v>1.63</v>
      </c>
      <c r="I56" s="603">
        <v>40359</v>
      </c>
      <c r="J56" s="759">
        <f t="shared" ca="1" si="1"/>
        <v>5956</v>
      </c>
      <c r="K56" s="697">
        <v>45051</v>
      </c>
    </row>
    <row r="57" spans="1:12" s="32" customFormat="1" x14ac:dyDescent="0.25">
      <c r="A57" s="463" t="str">
        <f t="shared" si="0"/>
        <v>Track &amp; Field-Female-U17-High Jump</v>
      </c>
      <c r="B57" s="758" t="s">
        <v>812</v>
      </c>
      <c r="C57" s="1169" t="s">
        <v>834</v>
      </c>
      <c r="D57" s="600" t="s">
        <v>75</v>
      </c>
      <c r="E57" s="600" t="s">
        <v>125</v>
      </c>
      <c r="F57" s="601" t="s">
        <v>80</v>
      </c>
      <c r="G57" s="600" t="s">
        <v>51</v>
      </c>
      <c r="H57" s="602">
        <v>1.62</v>
      </c>
      <c r="I57" s="603">
        <v>39694</v>
      </c>
      <c r="J57" s="759">
        <f t="shared" ca="1" si="1"/>
        <v>6621</v>
      </c>
      <c r="K57" s="697">
        <v>45051</v>
      </c>
    </row>
    <row r="58" spans="1:12" s="32" customFormat="1" x14ac:dyDescent="0.25">
      <c r="A58" s="463" t="str">
        <f t="shared" si="0"/>
        <v>Track &amp; Field-Female-U20-High Jump</v>
      </c>
      <c r="B58" s="758" t="s">
        <v>812</v>
      </c>
      <c r="C58" s="1237" t="s">
        <v>834</v>
      </c>
      <c r="D58" s="600" t="s">
        <v>75</v>
      </c>
      <c r="E58" s="600" t="s">
        <v>125</v>
      </c>
      <c r="F58" s="601" t="s">
        <v>81</v>
      </c>
      <c r="G58" s="600" t="s">
        <v>197</v>
      </c>
      <c r="H58" s="602">
        <v>1.6</v>
      </c>
      <c r="I58" s="603">
        <v>29952</v>
      </c>
      <c r="J58" s="759">
        <f t="shared" ca="1" si="1"/>
        <v>16363</v>
      </c>
      <c r="K58" s="697">
        <v>45051</v>
      </c>
    </row>
    <row r="59" spans="1:12" s="32" customFormat="1" x14ac:dyDescent="0.25">
      <c r="A59" s="463" t="str">
        <f t="shared" si="0"/>
        <v>Track &amp; Field-Female-U20-High Jump</v>
      </c>
      <c r="B59" s="758" t="s">
        <v>812</v>
      </c>
      <c r="C59" s="1169" t="s">
        <v>834</v>
      </c>
      <c r="D59" s="600" t="s">
        <v>75</v>
      </c>
      <c r="E59" s="600" t="s">
        <v>125</v>
      </c>
      <c r="F59" s="601" t="s">
        <v>81</v>
      </c>
      <c r="G59" s="600" t="s">
        <v>51</v>
      </c>
      <c r="H59" s="602">
        <v>1.6</v>
      </c>
      <c r="I59" s="603">
        <v>39599</v>
      </c>
      <c r="J59" s="759">
        <f t="shared" ca="1" si="1"/>
        <v>6716</v>
      </c>
      <c r="K59" s="697">
        <v>45051</v>
      </c>
    </row>
    <row r="60" spans="1:12" s="32" customFormat="1" x14ac:dyDescent="0.25">
      <c r="A60" s="463" t="str">
        <f t="shared" si="0"/>
        <v>Track &amp; Field-Female-U23/Senior-High Jump</v>
      </c>
      <c r="B60" s="758" t="s">
        <v>812</v>
      </c>
      <c r="C60" s="1237" t="s">
        <v>834</v>
      </c>
      <c r="D60" s="600" t="s">
        <v>75</v>
      </c>
      <c r="E60" s="600" t="s">
        <v>125</v>
      </c>
      <c r="F60" s="159" t="s">
        <v>1444</v>
      </c>
      <c r="G60" s="600" t="s">
        <v>51</v>
      </c>
      <c r="H60" s="602">
        <v>1.64</v>
      </c>
      <c r="I60" s="603">
        <v>40698</v>
      </c>
      <c r="J60" s="759">
        <f t="shared" ca="1" si="1"/>
        <v>5617</v>
      </c>
      <c r="K60" s="697">
        <v>45051</v>
      </c>
      <c r="L60" s="32" t="s">
        <v>1308</v>
      </c>
    </row>
    <row r="61" spans="1:12" s="32" customFormat="1" ht="13" thickBot="1" x14ac:dyDescent="0.3">
      <c r="A61" s="466" t="str">
        <f t="shared" si="0"/>
        <v>Track &amp; Field-Female-V35-High Jump</v>
      </c>
      <c r="B61" s="760" t="s">
        <v>812</v>
      </c>
      <c r="C61" s="1170" t="s">
        <v>834</v>
      </c>
      <c r="D61" s="606" t="s">
        <v>75</v>
      </c>
      <c r="E61" s="606" t="s">
        <v>125</v>
      </c>
      <c r="F61" s="607" t="s">
        <v>74</v>
      </c>
      <c r="G61" s="606" t="s">
        <v>790</v>
      </c>
      <c r="H61" s="608">
        <v>1.25</v>
      </c>
      <c r="I61" s="609">
        <v>44381</v>
      </c>
      <c r="J61" s="761">
        <f t="shared" ca="1" si="1"/>
        <v>1934</v>
      </c>
      <c r="K61" s="698">
        <v>45051</v>
      </c>
    </row>
    <row r="62" spans="1:12" s="32" customFormat="1" x14ac:dyDescent="0.25">
      <c r="A62" s="465" t="str">
        <f t="shared" si="0"/>
        <v>Track &amp; Field-Female-V40-High Jump</v>
      </c>
      <c r="B62" s="762" t="s">
        <v>812</v>
      </c>
      <c r="C62" s="1236" t="s">
        <v>834</v>
      </c>
      <c r="D62" s="594" t="s">
        <v>75</v>
      </c>
      <c r="E62" s="594" t="s">
        <v>125</v>
      </c>
      <c r="F62" s="595" t="s">
        <v>67</v>
      </c>
      <c r="G62" s="594" t="s">
        <v>817</v>
      </c>
      <c r="H62" s="596"/>
      <c r="I62" s="597"/>
      <c r="J62" s="763" t="str">
        <f t="shared" ca="1" si="1"/>
        <v/>
      </c>
      <c r="K62" s="699">
        <v>45051</v>
      </c>
    </row>
    <row r="63" spans="1:12" s="32" customFormat="1" x14ac:dyDescent="0.25">
      <c r="A63" s="463" t="str">
        <f t="shared" si="0"/>
        <v>Track &amp; Field-Female-V45-High Jump</v>
      </c>
      <c r="B63" s="738" t="s">
        <v>812</v>
      </c>
      <c r="C63" s="168" t="s">
        <v>834</v>
      </c>
      <c r="D63" s="158" t="s">
        <v>75</v>
      </c>
      <c r="E63" s="158" t="s">
        <v>125</v>
      </c>
      <c r="F63" s="159" t="s">
        <v>64</v>
      </c>
      <c r="G63" s="158" t="s">
        <v>1309</v>
      </c>
      <c r="H63" s="160">
        <v>1.1000000000000001</v>
      </c>
      <c r="I63" s="161">
        <v>45493</v>
      </c>
      <c r="J63" s="739">
        <f t="shared" ca="1" si="1"/>
        <v>822</v>
      </c>
      <c r="K63" s="694">
        <v>45511</v>
      </c>
    </row>
    <row r="64" spans="1:12" s="32" customFormat="1" x14ac:dyDescent="0.25">
      <c r="A64" s="463" t="str">
        <f t="shared" si="0"/>
        <v>Track &amp; Field-Female-V50-High Jump</v>
      </c>
      <c r="B64" s="738" t="s">
        <v>812</v>
      </c>
      <c r="C64" s="168" t="s">
        <v>834</v>
      </c>
      <c r="D64" s="158" t="s">
        <v>75</v>
      </c>
      <c r="E64" s="158" t="s">
        <v>125</v>
      </c>
      <c r="F64" s="159" t="s">
        <v>65</v>
      </c>
      <c r="G64" s="158" t="s">
        <v>817</v>
      </c>
      <c r="H64" s="160"/>
      <c r="I64" s="161"/>
      <c r="J64" s="739" t="str">
        <f t="shared" ca="1" si="1"/>
        <v/>
      </c>
      <c r="K64" s="694">
        <v>45051</v>
      </c>
    </row>
    <row r="65" spans="1:11" s="32" customFormat="1" x14ac:dyDescent="0.25">
      <c r="A65" s="463" t="str">
        <f t="shared" si="0"/>
        <v>Track &amp; Field-Female-V55-High Jump</v>
      </c>
      <c r="B65" s="738" t="s">
        <v>812</v>
      </c>
      <c r="C65" s="168" t="s">
        <v>834</v>
      </c>
      <c r="D65" s="158" t="s">
        <v>75</v>
      </c>
      <c r="E65" s="158" t="s">
        <v>125</v>
      </c>
      <c r="F65" s="159" t="s">
        <v>66</v>
      </c>
      <c r="G65" s="158" t="s">
        <v>817</v>
      </c>
      <c r="H65" s="160"/>
      <c r="I65" s="161"/>
      <c r="J65" s="739" t="str">
        <f t="shared" ca="1" si="1"/>
        <v/>
      </c>
      <c r="K65" s="694">
        <v>45051</v>
      </c>
    </row>
    <row r="66" spans="1:11" s="32" customFormat="1" x14ac:dyDescent="0.25">
      <c r="A66" s="463" t="str">
        <f t="shared" si="0"/>
        <v>Track &amp; Field-Female-V60-High Jump</v>
      </c>
      <c r="B66" s="738" t="s">
        <v>812</v>
      </c>
      <c r="C66" s="168" t="s">
        <v>834</v>
      </c>
      <c r="D66" s="158" t="s">
        <v>75</v>
      </c>
      <c r="E66" s="158" t="s">
        <v>125</v>
      </c>
      <c r="F66" s="159" t="s">
        <v>70</v>
      </c>
      <c r="G66" s="158" t="s">
        <v>817</v>
      </c>
      <c r="H66" s="160"/>
      <c r="I66" s="161"/>
      <c r="J66" s="739" t="str">
        <f t="shared" ca="1" si="1"/>
        <v/>
      </c>
      <c r="K66" s="694">
        <v>45051</v>
      </c>
    </row>
    <row r="67" spans="1:11" s="32" customFormat="1" x14ac:dyDescent="0.25">
      <c r="A67" s="463" t="str">
        <f t="shared" si="0"/>
        <v>Track &amp; Field-Female-V65-High Jump</v>
      </c>
      <c r="B67" s="738" t="s">
        <v>812</v>
      </c>
      <c r="C67" s="168" t="s">
        <v>834</v>
      </c>
      <c r="D67" s="158" t="s">
        <v>75</v>
      </c>
      <c r="E67" s="158" t="s">
        <v>125</v>
      </c>
      <c r="F67" s="159" t="s">
        <v>71</v>
      </c>
      <c r="G67" s="158" t="s">
        <v>817</v>
      </c>
      <c r="H67" s="160"/>
      <c r="I67" s="161"/>
      <c r="J67" s="739" t="str">
        <f t="shared" ca="1" si="1"/>
        <v/>
      </c>
      <c r="K67" s="694">
        <v>45051</v>
      </c>
    </row>
    <row r="68" spans="1:11" s="32" customFormat="1" x14ac:dyDescent="0.25">
      <c r="A68" s="463" t="str">
        <f t="shared" ref="A68:A131" si="2">B68&amp;"-"&amp;D68&amp;"-"&amp;F68&amp;"-"&amp;E68</f>
        <v>Track &amp; Field-Female-V70-High Jump</v>
      </c>
      <c r="B68" s="738" t="s">
        <v>812</v>
      </c>
      <c r="C68" s="168" t="s">
        <v>834</v>
      </c>
      <c r="D68" s="158" t="s">
        <v>75</v>
      </c>
      <c r="E68" s="158" t="s">
        <v>125</v>
      </c>
      <c r="F68" s="159" t="s">
        <v>72</v>
      </c>
      <c r="G68" s="158" t="s">
        <v>817</v>
      </c>
      <c r="H68" s="160"/>
      <c r="I68" s="161"/>
      <c r="J68" s="739" t="str">
        <f t="shared" ref="J68:J131" ca="1" si="3">IF(I68="","",IF(I68="MISSING","",IF(I68="-","-",TODAY()-I68)))</f>
        <v/>
      </c>
      <c r="K68" s="694">
        <v>45051</v>
      </c>
    </row>
    <row r="69" spans="1:11" s="32" customFormat="1" x14ac:dyDescent="0.25">
      <c r="A69" s="463" t="str">
        <f t="shared" si="2"/>
        <v>Track &amp; Field-Female-U11-Javelin</v>
      </c>
      <c r="B69" s="738" t="s">
        <v>812</v>
      </c>
      <c r="C69" s="168" t="s">
        <v>834</v>
      </c>
      <c r="D69" s="158" t="s">
        <v>75</v>
      </c>
      <c r="E69" s="158" t="s">
        <v>130</v>
      </c>
      <c r="F69" s="159" t="s">
        <v>77</v>
      </c>
      <c r="G69" s="158" t="s">
        <v>118</v>
      </c>
      <c r="H69" s="160">
        <v>15.49</v>
      </c>
      <c r="I69" s="161">
        <v>36402</v>
      </c>
      <c r="J69" s="739">
        <f t="shared" ca="1" si="3"/>
        <v>9913</v>
      </c>
      <c r="K69" s="694">
        <v>45051</v>
      </c>
    </row>
    <row r="70" spans="1:11" s="32" customFormat="1" x14ac:dyDescent="0.25">
      <c r="A70" s="463" t="str">
        <f t="shared" si="2"/>
        <v>Track &amp; Field-Female-U12-Javelin</v>
      </c>
      <c r="B70" s="738" t="s">
        <v>812</v>
      </c>
      <c r="C70" s="1244" t="s">
        <v>834</v>
      </c>
      <c r="D70" s="158" t="s">
        <v>75</v>
      </c>
      <c r="E70" s="158" t="s">
        <v>130</v>
      </c>
      <c r="F70" s="159" t="s">
        <v>1389</v>
      </c>
      <c r="G70" s="158" t="s">
        <v>1429</v>
      </c>
      <c r="H70" s="160">
        <v>9.39</v>
      </c>
      <c r="I70" s="161">
        <v>46159</v>
      </c>
      <c r="J70" s="739">
        <f t="shared" ca="1" si="3"/>
        <v>156</v>
      </c>
      <c r="K70" s="694">
        <v>46253</v>
      </c>
    </row>
    <row r="71" spans="1:11" s="32" customFormat="1" x14ac:dyDescent="0.25">
      <c r="A71" s="463" t="str">
        <f t="shared" si="2"/>
        <v>Track &amp; Field-Female-U13-Javelin</v>
      </c>
      <c r="B71" s="738" t="s">
        <v>812</v>
      </c>
      <c r="C71" s="168" t="s">
        <v>834</v>
      </c>
      <c r="D71" s="158" t="s">
        <v>75</v>
      </c>
      <c r="E71" s="158" t="s">
        <v>130</v>
      </c>
      <c r="F71" s="159" t="s">
        <v>78</v>
      </c>
      <c r="G71" s="158" t="s">
        <v>807</v>
      </c>
      <c r="H71" s="160">
        <v>36.409999999999997</v>
      </c>
      <c r="I71" s="161">
        <v>44743</v>
      </c>
      <c r="J71" s="739">
        <f t="shared" ca="1" si="3"/>
        <v>1572</v>
      </c>
      <c r="K71" s="694">
        <v>45051</v>
      </c>
    </row>
    <row r="72" spans="1:11" s="32" customFormat="1" x14ac:dyDescent="0.25">
      <c r="A72" s="463" t="str">
        <f t="shared" si="2"/>
        <v>Track &amp; Field-Female-U14-Javelin</v>
      </c>
      <c r="B72" s="738" t="s">
        <v>812</v>
      </c>
      <c r="C72" s="1244" t="s">
        <v>834</v>
      </c>
      <c r="D72" s="158" t="s">
        <v>75</v>
      </c>
      <c r="E72" s="158" t="s">
        <v>130</v>
      </c>
      <c r="F72" s="159" t="s">
        <v>1395</v>
      </c>
      <c r="G72" s="158" t="s">
        <v>1430</v>
      </c>
      <c r="H72" s="160">
        <v>21.28</v>
      </c>
      <c r="I72" s="161">
        <v>46149</v>
      </c>
      <c r="J72" s="739">
        <f t="shared" ca="1" si="3"/>
        <v>166</v>
      </c>
      <c r="K72" s="694">
        <v>46253</v>
      </c>
    </row>
    <row r="73" spans="1:11" s="32" customFormat="1" x14ac:dyDescent="0.25">
      <c r="A73" s="463" t="str">
        <f t="shared" si="2"/>
        <v>Track &amp; Field-Female-U16-Javelin</v>
      </c>
      <c r="B73" s="738" t="s">
        <v>812</v>
      </c>
      <c r="C73" s="1244" t="s">
        <v>834</v>
      </c>
      <c r="D73" s="158" t="s">
        <v>75</v>
      </c>
      <c r="E73" s="158" t="s">
        <v>130</v>
      </c>
      <c r="F73" s="159" t="s">
        <v>1403</v>
      </c>
      <c r="G73" s="158" t="s">
        <v>1431</v>
      </c>
      <c r="H73" s="160">
        <v>10.56</v>
      </c>
      <c r="I73" s="161">
        <v>46159</v>
      </c>
      <c r="J73" s="739">
        <f t="shared" ca="1" si="3"/>
        <v>156</v>
      </c>
      <c r="K73" s="694">
        <v>46253</v>
      </c>
    </row>
    <row r="74" spans="1:11" s="32" customFormat="1" x14ac:dyDescent="0.25">
      <c r="A74" s="463" t="str">
        <f t="shared" si="2"/>
        <v>Track &amp; Field-Female-U20-Javelin</v>
      </c>
      <c r="B74" s="738" t="s">
        <v>812</v>
      </c>
      <c r="C74" s="168" t="s">
        <v>834</v>
      </c>
      <c r="D74" s="158" t="s">
        <v>75</v>
      </c>
      <c r="E74" s="158" t="s">
        <v>130</v>
      </c>
      <c r="F74" s="159" t="s">
        <v>81</v>
      </c>
      <c r="G74" s="158" t="s">
        <v>118</v>
      </c>
      <c r="H74" s="160">
        <v>32.590000000000003</v>
      </c>
      <c r="I74" s="161">
        <v>38851</v>
      </c>
      <c r="J74" s="739">
        <f t="shared" ca="1" si="3"/>
        <v>7464</v>
      </c>
      <c r="K74" s="694">
        <v>45051</v>
      </c>
    </row>
    <row r="75" spans="1:11" s="32" customFormat="1" ht="13" thickBot="1" x14ac:dyDescent="0.3">
      <c r="A75" s="466" t="str">
        <f t="shared" si="2"/>
        <v>Track &amp; Field-Female-U23/Senior-Javelin</v>
      </c>
      <c r="B75" s="764" t="s">
        <v>812</v>
      </c>
      <c r="C75" s="196" t="s">
        <v>834</v>
      </c>
      <c r="D75" s="182" t="s">
        <v>75</v>
      </c>
      <c r="E75" s="182" t="s">
        <v>130</v>
      </c>
      <c r="F75" s="159" t="s">
        <v>1444</v>
      </c>
      <c r="G75" s="182" t="s">
        <v>149</v>
      </c>
      <c r="H75" s="188">
        <v>30.79</v>
      </c>
      <c r="I75" s="187">
        <v>37744</v>
      </c>
      <c r="J75" s="765">
        <f t="shared" ca="1" si="3"/>
        <v>8571</v>
      </c>
      <c r="K75" s="700">
        <v>45051</v>
      </c>
    </row>
    <row r="76" spans="1:11" s="32" customFormat="1" ht="13" thickBot="1" x14ac:dyDescent="0.3">
      <c r="A76" s="465" t="str">
        <f t="shared" si="2"/>
        <v>Track &amp; Field-Female-V35-Javelin</v>
      </c>
      <c r="B76" s="766" t="s">
        <v>812</v>
      </c>
      <c r="C76" s="195" t="s">
        <v>834</v>
      </c>
      <c r="D76" s="178" t="s">
        <v>75</v>
      </c>
      <c r="E76" s="178" t="s">
        <v>130</v>
      </c>
      <c r="F76" s="179" t="s">
        <v>74</v>
      </c>
      <c r="G76" s="178" t="s">
        <v>155</v>
      </c>
      <c r="H76" s="180">
        <v>19.14</v>
      </c>
      <c r="I76" s="181">
        <v>38549</v>
      </c>
      <c r="J76" s="767">
        <f t="shared" ca="1" si="3"/>
        <v>7766</v>
      </c>
      <c r="K76" s="695">
        <v>45051</v>
      </c>
    </row>
    <row r="77" spans="1:11" s="32" customFormat="1" x14ac:dyDescent="0.25">
      <c r="A77" s="1118" t="str">
        <f t="shared" si="2"/>
        <v>Track &amp; Field-Female-V40-Javelin</v>
      </c>
      <c r="B77" s="766" t="s">
        <v>812</v>
      </c>
      <c r="C77" s="195" t="s">
        <v>834</v>
      </c>
      <c r="D77" s="178" t="s">
        <v>75</v>
      </c>
      <c r="E77" s="178" t="s">
        <v>130</v>
      </c>
      <c r="F77" s="595" t="s">
        <v>67</v>
      </c>
      <c r="G77" s="594" t="s">
        <v>351</v>
      </c>
      <c r="H77" s="596">
        <v>11.92</v>
      </c>
      <c r="I77" s="597">
        <v>40351</v>
      </c>
      <c r="J77" s="739">
        <f t="shared" ca="1" si="3"/>
        <v>5964</v>
      </c>
      <c r="K77" s="699">
        <v>45051</v>
      </c>
    </row>
    <row r="78" spans="1:11" s="32" customFormat="1" x14ac:dyDescent="0.25">
      <c r="A78" s="463" t="str">
        <f t="shared" si="2"/>
        <v>Track &amp; Field-Female-V55-Javelin</v>
      </c>
      <c r="B78" s="738" t="s">
        <v>812</v>
      </c>
      <c r="C78" s="168" t="s">
        <v>834</v>
      </c>
      <c r="D78" s="158" t="s">
        <v>75</v>
      </c>
      <c r="E78" s="158" t="s">
        <v>130</v>
      </c>
      <c r="F78" s="159" t="s">
        <v>66</v>
      </c>
      <c r="G78" s="158" t="s">
        <v>817</v>
      </c>
      <c r="H78" s="160"/>
      <c r="I78" s="161"/>
      <c r="J78" s="739" t="str">
        <f t="shared" ca="1" si="3"/>
        <v/>
      </c>
      <c r="K78" s="694">
        <v>45051</v>
      </c>
    </row>
    <row r="79" spans="1:11" s="32" customFormat="1" x14ac:dyDescent="0.25">
      <c r="A79" s="463" t="str">
        <f t="shared" si="2"/>
        <v>Track &amp; Field-Female-V60-Javelin</v>
      </c>
      <c r="B79" s="738" t="s">
        <v>812</v>
      </c>
      <c r="C79" s="168" t="s">
        <v>834</v>
      </c>
      <c r="D79" s="158" t="s">
        <v>75</v>
      </c>
      <c r="E79" s="158" t="s">
        <v>130</v>
      </c>
      <c r="F79" s="159" t="s">
        <v>70</v>
      </c>
      <c r="G79" s="158" t="s">
        <v>61</v>
      </c>
      <c r="H79" s="160">
        <v>7.51</v>
      </c>
      <c r="I79" s="161">
        <v>38935</v>
      </c>
      <c r="J79" s="739">
        <f t="shared" ca="1" si="3"/>
        <v>7380</v>
      </c>
      <c r="K79" s="694">
        <v>45051</v>
      </c>
    </row>
    <row r="80" spans="1:11" s="32" customFormat="1" x14ac:dyDescent="0.25">
      <c r="A80" s="463" t="str">
        <f t="shared" si="2"/>
        <v>Track &amp; Field-Female-V65-Javelin</v>
      </c>
      <c r="B80" s="738" t="s">
        <v>812</v>
      </c>
      <c r="C80" s="168" t="s">
        <v>834</v>
      </c>
      <c r="D80" s="158" t="s">
        <v>75</v>
      </c>
      <c r="E80" s="158" t="s">
        <v>130</v>
      </c>
      <c r="F80" s="159" t="s">
        <v>71</v>
      </c>
      <c r="G80" s="158" t="s">
        <v>40</v>
      </c>
      <c r="H80" s="160">
        <v>8.0399999999999991</v>
      </c>
      <c r="I80" s="161">
        <v>45529</v>
      </c>
      <c r="J80" s="739">
        <f t="shared" ca="1" si="3"/>
        <v>786</v>
      </c>
      <c r="K80" s="694">
        <v>45577</v>
      </c>
    </row>
    <row r="81" spans="1:11" s="32" customFormat="1" x14ac:dyDescent="0.25">
      <c r="A81" s="463" t="str">
        <f t="shared" si="2"/>
        <v>Track &amp; Field-Female-V70-Javelin</v>
      </c>
      <c r="B81" s="738" t="s">
        <v>812</v>
      </c>
      <c r="C81" s="168" t="s">
        <v>834</v>
      </c>
      <c r="D81" s="158" t="s">
        <v>75</v>
      </c>
      <c r="E81" s="158" t="s">
        <v>130</v>
      </c>
      <c r="F81" s="159" t="s">
        <v>72</v>
      </c>
      <c r="G81" s="158" t="s">
        <v>817</v>
      </c>
      <c r="H81" s="160"/>
      <c r="I81" s="161"/>
      <c r="J81" s="739" t="str">
        <f t="shared" ca="1" si="3"/>
        <v/>
      </c>
      <c r="K81" s="694">
        <v>45051</v>
      </c>
    </row>
    <row r="82" spans="1:11" s="32" customFormat="1" x14ac:dyDescent="0.25">
      <c r="A82" s="463" t="str">
        <f t="shared" si="2"/>
        <v>Track &amp; Field-Female-U15-Javelin (500g)</v>
      </c>
      <c r="B82" s="738" t="s">
        <v>812</v>
      </c>
      <c r="C82" s="168" t="s">
        <v>834</v>
      </c>
      <c r="D82" s="158" t="s">
        <v>75</v>
      </c>
      <c r="E82" s="158" t="s">
        <v>593</v>
      </c>
      <c r="F82" s="159" t="s">
        <v>79</v>
      </c>
      <c r="G82" s="158" t="s">
        <v>741</v>
      </c>
      <c r="H82" s="160">
        <v>22.46</v>
      </c>
      <c r="I82" s="161">
        <v>42918</v>
      </c>
      <c r="J82" s="739">
        <f t="shared" ca="1" si="3"/>
        <v>3397</v>
      </c>
      <c r="K82" s="694">
        <v>45051</v>
      </c>
    </row>
    <row r="83" spans="1:11" s="32" customFormat="1" x14ac:dyDescent="0.25">
      <c r="A83" s="463" t="str">
        <f t="shared" si="2"/>
        <v>Track &amp; Field-Female-U17-Javelin (500g)</v>
      </c>
      <c r="B83" s="738" t="s">
        <v>812</v>
      </c>
      <c r="C83" s="168" t="s">
        <v>834</v>
      </c>
      <c r="D83" s="158" t="s">
        <v>75</v>
      </c>
      <c r="E83" s="158" t="s">
        <v>593</v>
      </c>
      <c r="F83" s="159" t="s">
        <v>80</v>
      </c>
      <c r="G83" s="158" t="s">
        <v>572</v>
      </c>
      <c r="H83" s="160">
        <v>14.97</v>
      </c>
      <c r="I83" s="161">
        <v>41821</v>
      </c>
      <c r="J83" s="739">
        <f t="shared" ca="1" si="3"/>
        <v>4494</v>
      </c>
      <c r="K83" s="694">
        <v>45051</v>
      </c>
    </row>
    <row r="84" spans="1:11" s="32" customFormat="1" x14ac:dyDescent="0.25">
      <c r="A84" s="463" t="str">
        <f t="shared" si="2"/>
        <v>Track &amp; Field-Female-V50-Javelin (500g)</v>
      </c>
      <c r="B84" s="738" t="s">
        <v>812</v>
      </c>
      <c r="C84" s="1244" t="s">
        <v>834</v>
      </c>
      <c r="D84" s="158" t="s">
        <v>75</v>
      </c>
      <c r="E84" s="158" t="s">
        <v>593</v>
      </c>
      <c r="F84" s="159" t="s">
        <v>65</v>
      </c>
      <c r="G84" s="158" t="s">
        <v>1257</v>
      </c>
      <c r="H84" s="160">
        <v>17.21</v>
      </c>
      <c r="I84" s="161">
        <v>46183</v>
      </c>
      <c r="J84" s="739">
        <f t="shared" ca="1" si="3"/>
        <v>132</v>
      </c>
      <c r="K84" s="694">
        <v>46202</v>
      </c>
    </row>
    <row r="85" spans="1:11" s="32" customFormat="1" x14ac:dyDescent="0.25">
      <c r="A85" s="463" t="str">
        <f t="shared" si="2"/>
        <v>Track &amp; Field-Female-U15-Javelin (600g)</v>
      </c>
      <c r="B85" s="738" t="s">
        <v>812</v>
      </c>
      <c r="C85" s="168" t="s">
        <v>834</v>
      </c>
      <c r="D85" s="158" t="s">
        <v>75</v>
      </c>
      <c r="E85" s="158" t="s">
        <v>588</v>
      </c>
      <c r="F85" s="159" t="s">
        <v>79</v>
      </c>
      <c r="G85" s="158" t="s">
        <v>149</v>
      </c>
      <c r="H85" s="160">
        <v>34.25</v>
      </c>
      <c r="I85" s="161">
        <v>37486</v>
      </c>
      <c r="J85" s="739">
        <f t="shared" ca="1" si="3"/>
        <v>8829</v>
      </c>
      <c r="K85" s="694">
        <v>45051</v>
      </c>
    </row>
    <row r="86" spans="1:11" s="32" customFormat="1" x14ac:dyDescent="0.25">
      <c r="A86" s="463" t="str">
        <f t="shared" si="2"/>
        <v>Track &amp; Field-Female-U17-Javelin (600g)</v>
      </c>
      <c r="B86" s="738" t="s">
        <v>812</v>
      </c>
      <c r="C86" s="168" t="s">
        <v>834</v>
      </c>
      <c r="D86" s="158" t="s">
        <v>75</v>
      </c>
      <c r="E86" s="158" t="s">
        <v>588</v>
      </c>
      <c r="F86" s="159" t="s">
        <v>80</v>
      </c>
      <c r="G86" s="158" t="s">
        <v>149</v>
      </c>
      <c r="H86" s="160">
        <v>35.200000000000003</v>
      </c>
      <c r="I86" s="161">
        <v>38123</v>
      </c>
      <c r="J86" s="739">
        <f t="shared" ca="1" si="3"/>
        <v>8192</v>
      </c>
      <c r="K86" s="694">
        <v>45051</v>
      </c>
    </row>
    <row r="87" spans="1:11" s="32" customFormat="1" x14ac:dyDescent="0.25">
      <c r="A87" s="463" t="str">
        <f t="shared" si="2"/>
        <v>Track &amp; Field-Female-V45-Javelin (600g)</v>
      </c>
      <c r="B87" s="738" t="s">
        <v>812</v>
      </c>
      <c r="C87" s="168" t="s">
        <v>834</v>
      </c>
      <c r="D87" s="158" t="s">
        <v>75</v>
      </c>
      <c r="E87" s="158" t="s">
        <v>588</v>
      </c>
      <c r="F87" s="159" t="s">
        <v>64</v>
      </c>
      <c r="G87" s="158" t="s">
        <v>1257</v>
      </c>
      <c r="H87" s="160">
        <v>19.100000000000001</v>
      </c>
      <c r="I87" s="161">
        <v>45830</v>
      </c>
      <c r="J87" s="739">
        <f t="shared" ca="1" si="3"/>
        <v>485</v>
      </c>
      <c r="K87" s="694">
        <v>45859</v>
      </c>
    </row>
    <row r="88" spans="1:11" s="32" customFormat="1" x14ac:dyDescent="0.25">
      <c r="A88" s="463" t="str">
        <f t="shared" si="2"/>
        <v>Track &amp; Field-Female-V50-Javelin (600g)</v>
      </c>
      <c r="B88" s="738" t="s">
        <v>812</v>
      </c>
      <c r="C88" s="1244" t="s">
        <v>834</v>
      </c>
      <c r="D88" s="158" t="s">
        <v>75</v>
      </c>
      <c r="E88" s="158" t="s">
        <v>588</v>
      </c>
      <c r="F88" s="159" t="s">
        <v>65</v>
      </c>
      <c r="G88" s="158" t="s">
        <v>1257</v>
      </c>
      <c r="H88" s="160">
        <v>17.41</v>
      </c>
      <c r="I88" s="161">
        <v>46194</v>
      </c>
      <c r="J88" s="739">
        <f t="shared" ca="1" si="3"/>
        <v>121</v>
      </c>
      <c r="K88" s="694">
        <v>46202</v>
      </c>
    </row>
    <row r="89" spans="1:11" s="32" customFormat="1" x14ac:dyDescent="0.25">
      <c r="A89" s="463" t="str">
        <f t="shared" si="2"/>
        <v>Track &amp; Field-Female-U11-Long Jump</v>
      </c>
      <c r="B89" s="738" t="s">
        <v>812</v>
      </c>
      <c r="C89" s="168" t="s">
        <v>834</v>
      </c>
      <c r="D89" s="158" t="s">
        <v>75</v>
      </c>
      <c r="E89" s="158" t="s">
        <v>124</v>
      </c>
      <c r="F89" s="159" t="s">
        <v>77</v>
      </c>
      <c r="G89" s="158" t="s">
        <v>622</v>
      </c>
      <c r="H89" s="160">
        <v>3.91</v>
      </c>
      <c r="I89" s="161">
        <v>42266</v>
      </c>
      <c r="J89" s="739">
        <f t="shared" ca="1" si="3"/>
        <v>4049</v>
      </c>
      <c r="K89" s="694">
        <v>45051</v>
      </c>
    </row>
    <row r="90" spans="1:11" s="32" customFormat="1" ht="13" thickBot="1" x14ac:dyDescent="0.3">
      <c r="A90" s="466" t="str">
        <f t="shared" si="2"/>
        <v>Track &amp; Field-Female-U12-Long Jump</v>
      </c>
      <c r="B90" s="740" t="s">
        <v>812</v>
      </c>
      <c r="C90" s="1244" t="s">
        <v>834</v>
      </c>
      <c r="D90" s="741" t="s">
        <v>75</v>
      </c>
      <c r="E90" s="741" t="s">
        <v>124</v>
      </c>
      <c r="F90" s="742" t="s">
        <v>1389</v>
      </c>
      <c r="G90" s="741" t="s">
        <v>1429</v>
      </c>
      <c r="H90" s="743">
        <v>3.57</v>
      </c>
      <c r="I90" s="744">
        <v>46137</v>
      </c>
      <c r="J90" s="745">
        <f t="shared" ca="1" si="3"/>
        <v>178</v>
      </c>
      <c r="K90" s="700">
        <v>46253</v>
      </c>
    </row>
    <row r="91" spans="1:11" s="32" customFormat="1" ht="13" thickBot="1" x14ac:dyDescent="0.3">
      <c r="A91" s="465" t="str">
        <f t="shared" si="2"/>
        <v>Track &amp; Field-Female-U13-Long Jump</v>
      </c>
      <c r="B91" s="714" t="s">
        <v>812</v>
      </c>
      <c r="C91" s="725" t="s">
        <v>834</v>
      </c>
      <c r="D91" s="715" t="s">
        <v>75</v>
      </c>
      <c r="E91" s="715" t="s">
        <v>124</v>
      </c>
      <c r="F91" s="716" t="s">
        <v>78</v>
      </c>
      <c r="G91" s="715" t="s">
        <v>88</v>
      </c>
      <c r="H91" s="726">
        <v>4.84</v>
      </c>
      <c r="I91" s="727" t="s">
        <v>820</v>
      </c>
      <c r="J91" s="728" t="str">
        <f t="shared" ca="1" si="3"/>
        <v/>
      </c>
      <c r="K91" s="473">
        <v>45051</v>
      </c>
    </row>
    <row r="92" spans="1:11" s="32" customFormat="1" x14ac:dyDescent="0.25">
      <c r="A92" s="463" t="str">
        <f t="shared" si="2"/>
        <v>Track &amp; Field-Female-U14-Long Jump</v>
      </c>
      <c r="B92" s="746" t="s">
        <v>812</v>
      </c>
      <c r="C92" s="1244" t="s">
        <v>834</v>
      </c>
      <c r="D92" s="747" t="s">
        <v>75</v>
      </c>
      <c r="E92" s="747" t="s">
        <v>124</v>
      </c>
      <c r="F92" s="748" t="s">
        <v>1395</v>
      </c>
      <c r="G92" s="747" t="s">
        <v>1425</v>
      </c>
      <c r="H92" s="749">
        <v>4.54</v>
      </c>
      <c r="I92" s="750">
        <v>46186</v>
      </c>
      <c r="J92" s="751">
        <f t="shared" ca="1" si="3"/>
        <v>129</v>
      </c>
      <c r="K92" s="694">
        <v>46253</v>
      </c>
    </row>
    <row r="93" spans="1:11" s="32" customFormat="1" x14ac:dyDescent="0.25">
      <c r="A93" s="463" t="str">
        <f t="shared" si="2"/>
        <v>Track &amp; Field-Female-U15-Long Jump</v>
      </c>
      <c r="B93" s="738" t="s">
        <v>812</v>
      </c>
      <c r="C93" s="168" t="s">
        <v>834</v>
      </c>
      <c r="D93" s="158" t="s">
        <v>75</v>
      </c>
      <c r="E93" s="158" t="s">
        <v>124</v>
      </c>
      <c r="F93" s="159" t="s">
        <v>79</v>
      </c>
      <c r="G93" s="158" t="s">
        <v>88</v>
      </c>
      <c r="H93" s="160">
        <v>5.22</v>
      </c>
      <c r="I93" s="161">
        <v>29465</v>
      </c>
      <c r="J93" s="739">
        <f t="shared" ca="1" si="3"/>
        <v>16850</v>
      </c>
      <c r="K93" s="694">
        <v>45051</v>
      </c>
    </row>
    <row r="94" spans="1:11" s="32" customFormat="1" ht="13" thickBot="1" x14ac:dyDescent="0.3">
      <c r="A94" s="463" t="str">
        <f t="shared" si="2"/>
        <v>Track &amp; Field-Female-U16-Long Jump</v>
      </c>
      <c r="B94" s="740" t="s">
        <v>812</v>
      </c>
      <c r="C94" s="1244" t="s">
        <v>834</v>
      </c>
      <c r="D94" s="741" t="s">
        <v>75</v>
      </c>
      <c r="E94" s="741" t="s">
        <v>124</v>
      </c>
      <c r="F94" s="742" t="s">
        <v>1403</v>
      </c>
      <c r="G94" s="741" t="s">
        <v>1432</v>
      </c>
      <c r="H94" s="743">
        <v>4.2300000000000004</v>
      </c>
      <c r="I94" s="744">
        <v>46186</v>
      </c>
      <c r="J94" s="745">
        <f t="shared" ca="1" si="3"/>
        <v>129</v>
      </c>
      <c r="K94" s="694">
        <v>46253</v>
      </c>
    </row>
    <row r="95" spans="1:11" s="32" customFormat="1" x14ac:dyDescent="0.25">
      <c r="A95" s="463" t="str">
        <f t="shared" si="2"/>
        <v>Track &amp; Field-Female-U17-Long Jump</v>
      </c>
      <c r="B95" s="593" t="s">
        <v>812</v>
      </c>
      <c r="C95" s="724" t="s">
        <v>834</v>
      </c>
      <c r="D95" s="594" t="s">
        <v>75</v>
      </c>
      <c r="E95" s="594" t="s">
        <v>124</v>
      </c>
      <c r="F95" s="595" t="s">
        <v>80</v>
      </c>
      <c r="G95" s="594" t="s">
        <v>84</v>
      </c>
      <c r="H95" s="596">
        <v>5.58</v>
      </c>
      <c r="I95" s="597" t="s">
        <v>820</v>
      </c>
      <c r="J95" s="598" t="str">
        <f t="shared" ca="1" si="3"/>
        <v/>
      </c>
      <c r="K95" s="469">
        <v>45051</v>
      </c>
    </row>
    <row r="96" spans="1:11" s="32" customFormat="1" x14ac:dyDescent="0.25">
      <c r="A96" s="463" t="str">
        <f t="shared" si="2"/>
        <v>Track &amp; Field-Female-U18-Long Jump</v>
      </c>
      <c r="B96" s="468" t="s">
        <v>812</v>
      </c>
      <c r="C96" s="1244" t="s">
        <v>834</v>
      </c>
      <c r="D96" s="158" t="s">
        <v>75</v>
      </c>
      <c r="E96" s="158" t="s">
        <v>124</v>
      </c>
      <c r="F96" s="159" t="s">
        <v>1391</v>
      </c>
      <c r="G96" s="158" t="s">
        <v>1419</v>
      </c>
      <c r="H96" s="160">
        <v>4.0599999999999996</v>
      </c>
      <c r="I96" s="161">
        <v>46193</v>
      </c>
      <c r="J96" s="162">
        <f t="shared" ca="1" si="3"/>
        <v>122</v>
      </c>
      <c r="K96" s="469">
        <v>46253</v>
      </c>
    </row>
    <row r="97" spans="1:11" s="32" customFormat="1" x14ac:dyDescent="0.25">
      <c r="A97" s="463" t="str">
        <f t="shared" si="2"/>
        <v>Track &amp; Field-Female-U20-Long Jump</v>
      </c>
      <c r="B97" s="468" t="s">
        <v>812</v>
      </c>
      <c r="C97" s="168" t="s">
        <v>834</v>
      </c>
      <c r="D97" s="158" t="s">
        <v>75</v>
      </c>
      <c r="E97" s="158" t="s">
        <v>124</v>
      </c>
      <c r="F97" s="159" t="s">
        <v>81</v>
      </c>
      <c r="G97" s="158" t="s">
        <v>51</v>
      </c>
      <c r="H97" s="160">
        <v>5.65</v>
      </c>
      <c r="I97" s="161">
        <v>39640</v>
      </c>
      <c r="J97" s="162">
        <f t="shared" ca="1" si="3"/>
        <v>6675</v>
      </c>
      <c r="K97" s="469">
        <v>45051</v>
      </c>
    </row>
    <row r="98" spans="1:11" s="32" customFormat="1" x14ac:dyDescent="0.25">
      <c r="A98" s="463" t="str">
        <f t="shared" si="2"/>
        <v>Track &amp; Field-Female-U20-Long Jump</v>
      </c>
      <c r="B98" s="468" t="s">
        <v>812</v>
      </c>
      <c r="C98" s="168" t="s">
        <v>834</v>
      </c>
      <c r="D98" s="158" t="s">
        <v>75</v>
      </c>
      <c r="E98" s="158" t="s">
        <v>124</v>
      </c>
      <c r="F98" s="159" t="s">
        <v>81</v>
      </c>
      <c r="G98" s="158" t="s">
        <v>144</v>
      </c>
      <c r="H98" s="160">
        <v>5.65</v>
      </c>
      <c r="I98" s="161">
        <v>41821</v>
      </c>
      <c r="J98" s="162">
        <f t="shared" ca="1" si="3"/>
        <v>4494</v>
      </c>
      <c r="K98" s="469">
        <v>45051</v>
      </c>
    </row>
    <row r="99" spans="1:11" s="32" customFormat="1" x14ac:dyDescent="0.25">
      <c r="A99" s="463" t="str">
        <f t="shared" si="2"/>
        <v>Track &amp; Field-Female-U23/Senior-Long Jump</v>
      </c>
      <c r="B99" s="468" t="s">
        <v>812</v>
      </c>
      <c r="C99" s="168" t="s">
        <v>834</v>
      </c>
      <c r="D99" s="158" t="s">
        <v>75</v>
      </c>
      <c r="E99" s="158" t="s">
        <v>124</v>
      </c>
      <c r="F99" s="159" t="s">
        <v>1444</v>
      </c>
      <c r="G99" s="158" t="s">
        <v>51</v>
      </c>
      <c r="H99" s="160">
        <v>5.44</v>
      </c>
      <c r="I99" s="161">
        <v>40755</v>
      </c>
      <c r="J99" s="162">
        <f t="shared" ca="1" si="3"/>
        <v>5560</v>
      </c>
      <c r="K99" s="469">
        <v>45051</v>
      </c>
    </row>
    <row r="100" spans="1:11" s="32" customFormat="1" x14ac:dyDescent="0.25">
      <c r="A100" s="463" t="str">
        <f t="shared" si="2"/>
        <v>Track &amp; Field-Female-V35-Long Jump</v>
      </c>
      <c r="B100" s="468" t="s">
        <v>812</v>
      </c>
      <c r="C100" s="168" t="s">
        <v>834</v>
      </c>
      <c r="D100" s="158" t="s">
        <v>75</v>
      </c>
      <c r="E100" s="158" t="s">
        <v>124</v>
      </c>
      <c r="F100" s="159" t="s">
        <v>74</v>
      </c>
      <c r="G100" s="158" t="s">
        <v>790</v>
      </c>
      <c r="H100" s="160">
        <v>3.98</v>
      </c>
      <c r="I100" s="161">
        <v>44338</v>
      </c>
      <c r="J100" s="162">
        <f t="shared" ca="1" si="3"/>
        <v>1977</v>
      </c>
      <c r="K100" s="469">
        <v>45051</v>
      </c>
    </row>
    <row r="101" spans="1:11" s="32" customFormat="1" x14ac:dyDescent="0.25">
      <c r="A101" s="463" t="str">
        <f t="shared" si="2"/>
        <v>Track &amp; Field-Female-V40-Long Jump</v>
      </c>
      <c r="B101" s="468" t="s">
        <v>812</v>
      </c>
      <c r="C101" s="168" t="s">
        <v>834</v>
      </c>
      <c r="D101" s="158" t="s">
        <v>75</v>
      </c>
      <c r="E101" s="158" t="s">
        <v>124</v>
      </c>
      <c r="F101" s="159" t="s">
        <v>67</v>
      </c>
      <c r="G101" s="158" t="s">
        <v>610</v>
      </c>
      <c r="H101" s="160">
        <v>4.91</v>
      </c>
      <c r="I101" s="161">
        <v>41821</v>
      </c>
      <c r="J101" s="162">
        <f t="shared" ca="1" si="3"/>
        <v>4494</v>
      </c>
      <c r="K101" s="469">
        <v>45051</v>
      </c>
    </row>
    <row r="102" spans="1:11" s="32" customFormat="1" x14ac:dyDescent="0.25">
      <c r="A102" s="463" t="str">
        <f t="shared" si="2"/>
        <v>Track &amp; Field-Female-V45-Long Jump</v>
      </c>
      <c r="B102" s="468" t="s">
        <v>812</v>
      </c>
      <c r="C102" s="168" t="s">
        <v>834</v>
      </c>
      <c r="D102" s="158" t="s">
        <v>75</v>
      </c>
      <c r="E102" s="158" t="s">
        <v>124</v>
      </c>
      <c r="F102" s="159" t="s">
        <v>64</v>
      </c>
      <c r="G102" s="158" t="s">
        <v>1309</v>
      </c>
      <c r="H102" s="160">
        <v>3.31</v>
      </c>
      <c r="I102" s="161">
        <v>45424</v>
      </c>
      <c r="J102" s="162">
        <f t="shared" ca="1" si="3"/>
        <v>891</v>
      </c>
      <c r="K102" s="469">
        <v>45577</v>
      </c>
    </row>
    <row r="103" spans="1:11" s="32" customFormat="1" x14ac:dyDescent="0.25">
      <c r="A103" s="463" t="str">
        <f t="shared" si="2"/>
        <v>Track &amp; Field-Female-V50-Long Jump</v>
      </c>
      <c r="B103" s="468" t="s">
        <v>812</v>
      </c>
      <c r="C103" s="1244" t="s">
        <v>834</v>
      </c>
      <c r="D103" s="158" t="s">
        <v>75</v>
      </c>
      <c r="E103" s="158" t="s">
        <v>124</v>
      </c>
      <c r="F103" s="159" t="s">
        <v>65</v>
      </c>
      <c r="G103" s="158" t="s">
        <v>1257</v>
      </c>
      <c r="H103" s="160">
        <v>3.29</v>
      </c>
      <c r="I103" s="161">
        <v>46242</v>
      </c>
      <c r="J103" s="739">
        <f t="shared" ca="1" si="3"/>
        <v>73</v>
      </c>
      <c r="K103" s="469">
        <v>46265</v>
      </c>
    </row>
    <row r="104" spans="1:11" s="32" customFormat="1" ht="13" thickBot="1" x14ac:dyDescent="0.3">
      <c r="A104" s="466" t="str">
        <f t="shared" si="2"/>
        <v>Track &amp; Field-Female-V55-Long Jump</v>
      </c>
      <c r="B104" s="470" t="s">
        <v>812</v>
      </c>
      <c r="C104" s="709" t="s">
        <v>834</v>
      </c>
      <c r="D104" s="173" t="s">
        <v>75</v>
      </c>
      <c r="E104" s="173" t="s">
        <v>124</v>
      </c>
      <c r="F104" s="174" t="s">
        <v>66</v>
      </c>
      <c r="G104" s="173" t="s">
        <v>817</v>
      </c>
      <c r="H104" s="160"/>
      <c r="I104" s="161"/>
      <c r="J104" s="739" t="str">
        <f t="shared" ca="1" si="3"/>
        <v/>
      </c>
      <c r="K104" s="475">
        <v>45051</v>
      </c>
    </row>
    <row r="105" spans="1:11" s="32" customFormat="1" x14ac:dyDescent="0.25">
      <c r="A105" s="465" t="str">
        <f t="shared" si="2"/>
        <v>Track &amp; Field-Female-V60-Long Jump</v>
      </c>
      <c r="B105" s="746" t="s">
        <v>812</v>
      </c>
      <c r="C105" s="1238" t="s">
        <v>834</v>
      </c>
      <c r="D105" s="747" t="s">
        <v>75</v>
      </c>
      <c r="E105" s="747" t="s">
        <v>124</v>
      </c>
      <c r="F105" s="748" t="s">
        <v>70</v>
      </c>
      <c r="G105" s="747" t="s">
        <v>61</v>
      </c>
      <c r="H105" s="749">
        <v>2.44</v>
      </c>
      <c r="I105" s="750">
        <v>38865</v>
      </c>
      <c r="J105" s="751">
        <f t="shared" ca="1" si="3"/>
        <v>7450</v>
      </c>
      <c r="K105" s="695">
        <v>45051</v>
      </c>
    </row>
    <row r="106" spans="1:11" s="32" customFormat="1" x14ac:dyDescent="0.25">
      <c r="A106" s="463" t="str">
        <f t="shared" si="2"/>
        <v>Track &amp; Field-Female-V65-Long Jump</v>
      </c>
      <c r="B106" s="738" t="s">
        <v>812</v>
      </c>
      <c r="C106" s="1235" t="s">
        <v>834</v>
      </c>
      <c r="D106" s="158" t="s">
        <v>75</v>
      </c>
      <c r="E106" s="158" t="s">
        <v>124</v>
      </c>
      <c r="F106" s="159" t="s">
        <v>71</v>
      </c>
      <c r="G106" s="158" t="s">
        <v>61</v>
      </c>
      <c r="H106" s="160">
        <v>2.15</v>
      </c>
      <c r="I106" s="161">
        <v>41122</v>
      </c>
      <c r="J106" s="739">
        <f t="shared" ca="1" si="3"/>
        <v>5193</v>
      </c>
      <c r="K106" s="694">
        <v>45051</v>
      </c>
    </row>
    <row r="107" spans="1:11" s="32" customFormat="1" x14ac:dyDescent="0.25">
      <c r="A107" s="463" t="str">
        <f t="shared" si="2"/>
        <v>Track &amp; Field-Female-V70-Long Jump</v>
      </c>
      <c r="B107" s="738" t="s">
        <v>812</v>
      </c>
      <c r="C107" s="168" t="s">
        <v>834</v>
      </c>
      <c r="D107" s="158" t="s">
        <v>75</v>
      </c>
      <c r="E107" s="158" t="s">
        <v>124</v>
      </c>
      <c r="F107" s="159" t="s">
        <v>72</v>
      </c>
      <c r="G107" s="158" t="s">
        <v>817</v>
      </c>
      <c r="H107" s="160"/>
      <c r="I107" s="161"/>
      <c r="J107" s="739" t="str">
        <f t="shared" ca="1" si="3"/>
        <v/>
      </c>
      <c r="K107" s="694">
        <v>45051</v>
      </c>
    </row>
    <row r="108" spans="1:11" s="32" customFormat="1" x14ac:dyDescent="0.25">
      <c r="A108" s="463" t="str">
        <f t="shared" si="2"/>
        <v>Track &amp; Field-Female-U11-Pentathlon</v>
      </c>
      <c r="B108" s="738" t="s">
        <v>812</v>
      </c>
      <c r="C108" s="1235" t="s">
        <v>834</v>
      </c>
      <c r="D108" s="158" t="s">
        <v>75</v>
      </c>
      <c r="E108" s="158" t="s">
        <v>132</v>
      </c>
      <c r="F108" s="159" t="s">
        <v>77</v>
      </c>
      <c r="G108" s="158" t="s">
        <v>824</v>
      </c>
      <c r="H108" s="160"/>
      <c r="I108" s="161"/>
      <c r="J108" s="739" t="str">
        <f t="shared" ca="1" si="3"/>
        <v/>
      </c>
      <c r="K108" s="694">
        <v>45051</v>
      </c>
    </row>
    <row r="109" spans="1:11" s="32" customFormat="1" x14ac:dyDescent="0.25">
      <c r="A109" s="463" t="str">
        <f t="shared" si="2"/>
        <v>Track &amp; Field-Female-U13-Pentathlon</v>
      </c>
      <c r="B109" s="738" t="s">
        <v>812</v>
      </c>
      <c r="C109" s="168" t="s">
        <v>834</v>
      </c>
      <c r="D109" s="158" t="s">
        <v>75</v>
      </c>
      <c r="E109" s="158" t="s">
        <v>132</v>
      </c>
      <c r="F109" s="159" t="s">
        <v>78</v>
      </c>
      <c r="G109" s="158" t="s">
        <v>353</v>
      </c>
      <c r="H109" s="160" t="s">
        <v>845</v>
      </c>
      <c r="I109" s="161">
        <v>37003</v>
      </c>
      <c r="J109" s="739">
        <f t="shared" ca="1" si="3"/>
        <v>9312</v>
      </c>
      <c r="K109" s="694">
        <v>45051</v>
      </c>
    </row>
    <row r="110" spans="1:11" s="32" customFormat="1" x14ac:dyDescent="0.25">
      <c r="A110" s="463" t="str">
        <f t="shared" si="2"/>
        <v>Track &amp; Field-Female-U14-Pentathlon</v>
      </c>
      <c r="B110" s="738" t="s">
        <v>812</v>
      </c>
      <c r="C110" s="1244" t="s">
        <v>834</v>
      </c>
      <c r="D110" s="158" t="s">
        <v>75</v>
      </c>
      <c r="E110" s="158" t="s">
        <v>132</v>
      </c>
      <c r="F110" s="159" t="s">
        <v>1395</v>
      </c>
      <c r="G110" s="158" t="s">
        <v>1424</v>
      </c>
      <c r="H110" s="162">
        <v>2400</v>
      </c>
      <c r="I110" s="161">
        <v>46179</v>
      </c>
      <c r="J110" s="739">
        <f t="shared" ca="1" si="3"/>
        <v>136</v>
      </c>
      <c r="K110" s="694">
        <v>46253</v>
      </c>
    </row>
    <row r="111" spans="1:11" s="32" customFormat="1" x14ac:dyDescent="0.25">
      <c r="A111" s="463" t="str">
        <f t="shared" si="2"/>
        <v>Track &amp; Field-Female-U15-Pentathlon</v>
      </c>
      <c r="B111" s="738" t="s">
        <v>812</v>
      </c>
      <c r="C111" s="168" t="s">
        <v>834</v>
      </c>
      <c r="D111" s="158" t="s">
        <v>75</v>
      </c>
      <c r="E111" s="158" t="s">
        <v>132</v>
      </c>
      <c r="F111" s="159" t="s">
        <v>79</v>
      </c>
      <c r="G111" s="158" t="s">
        <v>51</v>
      </c>
      <c r="H111" s="160" t="s">
        <v>846</v>
      </c>
      <c r="I111" s="161">
        <v>38164</v>
      </c>
      <c r="J111" s="739">
        <f t="shared" ca="1" si="3"/>
        <v>8151</v>
      </c>
      <c r="K111" s="694">
        <v>45051</v>
      </c>
    </row>
    <row r="112" spans="1:11" s="32" customFormat="1" x14ac:dyDescent="0.25">
      <c r="A112" s="463" t="str">
        <f t="shared" si="2"/>
        <v>Track &amp; Field-Female-U17-Pentathlon</v>
      </c>
      <c r="B112" s="738" t="s">
        <v>812</v>
      </c>
      <c r="C112" s="1235" t="s">
        <v>834</v>
      </c>
      <c r="D112" s="158" t="s">
        <v>75</v>
      </c>
      <c r="E112" s="158" t="s">
        <v>132</v>
      </c>
      <c r="F112" s="159" t="s">
        <v>80</v>
      </c>
      <c r="G112" s="158" t="s">
        <v>118</v>
      </c>
      <c r="H112" s="160" t="s">
        <v>847</v>
      </c>
      <c r="I112" s="161">
        <v>38242</v>
      </c>
      <c r="J112" s="739">
        <f t="shared" ca="1" si="3"/>
        <v>8073</v>
      </c>
      <c r="K112" s="694">
        <v>45051</v>
      </c>
    </row>
    <row r="113" spans="1:11" s="32" customFormat="1" x14ac:dyDescent="0.25">
      <c r="A113" s="463" t="str">
        <f t="shared" si="2"/>
        <v>Track &amp; Field-Female-U20-Pentathlon</v>
      </c>
      <c r="B113" s="738" t="s">
        <v>812</v>
      </c>
      <c r="C113" s="168" t="s">
        <v>834</v>
      </c>
      <c r="D113" s="158" t="s">
        <v>75</v>
      </c>
      <c r="E113" s="158" t="s">
        <v>132</v>
      </c>
      <c r="F113" s="159" t="s">
        <v>81</v>
      </c>
      <c r="G113" s="158" t="s">
        <v>817</v>
      </c>
      <c r="H113" s="160"/>
      <c r="I113" s="161"/>
      <c r="J113" s="739" t="str">
        <f t="shared" ca="1" si="3"/>
        <v/>
      </c>
      <c r="K113" s="694">
        <v>45051</v>
      </c>
    </row>
    <row r="114" spans="1:11" s="32" customFormat="1" x14ac:dyDescent="0.25">
      <c r="A114" s="463" t="str">
        <f t="shared" si="2"/>
        <v>Track &amp; Field-Female-U23/Senior-Pentathlon</v>
      </c>
      <c r="B114" s="738" t="s">
        <v>812</v>
      </c>
      <c r="C114" s="1235" t="s">
        <v>834</v>
      </c>
      <c r="D114" s="158" t="s">
        <v>75</v>
      </c>
      <c r="E114" s="158" t="s">
        <v>132</v>
      </c>
      <c r="F114" s="159" t="s">
        <v>1444</v>
      </c>
      <c r="G114" s="158" t="s">
        <v>51</v>
      </c>
      <c r="H114" s="160" t="s">
        <v>848</v>
      </c>
      <c r="I114" s="161">
        <v>40188</v>
      </c>
      <c r="J114" s="739">
        <f t="shared" ca="1" si="3"/>
        <v>6127</v>
      </c>
      <c r="K114" s="694">
        <v>45051</v>
      </c>
    </row>
    <row r="115" spans="1:11" s="32" customFormat="1" x14ac:dyDescent="0.25">
      <c r="A115" s="463" t="str">
        <f t="shared" si="2"/>
        <v>Track &amp; Field-Female-V35-Pentathlon</v>
      </c>
      <c r="B115" s="738" t="s">
        <v>812</v>
      </c>
      <c r="C115" s="168" t="s">
        <v>834</v>
      </c>
      <c r="D115" s="158" t="s">
        <v>75</v>
      </c>
      <c r="E115" s="158" t="s">
        <v>132</v>
      </c>
      <c r="F115" s="159" t="s">
        <v>74</v>
      </c>
      <c r="G115" s="158" t="s">
        <v>817</v>
      </c>
      <c r="H115" s="160"/>
      <c r="I115" s="161"/>
      <c r="J115" s="739" t="str">
        <f t="shared" ca="1" si="3"/>
        <v/>
      </c>
      <c r="K115" s="694">
        <v>45051</v>
      </c>
    </row>
    <row r="116" spans="1:11" s="32" customFormat="1" x14ac:dyDescent="0.25">
      <c r="A116" s="463" t="str">
        <f t="shared" si="2"/>
        <v>Track &amp; Field-Female-V40-Pentathlon</v>
      </c>
      <c r="B116" s="738" t="s">
        <v>812</v>
      </c>
      <c r="C116" s="168" t="s">
        <v>834</v>
      </c>
      <c r="D116" s="158" t="s">
        <v>75</v>
      </c>
      <c r="E116" s="158" t="s">
        <v>132</v>
      </c>
      <c r="F116" s="159" t="s">
        <v>67</v>
      </c>
      <c r="G116" s="158" t="s">
        <v>817</v>
      </c>
      <c r="H116" s="160"/>
      <c r="I116" s="161"/>
      <c r="J116" s="739" t="str">
        <f t="shared" ca="1" si="3"/>
        <v/>
      </c>
      <c r="K116" s="694">
        <v>45051</v>
      </c>
    </row>
    <row r="117" spans="1:11" s="32" customFormat="1" x14ac:dyDescent="0.25">
      <c r="A117" s="463" t="str">
        <f t="shared" si="2"/>
        <v>Track &amp; Field-Female-V45-Pentathlon</v>
      </c>
      <c r="B117" s="738" t="s">
        <v>812</v>
      </c>
      <c r="C117" s="168" t="s">
        <v>834</v>
      </c>
      <c r="D117" s="158" t="s">
        <v>75</v>
      </c>
      <c r="E117" s="158" t="s">
        <v>132</v>
      </c>
      <c r="F117" s="159" t="s">
        <v>64</v>
      </c>
      <c r="G117" s="158" t="s">
        <v>817</v>
      </c>
      <c r="H117" s="160"/>
      <c r="I117" s="161"/>
      <c r="J117" s="739" t="str">
        <f t="shared" ca="1" si="3"/>
        <v/>
      </c>
      <c r="K117" s="694">
        <v>45051</v>
      </c>
    </row>
    <row r="118" spans="1:11" s="32" customFormat="1" ht="13" thickBot="1" x14ac:dyDescent="0.3">
      <c r="A118" s="466" t="str">
        <f t="shared" si="2"/>
        <v>Track &amp; Field-Female-V50-Pentathlon</v>
      </c>
      <c r="B118" s="764" t="s">
        <v>812</v>
      </c>
      <c r="C118" s="196" t="s">
        <v>834</v>
      </c>
      <c r="D118" s="182" t="s">
        <v>75</v>
      </c>
      <c r="E118" s="182" t="s">
        <v>132</v>
      </c>
      <c r="F118" s="183" t="s">
        <v>65</v>
      </c>
      <c r="G118" s="182" t="s">
        <v>817</v>
      </c>
      <c r="H118" s="188"/>
      <c r="I118" s="187"/>
      <c r="J118" s="765" t="str">
        <f t="shared" ca="1" si="3"/>
        <v/>
      </c>
      <c r="K118" s="700">
        <v>45051</v>
      </c>
    </row>
    <row r="119" spans="1:11" s="32" customFormat="1" x14ac:dyDescent="0.25">
      <c r="A119" s="465" t="str">
        <f t="shared" si="2"/>
        <v>Track &amp; Field-Female-V55-Pentathlon</v>
      </c>
      <c r="B119" s="766" t="s">
        <v>812</v>
      </c>
      <c r="C119" s="195" t="s">
        <v>834</v>
      </c>
      <c r="D119" s="178" t="s">
        <v>75</v>
      </c>
      <c r="E119" s="178" t="s">
        <v>132</v>
      </c>
      <c r="F119" s="179" t="s">
        <v>66</v>
      </c>
      <c r="G119" s="178" t="s">
        <v>817</v>
      </c>
      <c r="H119" s="180"/>
      <c r="I119" s="181"/>
      <c r="J119" s="767" t="str">
        <f t="shared" ca="1" si="3"/>
        <v/>
      </c>
      <c r="K119" s="695">
        <v>45051</v>
      </c>
    </row>
    <row r="120" spans="1:11" s="32" customFormat="1" x14ac:dyDescent="0.25">
      <c r="A120" s="463" t="str">
        <f t="shared" si="2"/>
        <v>Track &amp; Field-Female-V60-Pentathlon</v>
      </c>
      <c r="B120" s="738" t="s">
        <v>812</v>
      </c>
      <c r="C120" s="168" t="s">
        <v>834</v>
      </c>
      <c r="D120" s="158" t="s">
        <v>75</v>
      </c>
      <c r="E120" s="158" t="s">
        <v>132</v>
      </c>
      <c r="F120" s="159" t="s">
        <v>70</v>
      </c>
      <c r="G120" s="158" t="s">
        <v>817</v>
      </c>
      <c r="H120" s="160"/>
      <c r="I120" s="161"/>
      <c r="J120" s="739" t="str">
        <f t="shared" ca="1" si="3"/>
        <v/>
      </c>
      <c r="K120" s="694">
        <v>45051</v>
      </c>
    </row>
    <row r="121" spans="1:11" s="32" customFormat="1" x14ac:dyDescent="0.25">
      <c r="A121" s="463" t="str">
        <f t="shared" si="2"/>
        <v>Track &amp; Field-Female-V65-Pentathlon</v>
      </c>
      <c r="B121" s="738" t="s">
        <v>812</v>
      </c>
      <c r="C121" s="168" t="s">
        <v>834</v>
      </c>
      <c r="D121" s="158" t="s">
        <v>75</v>
      </c>
      <c r="E121" s="158" t="s">
        <v>132</v>
      </c>
      <c r="F121" s="159" t="s">
        <v>71</v>
      </c>
      <c r="G121" s="158" t="s">
        <v>817</v>
      </c>
      <c r="H121" s="160"/>
      <c r="I121" s="161"/>
      <c r="J121" s="739" t="str">
        <f t="shared" ca="1" si="3"/>
        <v/>
      </c>
      <c r="K121" s="694">
        <v>45051</v>
      </c>
    </row>
    <row r="122" spans="1:11" s="32" customFormat="1" x14ac:dyDescent="0.25">
      <c r="A122" s="463" t="str">
        <f t="shared" si="2"/>
        <v>Track &amp; Field-Female-V70-Pentathlon</v>
      </c>
      <c r="B122" s="738" t="s">
        <v>812</v>
      </c>
      <c r="C122" s="168" t="s">
        <v>834</v>
      </c>
      <c r="D122" s="158" t="s">
        <v>75</v>
      </c>
      <c r="E122" s="158" t="s">
        <v>132</v>
      </c>
      <c r="F122" s="159" t="s">
        <v>72</v>
      </c>
      <c r="G122" s="158" t="s">
        <v>817</v>
      </c>
      <c r="H122" s="160"/>
      <c r="I122" s="161"/>
      <c r="J122" s="739" t="str">
        <f t="shared" ca="1" si="3"/>
        <v/>
      </c>
      <c r="K122" s="694">
        <v>45051</v>
      </c>
    </row>
    <row r="123" spans="1:11" s="32" customFormat="1" x14ac:dyDescent="0.25">
      <c r="A123" s="463" t="str">
        <f t="shared" si="2"/>
        <v>Track &amp; Field-Female-U11-Pole Vault</v>
      </c>
      <c r="B123" s="738" t="s">
        <v>812</v>
      </c>
      <c r="C123" s="168" t="s">
        <v>834</v>
      </c>
      <c r="D123" s="158" t="s">
        <v>75</v>
      </c>
      <c r="E123" s="158" t="s">
        <v>127</v>
      </c>
      <c r="F123" s="159" t="s">
        <v>77</v>
      </c>
      <c r="G123" s="163" t="s">
        <v>824</v>
      </c>
      <c r="H123" s="164" t="s">
        <v>826</v>
      </c>
      <c r="I123" s="165" t="s">
        <v>826</v>
      </c>
      <c r="J123" s="1186" t="str">
        <f t="shared" ca="1" si="3"/>
        <v>-</v>
      </c>
      <c r="K123" s="694">
        <v>45051</v>
      </c>
    </row>
    <row r="124" spans="1:11" s="32" customFormat="1" x14ac:dyDescent="0.25">
      <c r="A124" s="463" t="str">
        <f t="shared" si="2"/>
        <v>Track &amp; Field-Female-U13-Pole Vault</v>
      </c>
      <c r="B124" s="738" t="s">
        <v>812</v>
      </c>
      <c r="C124" s="168" t="s">
        <v>834</v>
      </c>
      <c r="D124" s="158" t="s">
        <v>75</v>
      </c>
      <c r="E124" s="158" t="s">
        <v>127</v>
      </c>
      <c r="F124" s="159" t="s">
        <v>78</v>
      </c>
      <c r="G124" s="158" t="s">
        <v>149</v>
      </c>
      <c r="H124" s="160">
        <v>1.1000000000000001</v>
      </c>
      <c r="I124" s="161">
        <v>36363</v>
      </c>
      <c r="J124" s="739">
        <f t="shared" ca="1" si="3"/>
        <v>9952</v>
      </c>
      <c r="K124" s="694">
        <v>45051</v>
      </c>
    </row>
    <row r="125" spans="1:11" s="32" customFormat="1" x14ac:dyDescent="0.25">
      <c r="A125" s="463" t="str">
        <f t="shared" si="2"/>
        <v>Track &amp; Field-Female-U15-Pole Vault</v>
      </c>
      <c r="B125" s="738" t="s">
        <v>812</v>
      </c>
      <c r="C125" s="168" t="s">
        <v>834</v>
      </c>
      <c r="D125" s="158" t="s">
        <v>75</v>
      </c>
      <c r="E125" s="158" t="s">
        <v>127</v>
      </c>
      <c r="F125" s="159" t="s">
        <v>79</v>
      </c>
      <c r="G125" s="158" t="s">
        <v>150</v>
      </c>
      <c r="H125" s="160">
        <v>2</v>
      </c>
      <c r="I125" s="161">
        <v>39991</v>
      </c>
      <c r="J125" s="739">
        <f t="shared" ca="1" si="3"/>
        <v>6324</v>
      </c>
      <c r="K125" s="694">
        <v>45051</v>
      </c>
    </row>
    <row r="126" spans="1:11" s="32" customFormat="1" x14ac:dyDescent="0.25">
      <c r="A126" s="463" t="str">
        <f t="shared" si="2"/>
        <v>Track &amp; Field-Female-U17-Pole Vault</v>
      </c>
      <c r="B126" s="738" t="s">
        <v>812</v>
      </c>
      <c r="C126" s="168" t="s">
        <v>834</v>
      </c>
      <c r="D126" s="158" t="s">
        <v>75</v>
      </c>
      <c r="E126" s="158" t="s">
        <v>127</v>
      </c>
      <c r="F126" s="159" t="s">
        <v>80</v>
      </c>
      <c r="G126" s="158" t="s">
        <v>151</v>
      </c>
      <c r="H126" s="160">
        <v>2</v>
      </c>
      <c r="I126" s="161">
        <v>41041</v>
      </c>
      <c r="J126" s="739">
        <f t="shared" ca="1" si="3"/>
        <v>5274</v>
      </c>
      <c r="K126" s="694">
        <v>45051</v>
      </c>
    </row>
    <row r="127" spans="1:11" s="32" customFormat="1" x14ac:dyDescent="0.25">
      <c r="A127" s="463" t="str">
        <f t="shared" si="2"/>
        <v>Track &amp; Field-Female-U20-Pole Vault</v>
      </c>
      <c r="B127" s="738" t="s">
        <v>812</v>
      </c>
      <c r="C127" s="168" t="s">
        <v>834</v>
      </c>
      <c r="D127" s="158" t="s">
        <v>75</v>
      </c>
      <c r="E127" s="158" t="s">
        <v>127</v>
      </c>
      <c r="F127" s="159" t="s">
        <v>81</v>
      </c>
      <c r="G127" s="158" t="s">
        <v>152</v>
      </c>
      <c r="H127" s="160">
        <v>2.75</v>
      </c>
      <c r="I127" s="161">
        <v>40314</v>
      </c>
      <c r="J127" s="739">
        <f t="shared" ca="1" si="3"/>
        <v>6001</v>
      </c>
      <c r="K127" s="694">
        <v>45051</v>
      </c>
    </row>
    <row r="128" spans="1:11" s="32" customFormat="1" x14ac:dyDescent="0.25">
      <c r="A128" s="463" t="str">
        <f t="shared" si="2"/>
        <v>Track &amp; Field-Female-U20-Pole Vault</v>
      </c>
      <c r="B128" s="738" t="s">
        <v>812</v>
      </c>
      <c r="C128" s="168" t="s">
        <v>834</v>
      </c>
      <c r="D128" s="158" t="s">
        <v>75</v>
      </c>
      <c r="E128" s="158" t="s">
        <v>127</v>
      </c>
      <c r="F128" s="159" t="s">
        <v>81</v>
      </c>
      <c r="G128" s="158" t="s">
        <v>152</v>
      </c>
      <c r="H128" s="160">
        <v>3.3</v>
      </c>
      <c r="I128" s="161">
        <v>41041</v>
      </c>
      <c r="J128" s="739">
        <f t="shared" ca="1" si="3"/>
        <v>5274</v>
      </c>
      <c r="K128" s="694">
        <v>45051</v>
      </c>
    </row>
    <row r="129" spans="1:11" s="32" customFormat="1" x14ac:dyDescent="0.25">
      <c r="A129" s="463" t="str">
        <f t="shared" si="2"/>
        <v>Track &amp; Field-Female-U23/Senior-Pole Vault</v>
      </c>
      <c r="B129" s="738" t="s">
        <v>812</v>
      </c>
      <c r="C129" s="168" t="s">
        <v>834</v>
      </c>
      <c r="D129" s="158" t="s">
        <v>75</v>
      </c>
      <c r="E129" s="158" t="s">
        <v>127</v>
      </c>
      <c r="F129" s="159" t="s">
        <v>1444</v>
      </c>
      <c r="G129" s="158" t="s">
        <v>817</v>
      </c>
      <c r="H129" s="160"/>
      <c r="I129" s="161"/>
      <c r="J129" s="739" t="str">
        <f t="shared" ca="1" si="3"/>
        <v/>
      </c>
      <c r="K129" s="694">
        <v>45051</v>
      </c>
    </row>
    <row r="130" spans="1:11" s="32" customFormat="1" x14ac:dyDescent="0.25">
      <c r="A130" s="463" t="str">
        <f t="shared" si="2"/>
        <v>Track &amp; Field-Female-V35-Pole Vault</v>
      </c>
      <c r="B130" s="738" t="s">
        <v>812</v>
      </c>
      <c r="C130" s="168" t="s">
        <v>834</v>
      </c>
      <c r="D130" s="158" t="s">
        <v>75</v>
      </c>
      <c r="E130" s="158" t="s">
        <v>127</v>
      </c>
      <c r="F130" s="159" t="s">
        <v>74</v>
      </c>
      <c r="G130" s="158" t="s">
        <v>817</v>
      </c>
      <c r="H130" s="160"/>
      <c r="I130" s="161"/>
      <c r="J130" s="739" t="str">
        <f t="shared" ca="1" si="3"/>
        <v/>
      </c>
      <c r="K130" s="694">
        <v>45051</v>
      </c>
    </row>
    <row r="131" spans="1:11" s="32" customFormat="1" x14ac:dyDescent="0.25">
      <c r="A131" s="463" t="str">
        <f t="shared" si="2"/>
        <v>Track &amp; Field-Female-V40-Pole Vault</v>
      </c>
      <c r="B131" s="738" t="s">
        <v>812</v>
      </c>
      <c r="C131" s="168" t="s">
        <v>834</v>
      </c>
      <c r="D131" s="158" t="s">
        <v>75</v>
      </c>
      <c r="E131" s="158" t="s">
        <v>127</v>
      </c>
      <c r="F131" s="159" t="s">
        <v>67</v>
      </c>
      <c r="G131" s="158" t="s">
        <v>817</v>
      </c>
      <c r="H131" s="160"/>
      <c r="I131" s="161"/>
      <c r="J131" s="739" t="str">
        <f t="shared" ca="1" si="3"/>
        <v/>
      </c>
      <c r="K131" s="694">
        <v>45051</v>
      </c>
    </row>
    <row r="132" spans="1:11" s="32" customFormat="1" ht="13" thickBot="1" x14ac:dyDescent="0.3">
      <c r="A132" s="466" t="str">
        <f t="shared" ref="A132:A195" si="4">B132&amp;"-"&amp;D132&amp;"-"&amp;F132&amp;"-"&amp;E132</f>
        <v>Track &amp; Field-Female-V45-Pole Vault</v>
      </c>
      <c r="B132" s="764" t="s">
        <v>812</v>
      </c>
      <c r="C132" s="196" t="s">
        <v>834</v>
      </c>
      <c r="D132" s="182" t="s">
        <v>75</v>
      </c>
      <c r="E132" s="182" t="s">
        <v>127</v>
      </c>
      <c r="F132" s="183" t="s">
        <v>64</v>
      </c>
      <c r="G132" s="182" t="s">
        <v>1309</v>
      </c>
      <c r="H132" s="188">
        <v>1.8</v>
      </c>
      <c r="I132" s="187">
        <v>45424</v>
      </c>
      <c r="J132" s="765">
        <f t="shared" ref="J132:J195" ca="1" si="5">IF(I132="","",IF(I132="MISSING","",IF(I132="-","-",TODAY()-I132)))</f>
        <v>891</v>
      </c>
      <c r="K132" s="700">
        <v>45477</v>
      </c>
    </row>
    <row r="133" spans="1:11" s="32" customFormat="1" x14ac:dyDescent="0.25">
      <c r="A133" s="465" t="str">
        <f t="shared" si="4"/>
        <v>Track &amp; Field-Female-V50-Pole Vault</v>
      </c>
      <c r="B133" s="766" t="s">
        <v>812</v>
      </c>
      <c r="C133" s="195" t="s">
        <v>834</v>
      </c>
      <c r="D133" s="178" t="s">
        <v>75</v>
      </c>
      <c r="E133" s="178" t="s">
        <v>127</v>
      </c>
      <c r="F133" s="179" t="s">
        <v>65</v>
      </c>
      <c r="G133" s="178" t="s">
        <v>817</v>
      </c>
      <c r="H133" s="180"/>
      <c r="I133" s="181"/>
      <c r="J133" s="767" t="str">
        <f t="shared" ca="1" si="5"/>
        <v/>
      </c>
      <c r="K133" s="695">
        <v>45051</v>
      </c>
    </row>
    <row r="134" spans="1:11" s="32" customFormat="1" x14ac:dyDescent="0.25">
      <c r="A134" s="463" t="str">
        <f t="shared" si="4"/>
        <v>Track &amp; Field-Female-V55-Pole Vault</v>
      </c>
      <c r="B134" s="738" t="s">
        <v>812</v>
      </c>
      <c r="C134" s="168" t="s">
        <v>834</v>
      </c>
      <c r="D134" s="158" t="s">
        <v>75</v>
      </c>
      <c r="E134" s="158" t="s">
        <v>127</v>
      </c>
      <c r="F134" s="159" t="s">
        <v>66</v>
      </c>
      <c r="G134" s="158" t="s">
        <v>817</v>
      </c>
      <c r="H134" s="160"/>
      <c r="I134" s="161"/>
      <c r="J134" s="739" t="str">
        <f t="shared" ca="1" si="5"/>
        <v/>
      </c>
      <c r="K134" s="694">
        <v>45051</v>
      </c>
    </row>
    <row r="135" spans="1:11" s="32" customFormat="1" x14ac:dyDescent="0.25">
      <c r="A135" s="463" t="str">
        <f t="shared" si="4"/>
        <v>Track &amp; Field-Female-V60-Pole Vault</v>
      </c>
      <c r="B135" s="738" t="s">
        <v>812</v>
      </c>
      <c r="C135" s="168" t="s">
        <v>834</v>
      </c>
      <c r="D135" s="158" t="s">
        <v>75</v>
      </c>
      <c r="E135" s="158" t="s">
        <v>127</v>
      </c>
      <c r="F135" s="159" t="s">
        <v>70</v>
      </c>
      <c r="G135" s="158" t="s">
        <v>817</v>
      </c>
      <c r="H135" s="160"/>
      <c r="I135" s="161"/>
      <c r="J135" s="739" t="str">
        <f t="shared" ca="1" si="5"/>
        <v/>
      </c>
      <c r="K135" s="694">
        <v>45051</v>
      </c>
    </row>
    <row r="136" spans="1:11" s="32" customFormat="1" x14ac:dyDescent="0.25">
      <c r="A136" s="463" t="str">
        <f t="shared" si="4"/>
        <v>Track &amp; Field-Female-V65-Pole Vault</v>
      </c>
      <c r="B136" s="738" t="s">
        <v>812</v>
      </c>
      <c r="C136" s="168" t="s">
        <v>834</v>
      </c>
      <c r="D136" s="158" t="s">
        <v>75</v>
      </c>
      <c r="E136" s="158" t="s">
        <v>127</v>
      </c>
      <c r="F136" s="159" t="s">
        <v>71</v>
      </c>
      <c r="G136" s="158" t="s">
        <v>817</v>
      </c>
      <c r="H136" s="160"/>
      <c r="I136" s="161"/>
      <c r="J136" s="739" t="str">
        <f t="shared" ca="1" si="5"/>
        <v/>
      </c>
      <c r="K136" s="694">
        <v>45051</v>
      </c>
    </row>
    <row r="137" spans="1:11" s="32" customFormat="1" x14ac:dyDescent="0.25">
      <c r="A137" s="463" t="str">
        <f t="shared" si="4"/>
        <v>Track &amp; Field-Female-V70-Pole Vault</v>
      </c>
      <c r="B137" s="738" t="s">
        <v>812</v>
      </c>
      <c r="C137" s="168" t="s">
        <v>834</v>
      </c>
      <c r="D137" s="158" t="s">
        <v>75</v>
      </c>
      <c r="E137" s="158" t="s">
        <v>127</v>
      </c>
      <c r="F137" s="159" t="s">
        <v>72</v>
      </c>
      <c r="G137" s="158" t="s">
        <v>817</v>
      </c>
      <c r="H137" s="160"/>
      <c r="I137" s="161"/>
      <c r="J137" s="739" t="str">
        <f t="shared" ca="1" si="5"/>
        <v/>
      </c>
      <c r="K137" s="694">
        <v>45051</v>
      </c>
    </row>
    <row r="138" spans="1:11" s="32" customFormat="1" x14ac:dyDescent="0.25">
      <c r="A138" s="463" t="str">
        <f t="shared" si="4"/>
        <v>Track &amp; Field-Female-U11-Quadrathlon</v>
      </c>
      <c r="B138" s="738" t="s">
        <v>812</v>
      </c>
      <c r="C138" s="168" t="s">
        <v>834</v>
      </c>
      <c r="D138" s="158" t="s">
        <v>75</v>
      </c>
      <c r="E138" s="158" t="s">
        <v>656</v>
      </c>
      <c r="F138" s="159" t="s">
        <v>77</v>
      </c>
      <c r="G138" s="158" t="s">
        <v>824</v>
      </c>
      <c r="H138" s="160"/>
      <c r="I138" s="161"/>
      <c r="J138" s="739" t="str">
        <f t="shared" ca="1" si="5"/>
        <v/>
      </c>
      <c r="K138" s="694">
        <v>45051</v>
      </c>
    </row>
    <row r="139" spans="1:11" s="32" customFormat="1" x14ac:dyDescent="0.25">
      <c r="A139" s="463" t="str">
        <f t="shared" si="4"/>
        <v>Track &amp; Field-Female-U13-Quadrathlon</v>
      </c>
      <c r="B139" s="738" t="s">
        <v>812</v>
      </c>
      <c r="C139" s="168" t="s">
        <v>834</v>
      </c>
      <c r="D139" s="158" t="s">
        <v>75</v>
      </c>
      <c r="E139" s="158" t="s">
        <v>656</v>
      </c>
      <c r="F139" s="159" t="s">
        <v>78</v>
      </c>
      <c r="G139" s="158" t="s">
        <v>824</v>
      </c>
      <c r="H139" s="160"/>
      <c r="I139" s="161"/>
      <c r="J139" s="739" t="str">
        <f t="shared" ca="1" si="5"/>
        <v/>
      </c>
      <c r="K139" s="694">
        <v>45051</v>
      </c>
    </row>
    <row r="140" spans="1:11" s="32" customFormat="1" x14ac:dyDescent="0.25">
      <c r="A140" s="463" t="str">
        <f t="shared" si="4"/>
        <v>Track &amp; Field-Female-U15-Quadrathlon</v>
      </c>
      <c r="B140" s="738" t="s">
        <v>812</v>
      </c>
      <c r="C140" s="168" t="s">
        <v>834</v>
      </c>
      <c r="D140" s="158" t="s">
        <v>75</v>
      </c>
      <c r="E140" s="158" t="s">
        <v>656</v>
      </c>
      <c r="F140" s="159" t="s">
        <v>79</v>
      </c>
      <c r="G140" s="158" t="s">
        <v>657</v>
      </c>
      <c r="H140" s="160" t="s">
        <v>849</v>
      </c>
      <c r="I140" s="161">
        <v>42182</v>
      </c>
      <c r="J140" s="739">
        <f t="shared" ca="1" si="5"/>
        <v>4133</v>
      </c>
      <c r="K140" s="694">
        <v>45051</v>
      </c>
    </row>
    <row r="141" spans="1:11" s="32" customFormat="1" x14ac:dyDescent="0.25">
      <c r="A141" s="463" t="str">
        <f t="shared" si="4"/>
        <v>Track &amp; Field-Female-U17-Quadrathlon</v>
      </c>
      <c r="B141" s="738" t="s">
        <v>812</v>
      </c>
      <c r="C141" s="168" t="s">
        <v>834</v>
      </c>
      <c r="D141" s="158" t="s">
        <v>75</v>
      </c>
      <c r="E141" s="158" t="s">
        <v>656</v>
      </c>
      <c r="F141" s="159" t="s">
        <v>80</v>
      </c>
      <c r="G141" s="158" t="s">
        <v>817</v>
      </c>
      <c r="H141" s="160"/>
      <c r="I141" s="161"/>
      <c r="J141" s="739" t="str">
        <f t="shared" ca="1" si="5"/>
        <v/>
      </c>
      <c r="K141" s="694">
        <v>45051</v>
      </c>
    </row>
    <row r="142" spans="1:11" s="32" customFormat="1" x14ac:dyDescent="0.25">
      <c r="A142" s="463" t="str">
        <f t="shared" si="4"/>
        <v>Track &amp; Field-Female-U20-Quadrathlon</v>
      </c>
      <c r="B142" s="738" t="s">
        <v>812</v>
      </c>
      <c r="C142" s="168" t="s">
        <v>834</v>
      </c>
      <c r="D142" s="158" t="s">
        <v>75</v>
      </c>
      <c r="E142" s="158" t="s">
        <v>656</v>
      </c>
      <c r="F142" s="159" t="s">
        <v>81</v>
      </c>
      <c r="G142" s="158" t="s">
        <v>817</v>
      </c>
      <c r="H142" s="160"/>
      <c r="I142" s="161"/>
      <c r="J142" s="739" t="str">
        <f t="shared" ca="1" si="5"/>
        <v/>
      </c>
      <c r="K142" s="694">
        <v>45051</v>
      </c>
    </row>
    <row r="143" spans="1:11" s="32" customFormat="1" x14ac:dyDescent="0.25">
      <c r="A143" s="463" t="str">
        <f t="shared" si="4"/>
        <v>Track &amp; Field-Female-U23/Senior-Quadrathlon</v>
      </c>
      <c r="B143" s="738" t="s">
        <v>812</v>
      </c>
      <c r="C143" s="1235" t="s">
        <v>834</v>
      </c>
      <c r="D143" s="158" t="s">
        <v>75</v>
      </c>
      <c r="E143" s="158" t="s">
        <v>656</v>
      </c>
      <c r="F143" s="159" t="s">
        <v>1444</v>
      </c>
      <c r="G143" s="158" t="s">
        <v>817</v>
      </c>
      <c r="H143" s="160">
        <v>1843</v>
      </c>
      <c r="I143" s="161"/>
      <c r="J143" s="739" t="str">
        <f t="shared" ca="1" si="5"/>
        <v/>
      </c>
      <c r="K143" s="694">
        <v>45051</v>
      </c>
    </row>
    <row r="144" spans="1:11" s="32" customFormat="1" x14ac:dyDescent="0.25">
      <c r="A144" s="463" t="str">
        <f t="shared" si="4"/>
        <v>Track &amp; Field-Female-V35-Quadrathlon</v>
      </c>
      <c r="B144" s="738" t="s">
        <v>812</v>
      </c>
      <c r="C144" s="168" t="s">
        <v>834</v>
      </c>
      <c r="D144" s="158" t="s">
        <v>75</v>
      </c>
      <c r="E144" s="158" t="s">
        <v>656</v>
      </c>
      <c r="F144" s="159" t="s">
        <v>74</v>
      </c>
      <c r="G144" s="158" t="s">
        <v>817</v>
      </c>
      <c r="H144" s="160"/>
      <c r="I144" s="161"/>
      <c r="J144" s="739" t="str">
        <f t="shared" ca="1" si="5"/>
        <v/>
      </c>
      <c r="K144" s="694">
        <v>45051</v>
      </c>
    </row>
    <row r="145" spans="1:11" s="32" customFormat="1" x14ac:dyDescent="0.25">
      <c r="A145" s="463" t="str">
        <f t="shared" si="4"/>
        <v>Track &amp; Field-Female-V40-Quadrathlon</v>
      </c>
      <c r="B145" s="738" t="s">
        <v>812</v>
      </c>
      <c r="C145" s="168" t="s">
        <v>834</v>
      </c>
      <c r="D145" s="158" t="s">
        <v>75</v>
      </c>
      <c r="E145" s="158" t="s">
        <v>656</v>
      </c>
      <c r="F145" s="159" t="s">
        <v>67</v>
      </c>
      <c r="G145" s="158" t="s">
        <v>817</v>
      </c>
      <c r="H145" s="160"/>
      <c r="I145" s="161"/>
      <c r="J145" s="739" t="str">
        <f t="shared" ca="1" si="5"/>
        <v/>
      </c>
      <c r="K145" s="694">
        <v>45051</v>
      </c>
    </row>
    <row r="146" spans="1:11" s="32" customFormat="1" ht="13" thickBot="1" x14ac:dyDescent="0.3">
      <c r="A146" s="466" t="str">
        <f t="shared" si="4"/>
        <v>Track &amp; Field-Female-V45-Quadrathlon</v>
      </c>
      <c r="B146" s="764" t="s">
        <v>812</v>
      </c>
      <c r="C146" s="196" t="s">
        <v>834</v>
      </c>
      <c r="D146" s="182" t="s">
        <v>75</v>
      </c>
      <c r="E146" s="182" t="s">
        <v>656</v>
      </c>
      <c r="F146" s="183" t="s">
        <v>64</v>
      </c>
      <c r="G146" s="182" t="s">
        <v>817</v>
      </c>
      <c r="H146" s="188"/>
      <c r="I146" s="187"/>
      <c r="J146" s="765" t="str">
        <f t="shared" ca="1" si="5"/>
        <v/>
      </c>
      <c r="K146" s="700">
        <v>45051</v>
      </c>
    </row>
    <row r="147" spans="1:11" s="32" customFormat="1" x14ac:dyDescent="0.25">
      <c r="A147" s="465" t="str">
        <f t="shared" si="4"/>
        <v>Track &amp; Field-Female-V50-Quadrathlon</v>
      </c>
      <c r="B147" s="766" t="s">
        <v>812</v>
      </c>
      <c r="C147" s="195" t="s">
        <v>834</v>
      </c>
      <c r="D147" s="178" t="s">
        <v>75</v>
      </c>
      <c r="E147" s="178" t="s">
        <v>656</v>
      </c>
      <c r="F147" s="179" t="s">
        <v>65</v>
      </c>
      <c r="G147" s="178" t="s">
        <v>817</v>
      </c>
      <c r="H147" s="180"/>
      <c r="I147" s="181"/>
      <c r="J147" s="767" t="str">
        <f t="shared" ca="1" si="5"/>
        <v/>
      </c>
      <c r="K147" s="695">
        <v>45051</v>
      </c>
    </row>
    <row r="148" spans="1:11" s="32" customFormat="1" x14ac:dyDescent="0.25">
      <c r="A148" s="463" t="str">
        <f t="shared" si="4"/>
        <v>Track &amp; Field-Female-V55-Quadrathlon</v>
      </c>
      <c r="B148" s="738" t="s">
        <v>812</v>
      </c>
      <c r="C148" s="168" t="s">
        <v>834</v>
      </c>
      <c r="D148" s="158" t="s">
        <v>75</v>
      </c>
      <c r="E148" s="158" t="s">
        <v>656</v>
      </c>
      <c r="F148" s="159" t="s">
        <v>66</v>
      </c>
      <c r="G148" s="158" t="s">
        <v>817</v>
      </c>
      <c r="H148" s="160"/>
      <c r="I148" s="161"/>
      <c r="J148" s="739" t="str">
        <f t="shared" ca="1" si="5"/>
        <v/>
      </c>
      <c r="K148" s="694">
        <v>45051</v>
      </c>
    </row>
    <row r="149" spans="1:11" s="32" customFormat="1" x14ac:dyDescent="0.25">
      <c r="A149" s="463" t="str">
        <f t="shared" si="4"/>
        <v>Track &amp; Field-Female-V60-Quadrathlon</v>
      </c>
      <c r="B149" s="738" t="s">
        <v>812</v>
      </c>
      <c r="C149" s="168" t="s">
        <v>834</v>
      </c>
      <c r="D149" s="158" t="s">
        <v>75</v>
      </c>
      <c r="E149" s="158" t="s">
        <v>656</v>
      </c>
      <c r="F149" s="159" t="s">
        <v>70</v>
      </c>
      <c r="G149" s="158" t="s">
        <v>817</v>
      </c>
      <c r="H149" s="160"/>
      <c r="I149" s="161"/>
      <c r="J149" s="739" t="str">
        <f t="shared" ca="1" si="5"/>
        <v/>
      </c>
      <c r="K149" s="694">
        <v>45051</v>
      </c>
    </row>
    <row r="150" spans="1:11" s="32" customFormat="1" x14ac:dyDescent="0.25">
      <c r="A150" s="463" t="str">
        <f t="shared" si="4"/>
        <v>Track &amp; Field-Female-V65-Quadrathlon</v>
      </c>
      <c r="B150" s="738" t="s">
        <v>812</v>
      </c>
      <c r="C150" s="168" t="s">
        <v>834</v>
      </c>
      <c r="D150" s="158" t="s">
        <v>75</v>
      </c>
      <c r="E150" s="158" t="s">
        <v>656</v>
      </c>
      <c r="F150" s="159" t="s">
        <v>71</v>
      </c>
      <c r="G150" s="158" t="s">
        <v>817</v>
      </c>
      <c r="H150" s="160"/>
      <c r="I150" s="161"/>
      <c r="J150" s="739" t="str">
        <f t="shared" ca="1" si="5"/>
        <v/>
      </c>
      <c r="K150" s="694">
        <v>45051</v>
      </c>
    </row>
    <row r="151" spans="1:11" s="32" customFormat="1" x14ac:dyDescent="0.25">
      <c r="A151" s="463" t="str">
        <f t="shared" si="4"/>
        <v>Track &amp; Field-Female-V70-Quadrathlon</v>
      </c>
      <c r="B151" s="738" t="s">
        <v>812</v>
      </c>
      <c r="C151" s="168" t="s">
        <v>834</v>
      </c>
      <c r="D151" s="158" t="s">
        <v>75</v>
      </c>
      <c r="E151" s="158" t="s">
        <v>656</v>
      </c>
      <c r="F151" s="159" t="s">
        <v>72</v>
      </c>
      <c r="G151" s="158" t="s">
        <v>817</v>
      </c>
      <c r="H151" s="160"/>
      <c r="I151" s="161"/>
      <c r="J151" s="739" t="str">
        <f t="shared" ca="1" si="5"/>
        <v/>
      </c>
      <c r="K151" s="694">
        <v>45051</v>
      </c>
    </row>
    <row r="152" spans="1:11" s="32" customFormat="1" x14ac:dyDescent="0.25">
      <c r="A152" s="463" t="str">
        <f t="shared" si="4"/>
        <v>Track &amp; Field-Female-U11-Shot</v>
      </c>
      <c r="B152" s="738" t="s">
        <v>812</v>
      </c>
      <c r="C152" s="168" t="s">
        <v>834</v>
      </c>
      <c r="D152" s="158" t="s">
        <v>75</v>
      </c>
      <c r="E152" s="158" t="s">
        <v>128</v>
      </c>
      <c r="F152" s="159" t="s">
        <v>77</v>
      </c>
      <c r="G152" s="158" t="s">
        <v>118</v>
      </c>
      <c r="H152" s="160">
        <v>5.0199999999999996</v>
      </c>
      <c r="I152" s="161">
        <v>36402</v>
      </c>
      <c r="J152" s="739">
        <f t="shared" ca="1" si="5"/>
        <v>9913</v>
      </c>
      <c r="K152" s="694">
        <v>45051</v>
      </c>
    </row>
    <row r="153" spans="1:11" s="32" customFormat="1" x14ac:dyDescent="0.25">
      <c r="A153" s="463" t="str">
        <f t="shared" si="4"/>
        <v>Track &amp; Field-Female-U13-Shot</v>
      </c>
      <c r="B153" s="738" t="s">
        <v>812</v>
      </c>
      <c r="C153" s="168" t="s">
        <v>834</v>
      </c>
      <c r="D153" s="158" t="s">
        <v>75</v>
      </c>
      <c r="E153" s="158" t="s">
        <v>128</v>
      </c>
      <c r="F153" s="159" t="s">
        <v>78</v>
      </c>
      <c r="G153" s="158" t="s">
        <v>118</v>
      </c>
      <c r="H153" s="160">
        <v>9.19</v>
      </c>
      <c r="I153" s="161">
        <v>37136</v>
      </c>
      <c r="J153" s="739">
        <f t="shared" ca="1" si="5"/>
        <v>9179</v>
      </c>
      <c r="K153" s="694">
        <v>45051</v>
      </c>
    </row>
    <row r="154" spans="1:11" s="32" customFormat="1" x14ac:dyDescent="0.25">
      <c r="A154" s="463" t="str">
        <f t="shared" si="4"/>
        <v>Track &amp; Field-Female-U20-Shot</v>
      </c>
      <c r="B154" s="738" t="s">
        <v>812</v>
      </c>
      <c r="C154" s="168" t="s">
        <v>834</v>
      </c>
      <c r="D154" s="158" t="s">
        <v>75</v>
      </c>
      <c r="E154" s="158" t="s">
        <v>128</v>
      </c>
      <c r="F154" s="159" t="s">
        <v>81</v>
      </c>
      <c r="G154" s="158" t="s">
        <v>118</v>
      </c>
      <c r="H154" s="160">
        <v>10.42</v>
      </c>
      <c r="I154" s="161">
        <v>38886</v>
      </c>
      <c r="J154" s="739">
        <f t="shared" ca="1" si="5"/>
        <v>7429</v>
      </c>
      <c r="K154" s="694">
        <v>45051</v>
      </c>
    </row>
    <row r="155" spans="1:11" s="32" customFormat="1" x14ac:dyDescent="0.25">
      <c r="A155" s="463" t="str">
        <f t="shared" si="4"/>
        <v>Track &amp; Field-Female-U23/Senior-Shot</v>
      </c>
      <c r="B155" s="738" t="s">
        <v>812</v>
      </c>
      <c r="C155" s="168" t="s">
        <v>834</v>
      </c>
      <c r="D155" s="158" t="s">
        <v>75</v>
      </c>
      <c r="E155" s="158" t="s">
        <v>128</v>
      </c>
      <c r="F155" s="159" t="s">
        <v>1444</v>
      </c>
      <c r="G155" s="158" t="s">
        <v>51</v>
      </c>
      <c r="H155" s="160">
        <v>10.41</v>
      </c>
      <c r="I155" s="161">
        <v>40664</v>
      </c>
      <c r="J155" s="739">
        <f t="shared" ca="1" si="5"/>
        <v>5651</v>
      </c>
      <c r="K155" s="694">
        <v>45051</v>
      </c>
    </row>
    <row r="156" spans="1:11" s="32" customFormat="1" x14ac:dyDescent="0.25">
      <c r="A156" s="463" t="str">
        <f t="shared" si="4"/>
        <v>Track &amp; Field-Female-V35-Shot</v>
      </c>
      <c r="B156" s="738" t="s">
        <v>812</v>
      </c>
      <c r="C156" s="168" t="s">
        <v>834</v>
      </c>
      <c r="D156" s="158" t="s">
        <v>75</v>
      </c>
      <c r="E156" s="158" t="s">
        <v>128</v>
      </c>
      <c r="F156" s="159" t="s">
        <v>74</v>
      </c>
      <c r="G156" s="158" t="s">
        <v>790</v>
      </c>
      <c r="H156" s="160">
        <v>7.88</v>
      </c>
      <c r="I156" s="161">
        <v>44743</v>
      </c>
      <c r="J156" s="739">
        <f t="shared" ca="1" si="5"/>
        <v>1572</v>
      </c>
      <c r="K156" s="694">
        <v>45051</v>
      </c>
    </row>
    <row r="157" spans="1:11" s="32" customFormat="1" x14ac:dyDescent="0.25">
      <c r="A157" s="463" t="str">
        <f t="shared" si="4"/>
        <v>Track &amp; Field-Female-V40-Shot</v>
      </c>
      <c r="B157" s="738" t="s">
        <v>812</v>
      </c>
      <c r="C157" s="168" t="s">
        <v>834</v>
      </c>
      <c r="D157" s="158" t="s">
        <v>75</v>
      </c>
      <c r="E157" s="158" t="s">
        <v>128</v>
      </c>
      <c r="F157" s="159" t="s">
        <v>67</v>
      </c>
      <c r="G157" s="158" t="s">
        <v>351</v>
      </c>
      <c r="H157" s="160">
        <v>5.96</v>
      </c>
      <c r="I157" s="161">
        <v>40351</v>
      </c>
      <c r="J157" s="739">
        <f t="shared" ca="1" si="5"/>
        <v>5964</v>
      </c>
      <c r="K157" s="694">
        <v>45051</v>
      </c>
    </row>
    <row r="158" spans="1:11" s="32" customFormat="1" x14ac:dyDescent="0.25">
      <c r="A158" s="463" t="str">
        <f t="shared" si="4"/>
        <v>Track &amp; Field-Female-V45-Shot</v>
      </c>
      <c r="B158" s="738" t="s">
        <v>812</v>
      </c>
      <c r="C158" s="168" t="s">
        <v>834</v>
      </c>
      <c r="D158" s="158" t="s">
        <v>75</v>
      </c>
      <c r="E158" s="158" t="s">
        <v>128</v>
      </c>
      <c r="F158" s="159" t="s">
        <v>64</v>
      </c>
      <c r="G158" s="158" t="s">
        <v>162</v>
      </c>
      <c r="H158" s="160">
        <v>5.35</v>
      </c>
      <c r="I158" s="161">
        <v>40351</v>
      </c>
      <c r="J158" s="739">
        <f t="shared" ca="1" si="5"/>
        <v>5964</v>
      </c>
      <c r="K158" s="694">
        <v>45051</v>
      </c>
    </row>
    <row r="159" spans="1:11" s="32" customFormat="1" x14ac:dyDescent="0.25">
      <c r="A159" s="463" t="str">
        <f t="shared" si="4"/>
        <v>Track &amp; Field-Female-V50-Shot (4kg)</v>
      </c>
      <c r="B159" s="738" t="s">
        <v>812</v>
      </c>
      <c r="C159" s="1244" t="s">
        <v>834</v>
      </c>
      <c r="D159" s="158" t="s">
        <v>75</v>
      </c>
      <c r="E159" s="158" t="s">
        <v>585</v>
      </c>
      <c r="F159" s="159" t="s">
        <v>65</v>
      </c>
      <c r="G159" s="158" t="s">
        <v>1257</v>
      </c>
      <c r="H159" s="160">
        <v>6.1</v>
      </c>
      <c r="I159" s="161">
        <v>46222</v>
      </c>
      <c r="J159" s="739">
        <f t="shared" ca="1" si="5"/>
        <v>93</v>
      </c>
      <c r="K159" s="694">
        <v>46265</v>
      </c>
    </row>
    <row r="160" spans="1:11" s="32" customFormat="1" ht="13" thickBot="1" x14ac:dyDescent="0.3">
      <c r="A160" s="466" t="str">
        <f t="shared" si="4"/>
        <v>Track &amp; Field-Female-V55-Shot</v>
      </c>
      <c r="B160" s="764" t="s">
        <v>812</v>
      </c>
      <c r="C160" s="196" t="s">
        <v>834</v>
      </c>
      <c r="D160" s="182" t="s">
        <v>75</v>
      </c>
      <c r="E160" s="182" t="s">
        <v>128</v>
      </c>
      <c r="F160" s="183" t="s">
        <v>66</v>
      </c>
      <c r="G160" s="182" t="s">
        <v>718</v>
      </c>
      <c r="H160" s="188">
        <v>4.82</v>
      </c>
      <c r="I160" s="187">
        <v>42890</v>
      </c>
      <c r="J160" s="765">
        <f t="shared" ca="1" si="5"/>
        <v>3425</v>
      </c>
      <c r="K160" s="700">
        <v>45511</v>
      </c>
    </row>
    <row r="161" spans="1:11" s="32" customFormat="1" x14ac:dyDescent="0.25">
      <c r="A161" s="465" t="str">
        <f t="shared" si="4"/>
        <v>Track &amp; Field-Female-V60-Shot</v>
      </c>
      <c r="B161" s="766" t="s">
        <v>812</v>
      </c>
      <c r="C161" s="195" t="s">
        <v>834</v>
      </c>
      <c r="D161" s="178" t="s">
        <v>75</v>
      </c>
      <c r="E161" s="178" t="s">
        <v>128</v>
      </c>
      <c r="F161" s="179" t="s">
        <v>70</v>
      </c>
      <c r="G161" s="178" t="s">
        <v>718</v>
      </c>
      <c r="H161" s="180">
        <v>4.71</v>
      </c>
      <c r="I161" s="181">
        <v>43225</v>
      </c>
      <c r="J161" s="767">
        <f t="shared" ca="1" si="5"/>
        <v>3090</v>
      </c>
      <c r="K161" s="695">
        <v>45051</v>
      </c>
    </row>
    <row r="162" spans="1:11" s="32" customFormat="1" x14ac:dyDescent="0.25">
      <c r="A162" s="463" t="str">
        <f t="shared" si="4"/>
        <v>Track &amp; Field-Female-V65-Shot</v>
      </c>
      <c r="B162" s="738" t="s">
        <v>812</v>
      </c>
      <c r="C162" s="1235" t="s">
        <v>834</v>
      </c>
      <c r="D162" s="158" t="s">
        <v>75</v>
      </c>
      <c r="E162" s="158" t="s">
        <v>128</v>
      </c>
      <c r="F162" s="159" t="s">
        <v>71</v>
      </c>
      <c r="G162" s="158" t="s">
        <v>718</v>
      </c>
      <c r="H162" s="160">
        <v>4.74</v>
      </c>
      <c r="I162" s="161">
        <v>45487</v>
      </c>
      <c r="J162" s="739">
        <f t="shared" ca="1" si="5"/>
        <v>828</v>
      </c>
      <c r="K162" s="694">
        <v>45511</v>
      </c>
    </row>
    <row r="163" spans="1:11" s="32" customFormat="1" x14ac:dyDescent="0.25">
      <c r="A163" s="463" t="str">
        <f t="shared" si="4"/>
        <v>Track &amp; Field-Female-V70-Shot</v>
      </c>
      <c r="B163" s="738" t="s">
        <v>812</v>
      </c>
      <c r="C163" s="168" t="s">
        <v>834</v>
      </c>
      <c r="D163" s="158" t="s">
        <v>75</v>
      </c>
      <c r="E163" s="158" t="s">
        <v>128</v>
      </c>
      <c r="F163" s="159" t="s">
        <v>72</v>
      </c>
      <c r="G163" s="158" t="s">
        <v>817</v>
      </c>
      <c r="H163" s="160"/>
      <c r="I163" s="161"/>
      <c r="J163" s="739" t="str">
        <f t="shared" ca="1" si="5"/>
        <v/>
      </c>
      <c r="K163" s="694">
        <v>45051</v>
      </c>
    </row>
    <row r="164" spans="1:11" s="32" customFormat="1" x14ac:dyDescent="0.25">
      <c r="A164" s="463" t="str">
        <f t="shared" si="4"/>
        <v>Track &amp; Field-Female-U15-Shot (3.25kg)</v>
      </c>
      <c r="B164" s="738" t="s">
        <v>812</v>
      </c>
      <c r="C164" s="168" t="s">
        <v>834</v>
      </c>
      <c r="D164" s="158" t="s">
        <v>75</v>
      </c>
      <c r="E164" s="158" t="s">
        <v>586</v>
      </c>
      <c r="F164" s="159" t="s">
        <v>79</v>
      </c>
      <c r="G164" s="158" t="s">
        <v>118</v>
      </c>
      <c r="H164" s="160">
        <v>10.76</v>
      </c>
      <c r="I164" s="161">
        <v>37814</v>
      </c>
      <c r="J164" s="739">
        <f t="shared" ca="1" si="5"/>
        <v>8501</v>
      </c>
      <c r="K164" s="694">
        <v>45051</v>
      </c>
    </row>
    <row r="165" spans="1:11" s="32" customFormat="1" x14ac:dyDescent="0.25">
      <c r="A165" s="463" t="str">
        <f t="shared" si="4"/>
        <v>Track &amp; Field-Female-U15-Shot (3kg)</v>
      </c>
      <c r="B165" s="738" t="s">
        <v>812</v>
      </c>
      <c r="C165" s="168" t="s">
        <v>834</v>
      </c>
      <c r="D165" s="158" t="s">
        <v>75</v>
      </c>
      <c r="E165" s="158" t="s">
        <v>589</v>
      </c>
      <c r="F165" s="159" t="s">
        <v>79</v>
      </c>
      <c r="G165" s="158" t="s">
        <v>591</v>
      </c>
      <c r="H165" s="160">
        <v>6.12</v>
      </c>
      <c r="I165" s="161">
        <v>41821</v>
      </c>
      <c r="J165" s="739">
        <f t="shared" ca="1" si="5"/>
        <v>4494</v>
      </c>
      <c r="K165" s="694">
        <v>45051</v>
      </c>
    </row>
    <row r="166" spans="1:11" s="32" customFormat="1" x14ac:dyDescent="0.25">
      <c r="A166" s="463" t="str">
        <f t="shared" si="4"/>
        <v>Track &amp; Field-Female-U17-Shot (3kg)</v>
      </c>
      <c r="B166" s="738" t="s">
        <v>812</v>
      </c>
      <c r="C166" s="168" t="s">
        <v>834</v>
      </c>
      <c r="D166" s="158" t="s">
        <v>75</v>
      </c>
      <c r="E166" s="158" t="s">
        <v>589</v>
      </c>
      <c r="F166" s="159" t="s">
        <v>80</v>
      </c>
      <c r="G166" s="158" t="s">
        <v>572</v>
      </c>
      <c r="H166" s="160">
        <v>9.74</v>
      </c>
      <c r="I166" s="161">
        <v>41770</v>
      </c>
      <c r="J166" s="739">
        <f t="shared" ca="1" si="5"/>
        <v>4545</v>
      </c>
      <c r="K166" s="694">
        <v>45051</v>
      </c>
    </row>
    <row r="167" spans="1:11" s="32" customFormat="1" x14ac:dyDescent="0.25">
      <c r="A167" s="463" t="str">
        <f t="shared" si="4"/>
        <v>Track &amp; Field-Female-U17-Shot (4kg)</v>
      </c>
      <c r="B167" s="738" t="s">
        <v>812</v>
      </c>
      <c r="C167" s="168" t="s">
        <v>834</v>
      </c>
      <c r="D167" s="158" t="s">
        <v>75</v>
      </c>
      <c r="E167" s="158" t="s">
        <v>585</v>
      </c>
      <c r="F167" s="159" t="s">
        <v>80</v>
      </c>
      <c r="G167" s="158" t="s">
        <v>118</v>
      </c>
      <c r="H167" s="160">
        <v>9.94</v>
      </c>
      <c r="I167" s="161">
        <v>38150</v>
      </c>
      <c r="J167" s="739">
        <f t="shared" ca="1" si="5"/>
        <v>8165</v>
      </c>
      <c r="K167" s="694">
        <v>45051</v>
      </c>
    </row>
    <row r="168" spans="1:11" s="32" customFormat="1" x14ac:dyDescent="0.25">
      <c r="A168" s="463" t="str">
        <f t="shared" si="4"/>
        <v>Track &amp; Field-Female-U12-Shot Put</v>
      </c>
      <c r="B168" s="738" t="s">
        <v>812</v>
      </c>
      <c r="C168" s="1244" t="s">
        <v>834</v>
      </c>
      <c r="D168" s="158" t="s">
        <v>75</v>
      </c>
      <c r="E168" s="158" t="s">
        <v>1409</v>
      </c>
      <c r="F168" s="159" t="s">
        <v>1389</v>
      </c>
      <c r="G168" s="158" t="s">
        <v>1429</v>
      </c>
      <c r="H168" s="160">
        <v>5.61</v>
      </c>
      <c r="I168" s="161">
        <v>46208</v>
      </c>
      <c r="J168" s="739">
        <f t="shared" ca="1" si="5"/>
        <v>107</v>
      </c>
      <c r="K168" s="694">
        <v>46253</v>
      </c>
    </row>
    <row r="169" spans="1:11" s="32" customFormat="1" x14ac:dyDescent="0.25">
      <c r="A169" s="463" t="str">
        <f t="shared" si="4"/>
        <v>Track &amp; Field-Female-U16-Shot Put</v>
      </c>
      <c r="B169" s="738" t="s">
        <v>812</v>
      </c>
      <c r="C169" s="1244" t="s">
        <v>834</v>
      </c>
      <c r="D169" s="158" t="s">
        <v>75</v>
      </c>
      <c r="E169" s="158" t="s">
        <v>1409</v>
      </c>
      <c r="F169" s="159" t="s">
        <v>1403</v>
      </c>
      <c r="G169" s="158" t="s">
        <v>1431</v>
      </c>
      <c r="H169" s="160">
        <v>6.09</v>
      </c>
      <c r="I169" s="161">
        <v>46208</v>
      </c>
      <c r="J169" s="739">
        <f t="shared" ca="1" si="5"/>
        <v>107</v>
      </c>
      <c r="K169" s="694">
        <v>46253</v>
      </c>
    </row>
    <row r="170" spans="1:11" s="32" customFormat="1" x14ac:dyDescent="0.25">
      <c r="A170" s="463" t="str">
        <f t="shared" si="4"/>
        <v>Track &amp; Field-Female-U18-Shot Put</v>
      </c>
      <c r="B170" s="738" t="s">
        <v>812</v>
      </c>
      <c r="C170" s="1244" t="s">
        <v>834</v>
      </c>
      <c r="D170" s="158" t="s">
        <v>75</v>
      </c>
      <c r="E170" s="158" t="s">
        <v>1409</v>
      </c>
      <c r="F170" s="159" t="s">
        <v>1391</v>
      </c>
      <c r="G170" s="158" t="s">
        <v>1419</v>
      </c>
      <c r="H170" s="160">
        <v>7.58</v>
      </c>
      <c r="I170" s="161">
        <v>46137</v>
      </c>
      <c r="J170" s="739">
        <f t="shared" ca="1" si="5"/>
        <v>178</v>
      </c>
      <c r="K170" s="694">
        <v>46253</v>
      </c>
    </row>
    <row r="171" spans="1:11" s="32" customFormat="1" x14ac:dyDescent="0.25">
      <c r="A171" s="463" t="str">
        <f t="shared" si="4"/>
        <v>Track &amp; Field-Female-U14-Shot Put (2.72kg)</v>
      </c>
      <c r="B171" s="738" t="s">
        <v>812</v>
      </c>
      <c r="C171" s="1244" t="s">
        <v>834</v>
      </c>
      <c r="D171" s="158" t="s">
        <v>75</v>
      </c>
      <c r="E171" s="158" t="s">
        <v>1433</v>
      </c>
      <c r="F171" s="159" t="s">
        <v>1395</v>
      </c>
      <c r="G171" s="158" t="s">
        <v>1425</v>
      </c>
      <c r="H171" s="160">
        <v>7.49</v>
      </c>
      <c r="I171" s="161">
        <v>46152</v>
      </c>
      <c r="J171" s="739">
        <f t="shared" ca="1" si="5"/>
        <v>163</v>
      </c>
      <c r="K171" s="694">
        <v>46253</v>
      </c>
    </row>
    <row r="172" spans="1:11" s="32" customFormat="1" x14ac:dyDescent="0.25">
      <c r="A172" s="463" t="str">
        <f t="shared" si="4"/>
        <v>Track &amp; Field-Female-U11-Triple Jump</v>
      </c>
      <c r="B172" s="738" t="s">
        <v>812</v>
      </c>
      <c r="C172" s="168" t="s">
        <v>834</v>
      </c>
      <c r="D172" s="158" t="s">
        <v>75</v>
      </c>
      <c r="E172" s="158" t="s">
        <v>126</v>
      </c>
      <c r="F172" s="159" t="s">
        <v>77</v>
      </c>
      <c r="G172" s="163" t="s">
        <v>824</v>
      </c>
      <c r="H172" s="164" t="s">
        <v>826</v>
      </c>
      <c r="I172" s="165" t="s">
        <v>826</v>
      </c>
      <c r="J172" s="1186" t="str">
        <f t="shared" ca="1" si="5"/>
        <v>-</v>
      </c>
      <c r="K172" s="694">
        <v>45051</v>
      </c>
    </row>
    <row r="173" spans="1:11" s="32" customFormat="1" x14ac:dyDescent="0.25">
      <c r="A173" s="463" t="str">
        <f t="shared" si="4"/>
        <v>Track &amp; Field-Female-U13-Triple Jump</v>
      </c>
      <c r="B173" s="738" t="s">
        <v>812</v>
      </c>
      <c r="C173" s="168" t="s">
        <v>834</v>
      </c>
      <c r="D173" s="158" t="s">
        <v>75</v>
      </c>
      <c r="E173" s="158" t="s">
        <v>126</v>
      </c>
      <c r="F173" s="159" t="s">
        <v>78</v>
      </c>
      <c r="G173" s="163" t="s">
        <v>824</v>
      </c>
      <c r="H173" s="164" t="s">
        <v>826</v>
      </c>
      <c r="I173" s="165" t="s">
        <v>826</v>
      </c>
      <c r="J173" s="1186" t="str">
        <f t="shared" ca="1" si="5"/>
        <v>-</v>
      </c>
      <c r="K173" s="694">
        <v>45051</v>
      </c>
    </row>
    <row r="174" spans="1:11" s="32" customFormat="1" ht="13" thickBot="1" x14ac:dyDescent="0.3">
      <c r="A174" s="466" t="str">
        <f t="shared" si="4"/>
        <v>Track &amp; Field-Female-U15-Triple Jump</v>
      </c>
      <c r="B174" s="764" t="s">
        <v>812</v>
      </c>
      <c r="C174" s="196" t="s">
        <v>834</v>
      </c>
      <c r="D174" s="182" t="s">
        <v>75</v>
      </c>
      <c r="E174" s="182" t="s">
        <v>126</v>
      </c>
      <c r="F174" s="183" t="s">
        <v>79</v>
      </c>
      <c r="G174" s="182" t="s">
        <v>146</v>
      </c>
      <c r="H174" s="188">
        <v>10.58</v>
      </c>
      <c r="I174" s="187">
        <v>39991</v>
      </c>
      <c r="J174" s="765">
        <f t="shared" ca="1" si="5"/>
        <v>6324</v>
      </c>
      <c r="K174" s="700">
        <v>45051</v>
      </c>
    </row>
    <row r="175" spans="1:11" s="32" customFormat="1" x14ac:dyDescent="0.25">
      <c r="A175" s="465" t="str">
        <f t="shared" si="4"/>
        <v>Track &amp; Field-Female-U17-Triple Jump</v>
      </c>
      <c r="B175" s="766" t="s">
        <v>812</v>
      </c>
      <c r="C175" s="1239" t="s">
        <v>834</v>
      </c>
      <c r="D175" s="178" t="s">
        <v>75</v>
      </c>
      <c r="E175" s="178" t="s">
        <v>126</v>
      </c>
      <c r="F175" s="179" t="s">
        <v>80</v>
      </c>
      <c r="G175" s="178" t="s">
        <v>51</v>
      </c>
      <c r="H175" s="180">
        <v>11.29</v>
      </c>
      <c r="I175" s="181">
        <v>38970</v>
      </c>
      <c r="J175" s="767">
        <f t="shared" ca="1" si="5"/>
        <v>7345</v>
      </c>
      <c r="K175" s="695">
        <v>45051</v>
      </c>
    </row>
    <row r="176" spans="1:11" s="32" customFormat="1" x14ac:dyDescent="0.25">
      <c r="A176" s="463" t="str">
        <f t="shared" si="4"/>
        <v>Track &amp; Field-Female-U18-Triple Jump</v>
      </c>
      <c r="B176" s="738" t="s">
        <v>812</v>
      </c>
      <c r="C176" s="1244" t="s">
        <v>834</v>
      </c>
      <c r="D176" s="158" t="s">
        <v>75</v>
      </c>
      <c r="E176" s="158" t="s">
        <v>126</v>
      </c>
      <c r="F176" s="159" t="s">
        <v>1391</v>
      </c>
      <c r="G176" s="158" t="s">
        <v>1422</v>
      </c>
      <c r="H176" s="160">
        <v>8.43</v>
      </c>
      <c r="I176" s="161">
        <v>46222</v>
      </c>
      <c r="J176" s="739">
        <f t="shared" ca="1" si="5"/>
        <v>93</v>
      </c>
      <c r="K176" s="694">
        <v>46253</v>
      </c>
    </row>
    <row r="177" spans="1:11" s="32" customFormat="1" x14ac:dyDescent="0.25">
      <c r="A177" s="463" t="str">
        <f t="shared" si="4"/>
        <v>Track &amp; Field-Female-U20-Triple Jump</v>
      </c>
      <c r="B177" s="738" t="s">
        <v>812</v>
      </c>
      <c r="C177" s="1235" t="s">
        <v>834</v>
      </c>
      <c r="D177" s="158" t="s">
        <v>75</v>
      </c>
      <c r="E177" s="158" t="s">
        <v>126</v>
      </c>
      <c r="F177" s="159" t="s">
        <v>81</v>
      </c>
      <c r="G177" s="158" t="s">
        <v>51</v>
      </c>
      <c r="H177" s="160">
        <v>11.26</v>
      </c>
      <c r="I177" s="161">
        <v>39571</v>
      </c>
      <c r="J177" s="739">
        <f t="shared" ca="1" si="5"/>
        <v>6744</v>
      </c>
      <c r="K177" s="694">
        <v>45051</v>
      </c>
    </row>
    <row r="178" spans="1:11" s="32" customFormat="1" x14ac:dyDescent="0.25">
      <c r="A178" s="463" t="str">
        <f t="shared" si="4"/>
        <v>Track &amp; Field-Female-U23/Senior-Triple Jump</v>
      </c>
      <c r="B178" s="738" t="s">
        <v>812</v>
      </c>
      <c r="C178" s="168" t="s">
        <v>834</v>
      </c>
      <c r="D178" s="158" t="s">
        <v>75</v>
      </c>
      <c r="E178" s="158" t="s">
        <v>126</v>
      </c>
      <c r="F178" s="159" t="s">
        <v>1444</v>
      </c>
      <c r="G178" s="158" t="s">
        <v>51</v>
      </c>
      <c r="H178" s="160">
        <v>10.34</v>
      </c>
      <c r="I178" s="161">
        <v>41426</v>
      </c>
      <c r="J178" s="739">
        <f t="shared" ca="1" si="5"/>
        <v>4889</v>
      </c>
      <c r="K178" s="694">
        <v>45051</v>
      </c>
    </row>
    <row r="179" spans="1:11" s="32" customFormat="1" x14ac:dyDescent="0.25">
      <c r="A179" s="463" t="str">
        <f t="shared" si="4"/>
        <v>Track &amp; Field-Female-V35-Triple Jump</v>
      </c>
      <c r="B179" s="738" t="s">
        <v>812</v>
      </c>
      <c r="C179" s="168" t="s">
        <v>834</v>
      </c>
      <c r="D179" s="158" t="s">
        <v>75</v>
      </c>
      <c r="E179" s="158" t="s">
        <v>126</v>
      </c>
      <c r="F179" s="159" t="s">
        <v>74</v>
      </c>
      <c r="G179" s="158" t="s">
        <v>817</v>
      </c>
      <c r="H179" s="160"/>
      <c r="I179" s="161"/>
      <c r="J179" s="739" t="str">
        <f t="shared" ca="1" si="5"/>
        <v/>
      </c>
      <c r="K179" s="694">
        <v>45051</v>
      </c>
    </row>
    <row r="180" spans="1:11" s="32" customFormat="1" x14ac:dyDescent="0.25">
      <c r="A180" s="463" t="str">
        <f t="shared" si="4"/>
        <v>Track &amp; Field-Female-V40-Triple Jump</v>
      </c>
      <c r="B180" s="738" t="s">
        <v>812</v>
      </c>
      <c r="C180" s="168" t="s">
        <v>834</v>
      </c>
      <c r="D180" s="158" t="s">
        <v>75</v>
      </c>
      <c r="E180" s="158" t="s">
        <v>126</v>
      </c>
      <c r="F180" s="159" t="s">
        <v>67</v>
      </c>
      <c r="G180" s="158" t="s">
        <v>817</v>
      </c>
      <c r="H180" s="160"/>
      <c r="I180" s="161"/>
      <c r="J180" s="739" t="str">
        <f t="shared" ca="1" si="5"/>
        <v/>
      </c>
      <c r="K180" s="694">
        <v>45051</v>
      </c>
    </row>
    <row r="181" spans="1:11" s="32" customFormat="1" x14ac:dyDescent="0.25">
      <c r="A181" s="463" t="str">
        <f t="shared" si="4"/>
        <v>Track &amp; Field-Female-V45-Triple Jump</v>
      </c>
      <c r="B181" s="738" t="s">
        <v>812</v>
      </c>
      <c r="C181" s="168" t="s">
        <v>834</v>
      </c>
      <c r="D181" s="158" t="s">
        <v>75</v>
      </c>
      <c r="E181" s="158" t="s">
        <v>126</v>
      </c>
      <c r="F181" s="159" t="s">
        <v>64</v>
      </c>
      <c r="G181" s="158" t="s">
        <v>817</v>
      </c>
      <c r="H181" s="160"/>
      <c r="I181" s="161"/>
      <c r="J181" s="739" t="str">
        <f t="shared" ca="1" si="5"/>
        <v/>
      </c>
      <c r="K181" s="694">
        <v>45051</v>
      </c>
    </row>
    <row r="182" spans="1:11" s="32" customFormat="1" x14ac:dyDescent="0.25">
      <c r="A182" s="463" t="str">
        <f t="shared" si="4"/>
        <v>Track &amp; Field-Female-V50-Triple Jump</v>
      </c>
      <c r="B182" s="738" t="s">
        <v>812</v>
      </c>
      <c r="C182" s="168" t="s">
        <v>834</v>
      </c>
      <c r="D182" s="158" t="s">
        <v>75</v>
      </c>
      <c r="E182" s="158" t="s">
        <v>126</v>
      </c>
      <c r="F182" s="159" t="s">
        <v>65</v>
      </c>
      <c r="G182" s="158" t="s">
        <v>817</v>
      </c>
      <c r="H182" s="160"/>
      <c r="I182" s="161"/>
      <c r="J182" s="739" t="str">
        <f t="shared" ca="1" si="5"/>
        <v/>
      </c>
      <c r="K182" s="694">
        <v>45051</v>
      </c>
    </row>
    <row r="183" spans="1:11" s="32" customFormat="1" x14ac:dyDescent="0.25">
      <c r="A183" s="463" t="str">
        <f t="shared" si="4"/>
        <v>Track &amp; Field-Female-V55-Triple Jump</v>
      </c>
      <c r="B183" s="738" t="s">
        <v>812</v>
      </c>
      <c r="C183" s="168" t="s">
        <v>834</v>
      </c>
      <c r="D183" s="158" t="s">
        <v>75</v>
      </c>
      <c r="E183" s="158" t="s">
        <v>126</v>
      </c>
      <c r="F183" s="159" t="s">
        <v>66</v>
      </c>
      <c r="G183" s="158" t="s">
        <v>817</v>
      </c>
      <c r="H183" s="160"/>
      <c r="I183" s="161"/>
      <c r="J183" s="739" t="str">
        <f t="shared" ca="1" si="5"/>
        <v/>
      </c>
      <c r="K183" s="694">
        <v>45051</v>
      </c>
    </row>
    <row r="184" spans="1:11" s="32" customFormat="1" x14ac:dyDescent="0.25">
      <c r="A184" s="463" t="str">
        <f t="shared" si="4"/>
        <v>Track &amp; Field-Female-V60-Triple Jump</v>
      </c>
      <c r="B184" s="738" t="s">
        <v>812</v>
      </c>
      <c r="C184" s="168" t="s">
        <v>834</v>
      </c>
      <c r="D184" s="158" t="s">
        <v>75</v>
      </c>
      <c r="E184" s="158" t="s">
        <v>126</v>
      </c>
      <c r="F184" s="159" t="s">
        <v>70</v>
      </c>
      <c r="G184" s="158" t="s">
        <v>817</v>
      </c>
      <c r="H184" s="160"/>
      <c r="I184" s="161"/>
      <c r="J184" s="739" t="str">
        <f t="shared" ca="1" si="5"/>
        <v/>
      </c>
      <c r="K184" s="694">
        <v>45051</v>
      </c>
    </row>
    <row r="185" spans="1:11" s="32" customFormat="1" x14ac:dyDescent="0.25">
      <c r="A185" s="463" t="str">
        <f t="shared" si="4"/>
        <v>Track &amp; Field-Female-V65-Triple Jump</v>
      </c>
      <c r="B185" s="738" t="s">
        <v>812</v>
      </c>
      <c r="C185" s="1235" t="s">
        <v>834</v>
      </c>
      <c r="D185" s="158" t="s">
        <v>75</v>
      </c>
      <c r="E185" s="158" t="s">
        <v>126</v>
      </c>
      <c r="F185" s="159" t="s">
        <v>71</v>
      </c>
      <c r="G185" s="158" t="s">
        <v>817</v>
      </c>
      <c r="H185" s="160"/>
      <c r="I185" s="161"/>
      <c r="J185" s="739" t="str">
        <f t="shared" ca="1" si="5"/>
        <v/>
      </c>
      <c r="K185" s="694">
        <v>45051</v>
      </c>
    </row>
    <row r="186" spans="1:11" s="32" customFormat="1" x14ac:dyDescent="0.25">
      <c r="A186" s="463" t="str">
        <f t="shared" si="4"/>
        <v>Track &amp; Field-Female-V70-Triple Jump</v>
      </c>
      <c r="B186" s="738" t="s">
        <v>812</v>
      </c>
      <c r="C186" s="168" t="s">
        <v>834</v>
      </c>
      <c r="D186" s="158" t="s">
        <v>75</v>
      </c>
      <c r="E186" s="158" t="s">
        <v>126</v>
      </c>
      <c r="F186" s="159" t="s">
        <v>72</v>
      </c>
      <c r="G186" s="158" t="s">
        <v>817</v>
      </c>
      <c r="H186" s="160"/>
      <c r="I186" s="161"/>
      <c r="J186" s="739" t="str">
        <f t="shared" ca="1" si="5"/>
        <v/>
      </c>
      <c r="K186" s="694">
        <v>45051</v>
      </c>
    </row>
    <row r="187" spans="1:11" s="32" customFormat="1" x14ac:dyDescent="0.25">
      <c r="A187" s="463" t="str">
        <f t="shared" si="4"/>
        <v>Track &amp; Field-Female-U11-Turbo Javelin</v>
      </c>
      <c r="B187" s="738" t="s">
        <v>812</v>
      </c>
      <c r="C187" s="168" t="s">
        <v>834</v>
      </c>
      <c r="D187" s="158" t="s">
        <v>75</v>
      </c>
      <c r="E187" s="158" t="s">
        <v>842</v>
      </c>
      <c r="F187" s="159" t="s">
        <v>77</v>
      </c>
      <c r="G187" s="158" t="s">
        <v>196</v>
      </c>
      <c r="H187" s="160">
        <v>14.71</v>
      </c>
      <c r="I187" s="161">
        <v>40720</v>
      </c>
      <c r="J187" s="739">
        <f t="shared" ca="1" si="5"/>
        <v>5595</v>
      </c>
      <c r="K187" s="694">
        <v>45051</v>
      </c>
    </row>
    <row r="188" spans="1:11" s="32" customFormat="1" ht="13" thickBot="1" x14ac:dyDescent="0.3">
      <c r="A188" s="466" t="str">
        <f t="shared" si="4"/>
        <v>Track &amp; Field-Female-U13-Turbo Javelin</v>
      </c>
      <c r="B188" s="740" t="s">
        <v>812</v>
      </c>
      <c r="C188" s="779" t="s">
        <v>834</v>
      </c>
      <c r="D188" s="741" t="s">
        <v>75</v>
      </c>
      <c r="E188" s="741" t="s">
        <v>842</v>
      </c>
      <c r="F188" s="742" t="s">
        <v>78</v>
      </c>
      <c r="G188" s="768" t="s">
        <v>824</v>
      </c>
      <c r="H188" s="776" t="s">
        <v>826</v>
      </c>
      <c r="I188" s="777" t="s">
        <v>826</v>
      </c>
      <c r="J188" s="778" t="str">
        <f t="shared" ca="1" si="5"/>
        <v>-</v>
      </c>
      <c r="K188" s="700">
        <v>45051</v>
      </c>
    </row>
    <row r="189" spans="1:11" s="32" customFormat="1" x14ac:dyDescent="0.25">
      <c r="A189" s="465" t="str">
        <f t="shared" si="4"/>
        <v>Track &amp; Field-Female-U15-Turbo Javelin</v>
      </c>
      <c r="B189" s="593" t="s">
        <v>812</v>
      </c>
      <c r="C189" s="724" t="s">
        <v>834</v>
      </c>
      <c r="D189" s="594" t="s">
        <v>75</v>
      </c>
      <c r="E189" s="594" t="s">
        <v>842</v>
      </c>
      <c r="F189" s="595" t="s">
        <v>79</v>
      </c>
      <c r="G189" s="710" t="s">
        <v>824</v>
      </c>
      <c r="H189" s="711" t="s">
        <v>826</v>
      </c>
      <c r="I189" s="712" t="s">
        <v>826</v>
      </c>
      <c r="J189" s="713" t="str">
        <f t="shared" ca="1" si="5"/>
        <v>-</v>
      </c>
      <c r="K189" s="473">
        <v>45051</v>
      </c>
    </row>
    <row r="190" spans="1:11" s="32" customFormat="1" ht="13" thickBot="1" x14ac:dyDescent="0.3">
      <c r="A190" s="463" t="str">
        <f t="shared" si="4"/>
        <v>Track &amp; Field-Female-U17-Turbo Javelin</v>
      </c>
      <c r="B190" s="470" t="s">
        <v>812</v>
      </c>
      <c r="C190" s="709" t="s">
        <v>834</v>
      </c>
      <c r="D190" s="173" t="s">
        <v>75</v>
      </c>
      <c r="E190" s="173" t="s">
        <v>842</v>
      </c>
      <c r="F190" s="174" t="s">
        <v>80</v>
      </c>
      <c r="G190" s="702" t="s">
        <v>824</v>
      </c>
      <c r="H190" s="703" t="s">
        <v>826</v>
      </c>
      <c r="I190" s="704" t="s">
        <v>826</v>
      </c>
      <c r="J190" s="705" t="str">
        <f t="shared" ca="1" si="5"/>
        <v>-</v>
      </c>
      <c r="K190" s="469">
        <v>45051</v>
      </c>
    </row>
    <row r="191" spans="1:11" s="32" customFormat="1" x14ac:dyDescent="0.25">
      <c r="A191" s="463" t="str">
        <f t="shared" si="4"/>
        <v>Track &amp; Field-Female-U20-Turbo Javelin</v>
      </c>
      <c r="B191" s="746" t="s">
        <v>812</v>
      </c>
      <c r="C191" s="780" t="s">
        <v>834</v>
      </c>
      <c r="D191" s="747" t="s">
        <v>75</v>
      </c>
      <c r="E191" s="747" t="s">
        <v>842</v>
      </c>
      <c r="F191" s="748" t="s">
        <v>81</v>
      </c>
      <c r="G191" s="1172" t="s">
        <v>824</v>
      </c>
      <c r="H191" s="1179" t="s">
        <v>826</v>
      </c>
      <c r="I191" s="1184" t="s">
        <v>826</v>
      </c>
      <c r="J191" s="1189" t="str">
        <f t="shared" ca="1" si="5"/>
        <v>-</v>
      </c>
      <c r="K191" s="694">
        <v>45051</v>
      </c>
    </row>
    <row r="192" spans="1:11" s="32" customFormat="1" x14ac:dyDescent="0.25">
      <c r="A192" s="463" t="str">
        <f t="shared" si="4"/>
        <v>Track &amp; Field-Female-U23/Senior-Turbo Javelin</v>
      </c>
      <c r="B192" s="738" t="s">
        <v>812</v>
      </c>
      <c r="C192" s="168" t="s">
        <v>834</v>
      </c>
      <c r="D192" s="158" t="s">
        <v>75</v>
      </c>
      <c r="E192" s="158" t="s">
        <v>842</v>
      </c>
      <c r="F192" s="159" t="s">
        <v>1444</v>
      </c>
      <c r="G192" s="163" t="s">
        <v>824</v>
      </c>
      <c r="H192" s="164" t="s">
        <v>826</v>
      </c>
      <c r="I192" s="165" t="s">
        <v>826</v>
      </c>
      <c r="J192" s="1186" t="str">
        <f t="shared" ca="1" si="5"/>
        <v>-</v>
      </c>
      <c r="K192" s="694">
        <v>45051</v>
      </c>
    </row>
    <row r="193" spans="1:11" s="32" customFormat="1" x14ac:dyDescent="0.25">
      <c r="A193" s="463" t="str">
        <f t="shared" si="4"/>
        <v>Track &amp; Field-Female-V35-Turbo Javelin</v>
      </c>
      <c r="B193" s="738" t="s">
        <v>812</v>
      </c>
      <c r="C193" s="168" t="s">
        <v>834</v>
      </c>
      <c r="D193" s="158" t="s">
        <v>75</v>
      </c>
      <c r="E193" s="158" t="s">
        <v>842</v>
      </c>
      <c r="F193" s="159" t="s">
        <v>74</v>
      </c>
      <c r="G193" s="163" t="s">
        <v>824</v>
      </c>
      <c r="H193" s="164" t="s">
        <v>826</v>
      </c>
      <c r="I193" s="165" t="s">
        <v>826</v>
      </c>
      <c r="J193" s="1186" t="str">
        <f t="shared" ca="1" si="5"/>
        <v>-</v>
      </c>
      <c r="K193" s="694">
        <v>45051</v>
      </c>
    </row>
    <row r="194" spans="1:11" s="32" customFormat="1" x14ac:dyDescent="0.25">
      <c r="A194" s="463" t="str">
        <f t="shared" si="4"/>
        <v>Track &amp; Field-Female-V40-Turbo Javelin</v>
      </c>
      <c r="B194" s="738" t="s">
        <v>812</v>
      </c>
      <c r="C194" s="168" t="s">
        <v>834</v>
      </c>
      <c r="D194" s="158" t="s">
        <v>75</v>
      </c>
      <c r="E194" s="158" t="s">
        <v>842</v>
      </c>
      <c r="F194" s="159" t="s">
        <v>67</v>
      </c>
      <c r="G194" s="163" t="s">
        <v>824</v>
      </c>
      <c r="H194" s="164" t="s">
        <v>826</v>
      </c>
      <c r="I194" s="165" t="s">
        <v>826</v>
      </c>
      <c r="J194" s="1186" t="str">
        <f t="shared" ca="1" si="5"/>
        <v>-</v>
      </c>
      <c r="K194" s="694">
        <v>45051</v>
      </c>
    </row>
    <row r="195" spans="1:11" s="32" customFormat="1" x14ac:dyDescent="0.25">
      <c r="A195" s="463" t="str">
        <f t="shared" si="4"/>
        <v>Track &amp; Field-Female-V45-Turbo Javelin</v>
      </c>
      <c r="B195" s="738" t="s">
        <v>812</v>
      </c>
      <c r="C195" s="168" t="s">
        <v>834</v>
      </c>
      <c r="D195" s="158" t="s">
        <v>75</v>
      </c>
      <c r="E195" s="158" t="s">
        <v>842</v>
      </c>
      <c r="F195" s="159" t="s">
        <v>64</v>
      </c>
      <c r="G195" s="163" t="s">
        <v>824</v>
      </c>
      <c r="H195" s="164" t="s">
        <v>826</v>
      </c>
      <c r="I195" s="165" t="s">
        <v>826</v>
      </c>
      <c r="J195" s="1186" t="str">
        <f t="shared" ca="1" si="5"/>
        <v>-</v>
      </c>
      <c r="K195" s="694">
        <v>45051</v>
      </c>
    </row>
    <row r="196" spans="1:11" s="32" customFormat="1" x14ac:dyDescent="0.25">
      <c r="A196" s="463" t="str">
        <f t="shared" ref="A196:A206" si="6">B196&amp;"-"&amp;D196&amp;"-"&amp;F196&amp;"-"&amp;E196</f>
        <v>Track &amp; Field-Female-V50-Turbo Javelin</v>
      </c>
      <c r="B196" s="738" t="s">
        <v>812</v>
      </c>
      <c r="C196" s="168" t="s">
        <v>834</v>
      </c>
      <c r="D196" s="158" t="s">
        <v>75</v>
      </c>
      <c r="E196" s="158" t="s">
        <v>842</v>
      </c>
      <c r="F196" s="159" t="s">
        <v>65</v>
      </c>
      <c r="G196" s="163" t="s">
        <v>824</v>
      </c>
      <c r="H196" s="164" t="s">
        <v>826</v>
      </c>
      <c r="I196" s="165" t="s">
        <v>826</v>
      </c>
      <c r="J196" s="1186" t="str">
        <f t="shared" ref="J196:J259" ca="1" si="7">IF(I196="","",IF(I196="MISSING","",IF(I196="-","-",TODAY()-I196)))</f>
        <v>-</v>
      </c>
      <c r="K196" s="694">
        <v>45051</v>
      </c>
    </row>
    <row r="197" spans="1:11" s="32" customFormat="1" x14ac:dyDescent="0.25">
      <c r="A197" s="463" t="str">
        <f t="shared" si="6"/>
        <v>Track &amp; Field-Female-V55-Turbo Javelin</v>
      </c>
      <c r="B197" s="738" t="s">
        <v>812</v>
      </c>
      <c r="C197" s="168" t="s">
        <v>834</v>
      </c>
      <c r="D197" s="158" t="s">
        <v>75</v>
      </c>
      <c r="E197" s="158" t="s">
        <v>842</v>
      </c>
      <c r="F197" s="159" t="s">
        <v>66</v>
      </c>
      <c r="G197" s="163" t="s">
        <v>824</v>
      </c>
      <c r="H197" s="164" t="s">
        <v>826</v>
      </c>
      <c r="I197" s="165" t="s">
        <v>826</v>
      </c>
      <c r="J197" s="1186" t="str">
        <f t="shared" ca="1" si="7"/>
        <v>-</v>
      </c>
      <c r="K197" s="694">
        <v>45051</v>
      </c>
    </row>
    <row r="198" spans="1:11" s="32" customFormat="1" x14ac:dyDescent="0.25">
      <c r="A198" s="463" t="str">
        <f t="shared" si="6"/>
        <v>Track &amp; Field-Female-V60-Turbo Javelin</v>
      </c>
      <c r="B198" s="738" t="s">
        <v>812</v>
      </c>
      <c r="C198" s="168" t="s">
        <v>834</v>
      </c>
      <c r="D198" s="158" t="s">
        <v>75</v>
      </c>
      <c r="E198" s="158" t="s">
        <v>842</v>
      </c>
      <c r="F198" s="159" t="s">
        <v>70</v>
      </c>
      <c r="G198" s="163" t="s">
        <v>824</v>
      </c>
      <c r="H198" s="164" t="s">
        <v>826</v>
      </c>
      <c r="I198" s="165" t="s">
        <v>826</v>
      </c>
      <c r="J198" s="1186" t="str">
        <f t="shared" ca="1" si="7"/>
        <v>-</v>
      </c>
      <c r="K198" s="694">
        <v>45051</v>
      </c>
    </row>
    <row r="199" spans="1:11" s="32" customFormat="1" x14ac:dyDescent="0.25">
      <c r="A199" s="463" t="str">
        <f t="shared" si="6"/>
        <v>Track &amp; Field-Female-V65-Turbo Javelin</v>
      </c>
      <c r="B199" s="738" t="s">
        <v>812</v>
      </c>
      <c r="C199" s="168" t="s">
        <v>834</v>
      </c>
      <c r="D199" s="158" t="s">
        <v>75</v>
      </c>
      <c r="E199" s="158" t="s">
        <v>842</v>
      </c>
      <c r="F199" s="159" t="s">
        <v>71</v>
      </c>
      <c r="G199" s="163" t="s">
        <v>824</v>
      </c>
      <c r="H199" s="164" t="s">
        <v>826</v>
      </c>
      <c r="I199" s="165" t="s">
        <v>826</v>
      </c>
      <c r="J199" s="1186" t="str">
        <f t="shared" ca="1" si="7"/>
        <v>-</v>
      </c>
      <c r="K199" s="694">
        <v>45051</v>
      </c>
    </row>
    <row r="200" spans="1:11" s="32" customFormat="1" x14ac:dyDescent="0.25">
      <c r="A200" s="463" t="str">
        <f t="shared" si="6"/>
        <v>Track &amp; Field-Female-V70-Turbo Javelin</v>
      </c>
      <c r="B200" s="738" t="s">
        <v>812</v>
      </c>
      <c r="C200" s="168" t="s">
        <v>834</v>
      </c>
      <c r="D200" s="158" t="s">
        <v>75</v>
      </c>
      <c r="E200" s="158" t="s">
        <v>842</v>
      </c>
      <c r="F200" s="159" t="s">
        <v>72</v>
      </c>
      <c r="G200" s="163" t="s">
        <v>824</v>
      </c>
      <c r="H200" s="164" t="s">
        <v>826</v>
      </c>
      <c r="I200" s="165" t="s">
        <v>826</v>
      </c>
      <c r="J200" s="1186" t="str">
        <f t="shared" ca="1" si="7"/>
        <v>-</v>
      </c>
      <c r="K200" s="694">
        <v>45051</v>
      </c>
    </row>
    <row r="201" spans="1:11" s="32" customFormat="1" x14ac:dyDescent="0.25">
      <c r="A201" s="463" t="str">
        <f t="shared" si="6"/>
        <v>Track &amp; Field-Female-U11-10000m</v>
      </c>
      <c r="B201" s="738" t="s">
        <v>812</v>
      </c>
      <c r="C201" s="158" t="s">
        <v>813</v>
      </c>
      <c r="D201" s="158" t="s">
        <v>75</v>
      </c>
      <c r="E201" s="158" t="s">
        <v>101</v>
      </c>
      <c r="F201" s="159" t="s">
        <v>77</v>
      </c>
      <c r="G201" s="163" t="s">
        <v>824</v>
      </c>
      <c r="H201" s="164" t="s">
        <v>826</v>
      </c>
      <c r="I201" s="165" t="s">
        <v>826</v>
      </c>
      <c r="J201" s="1186" t="str">
        <f t="shared" ca="1" si="7"/>
        <v>-</v>
      </c>
      <c r="K201" s="694">
        <v>45051</v>
      </c>
    </row>
    <row r="202" spans="1:11" s="32" customFormat="1" ht="13" thickBot="1" x14ac:dyDescent="0.3">
      <c r="A202" s="464" t="str">
        <f t="shared" si="6"/>
        <v>Track &amp; Field-Female-U13-10000m</v>
      </c>
      <c r="B202" s="740" t="s">
        <v>812</v>
      </c>
      <c r="C202" s="741" t="s">
        <v>813</v>
      </c>
      <c r="D202" s="741" t="s">
        <v>75</v>
      </c>
      <c r="E202" s="741" t="s">
        <v>101</v>
      </c>
      <c r="F202" s="742" t="s">
        <v>78</v>
      </c>
      <c r="G202" s="768" t="s">
        <v>824</v>
      </c>
      <c r="H202" s="776" t="s">
        <v>826</v>
      </c>
      <c r="I202" s="777" t="s">
        <v>826</v>
      </c>
      <c r="J202" s="778" t="str">
        <f t="shared" ca="1" si="7"/>
        <v>-</v>
      </c>
      <c r="K202" s="701">
        <v>45051</v>
      </c>
    </row>
    <row r="203" spans="1:11" s="32" customFormat="1" x14ac:dyDescent="0.25">
      <c r="A203" s="465" t="str">
        <f t="shared" si="6"/>
        <v>Track &amp; Field-Female-U15-10000m</v>
      </c>
      <c r="B203" s="593" t="s">
        <v>812</v>
      </c>
      <c r="C203" s="594" t="s">
        <v>813</v>
      </c>
      <c r="D203" s="594" t="s">
        <v>75</v>
      </c>
      <c r="E203" s="594" t="s">
        <v>101</v>
      </c>
      <c r="F203" s="595" t="s">
        <v>79</v>
      </c>
      <c r="G203" s="594" t="s">
        <v>116</v>
      </c>
      <c r="H203" s="596">
        <v>42.39</v>
      </c>
      <c r="I203" s="597">
        <v>31236</v>
      </c>
      <c r="J203" s="598">
        <f t="shared" ca="1" si="7"/>
        <v>15079</v>
      </c>
      <c r="K203" s="473">
        <v>45051</v>
      </c>
    </row>
    <row r="204" spans="1:11" s="32" customFormat="1" x14ac:dyDescent="0.25">
      <c r="A204" s="463" t="str">
        <f t="shared" si="6"/>
        <v>Track &amp; Field-Female-U17-10000m</v>
      </c>
      <c r="B204" s="468" t="s">
        <v>812</v>
      </c>
      <c r="C204" s="158" t="s">
        <v>813</v>
      </c>
      <c r="D204" s="158" t="s">
        <v>75</v>
      </c>
      <c r="E204" s="158" t="s">
        <v>101</v>
      </c>
      <c r="F204" s="159" t="s">
        <v>80</v>
      </c>
      <c r="G204" s="158" t="s">
        <v>117</v>
      </c>
      <c r="H204" s="160">
        <v>42.37</v>
      </c>
      <c r="I204" s="161">
        <v>31236</v>
      </c>
      <c r="J204" s="162">
        <f t="shared" ca="1" si="7"/>
        <v>15079</v>
      </c>
      <c r="K204" s="469">
        <v>45051</v>
      </c>
    </row>
    <row r="205" spans="1:11" s="32" customFormat="1" x14ac:dyDescent="0.25">
      <c r="A205" s="463" t="str">
        <f t="shared" si="6"/>
        <v>Track &amp; Field-Female-U20-10000m</v>
      </c>
      <c r="B205" s="468" t="s">
        <v>812</v>
      </c>
      <c r="C205" s="158" t="s">
        <v>813</v>
      </c>
      <c r="D205" s="158" t="s">
        <v>75</v>
      </c>
      <c r="E205" s="158" t="s">
        <v>101</v>
      </c>
      <c r="F205" s="159" t="s">
        <v>81</v>
      </c>
      <c r="G205" s="158" t="s">
        <v>817</v>
      </c>
      <c r="H205" s="160"/>
      <c r="I205" s="161"/>
      <c r="J205" s="162" t="str">
        <f t="shared" ca="1" si="7"/>
        <v/>
      </c>
      <c r="K205" s="469">
        <v>45051</v>
      </c>
    </row>
    <row r="206" spans="1:11" s="32" customFormat="1" ht="13" thickBot="1" x14ac:dyDescent="0.3">
      <c r="A206" s="463" t="str">
        <f t="shared" si="6"/>
        <v>Track &amp; Field-Female-U23/Senior-10000m</v>
      </c>
      <c r="B206" s="470" t="s">
        <v>812</v>
      </c>
      <c r="C206" s="173" t="s">
        <v>813</v>
      </c>
      <c r="D206" s="173" t="s">
        <v>75</v>
      </c>
      <c r="E206" s="173" t="s">
        <v>101</v>
      </c>
      <c r="F206" s="159" t="s">
        <v>1444</v>
      </c>
      <c r="G206" s="173" t="s">
        <v>729</v>
      </c>
      <c r="H206" s="175">
        <v>35.299999999999997</v>
      </c>
      <c r="I206" s="176">
        <v>44621</v>
      </c>
      <c r="J206" s="177">
        <f t="shared" ca="1" si="7"/>
        <v>1694</v>
      </c>
      <c r="K206" s="469">
        <v>45051</v>
      </c>
    </row>
    <row r="207" spans="1:11" s="32" customFormat="1" x14ac:dyDescent="0.25">
      <c r="A207" s="463" t="str">
        <f>B207&amp;"-"&amp;D207&amp;"-"&amp;F207&amp;"-"&amp;E208</f>
        <v>Track &amp; Field-Female-V35-10000m</v>
      </c>
      <c r="B207" s="746" t="s">
        <v>812</v>
      </c>
      <c r="C207" s="747" t="s">
        <v>813</v>
      </c>
      <c r="D207" s="747" t="s">
        <v>75</v>
      </c>
      <c r="E207" s="747" t="s">
        <v>101</v>
      </c>
      <c r="F207" s="748" t="s">
        <v>74</v>
      </c>
      <c r="G207" s="747" t="s">
        <v>109</v>
      </c>
      <c r="H207" s="749">
        <v>39.03</v>
      </c>
      <c r="I207" s="750">
        <v>36755</v>
      </c>
      <c r="J207" s="751">
        <f t="shared" ca="1" si="7"/>
        <v>9560</v>
      </c>
      <c r="K207" s="694">
        <v>45051</v>
      </c>
    </row>
    <row r="208" spans="1:11" s="32" customFormat="1" x14ac:dyDescent="0.25">
      <c r="A208" s="463" t="str">
        <f t="shared" ref="A208:A239" si="8">B208&amp;"-"&amp;D208&amp;"-"&amp;F208&amp;"-"&amp;E208</f>
        <v>Track &amp; Field-Female-V40-10000m</v>
      </c>
      <c r="B208" s="738" t="s">
        <v>812</v>
      </c>
      <c r="C208" s="158" t="s">
        <v>813</v>
      </c>
      <c r="D208" s="158" t="s">
        <v>75</v>
      </c>
      <c r="E208" s="158" t="s">
        <v>101</v>
      </c>
      <c r="F208" s="159" t="s">
        <v>67</v>
      </c>
      <c r="G208" s="158" t="s">
        <v>817</v>
      </c>
      <c r="H208" s="160"/>
      <c r="I208" s="161"/>
      <c r="J208" s="739" t="str">
        <f t="shared" ca="1" si="7"/>
        <v/>
      </c>
      <c r="K208" s="694">
        <v>45051</v>
      </c>
    </row>
    <row r="209" spans="1:11" s="32" customFormat="1" x14ac:dyDescent="0.25">
      <c r="A209" s="463" t="str">
        <f t="shared" si="8"/>
        <v>Track &amp; Field-Female-V45-10000m</v>
      </c>
      <c r="B209" s="738" t="s">
        <v>812</v>
      </c>
      <c r="C209" s="158" t="s">
        <v>813</v>
      </c>
      <c r="D209" s="158" t="s">
        <v>75</v>
      </c>
      <c r="E209" s="158" t="s">
        <v>101</v>
      </c>
      <c r="F209" s="159" t="s">
        <v>64</v>
      </c>
      <c r="G209" s="158" t="s">
        <v>817</v>
      </c>
      <c r="H209" s="160"/>
      <c r="I209" s="161"/>
      <c r="J209" s="739" t="str">
        <f t="shared" ca="1" si="7"/>
        <v/>
      </c>
      <c r="K209" s="694">
        <v>45051</v>
      </c>
    </row>
    <row r="210" spans="1:11" s="32" customFormat="1" x14ac:dyDescent="0.25">
      <c r="A210" s="463" t="str">
        <f t="shared" si="8"/>
        <v>Track &amp; Field-Female-V50-10000m</v>
      </c>
      <c r="B210" s="738" t="s">
        <v>812</v>
      </c>
      <c r="C210" s="158" t="s">
        <v>813</v>
      </c>
      <c r="D210" s="158" t="s">
        <v>75</v>
      </c>
      <c r="E210" s="158" t="s">
        <v>101</v>
      </c>
      <c r="F210" s="159" t="s">
        <v>65</v>
      </c>
      <c r="G210" s="158" t="s">
        <v>817</v>
      </c>
      <c r="H210" s="160"/>
      <c r="I210" s="161"/>
      <c r="J210" s="739" t="str">
        <f t="shared" ca="1" si="7"/>
        <v/>
      </c>
      <c r="K210" s="694">
        <v>45051</v>
      </c>
    </row>
    <row r="211" spans="1:11" s="32" customFormat="1" x14ac:dyDescent="0.25">
      <c r="A211" s="463" t="str">
        <f t="shared" si="8"/>
        <v>Track &amp; Field-Female-V55-10000m</v>
      </c>
      <c r="B211" s="738" t="s">
        <v>812</v>
      </c>
      <c r="C211" s="158" t="s">
        <v>813</v>
      </c>
      <c r="D211" s="158" t="s">
        <v>75</v>
      </c>
      <c r="E211" s="158" t="s">
        <v>101</v>
      </c>
      <c r="F211" s="159" t="s">
        <v>66</v>
      </c>
      <c r="G211" s="158" t="s">
        <v>817</v>
      </c>
      <c r="H211" s="160"/>
      <c r="I211" s="161"/>
      <c r="J211" s="739" t="str">
        <f t="shared" ca="1" si="7"/>
        <v/>
      </c>
      <c r="K211" s="694">
        <v>45051</v>
      </c>
    </row>
    <row r="212" spans="1:11" s="32" customFormat="1" x14ac:dyDescent="0.25">
      <c r="A212" s="463" t="str">
        <f t="shared" si="8"/>
        <v>Track &amp; Field-Female-V60-10000m</v>
      </c>
      <c r="B212" s="738" t="s">
        <v>812</v>
      </c>
      <c r="C212" s="158" t="s">
        <v>813</v>
      </c>
      <c r="D212" s="158" t="s">
        <v>75</v>
      </c>
      <c r="E212" s="158" t="s">
        <v>101</v>
      </c>
      <c r="F212" s="159" t="s">
        <v>70</v>
      </c>
      <c r="G212" s="158" t="s">
        <v>817</v>
      </c>
      <c r="H212" s="160"/>
      <c r="I212" s="161"/>
      <c r="J212" s="739" t="str">
        <f t="shared" ca="1" si="7"/>
        <v/>
      </c>
      <c r="K212" s="694">
        <v>45051</v>
      </c>
    </row>
    <row r="213" spans="1:11" s="32" customFormat="1" x14ac:dyDescent="0.25">
      <c r="A213" s="463" t="str">
        <f t="shared" si="8"/>
        <v>Track &amp; Field-Female-V65-10000m</v>
      </c>
      <c r="B213" s="738" t="s">
        <v>812</v>
      </c>
      <c r="C213" s="158" t="s">
        <v>813</v>
      </c>
      <c r="D213" s="158" t="s">
        <v>75</v>
      </c>
      <c r="E213" s="158" t="s">
        <v>101</v>
      </c>
      <c r="F213" s="159" t="s">
        <v>71</v>
      </c>
      <c r="G213" s="158" t="s">
        <v>817</v>
      </c>
      <c r="H213" s="160"/>
      <c r="I213" s="161"/>
      <c r="J213" s="739" t="str">
        <f t="shared" ca="1" si="7"/>
        <v/>
      </c>
      <c r="K213" s="694">
        <v>45051</v>
      </c>
    </row>
    <row r="214" spans="1:11" s="32" customFormat="1" x14ac:dyDescent="0.25">
      <c r="A214" s="463" t="str">
        <f t="shared" si="8"/>
        <v>Track &amp; Field-Female-V70-10000m</v>
      </c>
      <c r="B214" s="738" t="s">
        <v>812</v>
      </c>
      <c r="C214" s="158" t="s">
        <v>813</v>
      </c>
      <c r="D214" s="158" t="s">
        <v>75</v>
      </c>
      <c r="E214" s="158" t="s">
        <v>101</v>
      </c>
      <c r="F214" s="159" t="s">
        <v>72</v>
      </c>
      <c r="G214" s="158" t="s">
        <v>817</v>
      </c>
      <c r="H214" s="160"/>
      <c r="I214" s="161"/>
      <c r="J214" s="739" t="str">
        <f t="shared" ca="1" si="7"/>
        <v/>
      </c>
      <c r="K214" s="694">
        <v>45051</v>
      </c>
    </row>
    <row r="215" spans="1:11" s="32" customFormat="1" x14ac:dyDescent="0.25">
      <c r="A215" s="463" t="str">
        <f t="shared" si="8"/>
        <v>Track &amp; Field-Female-U11-1000m</v>
      </c>
      <c r="B215" s="738" t="s">
        <v>812</v>
      </c>
      <c r="C215" s="158" t="s">
        <v>813</v>
      </c>
      <c r="D215" s="158" t="s">
        <v>75</v>
      </c>
      <c r="E215" s="158" t="s">
        <v>188</v>
      </c>
      <c r="F215" s="159" t="s">
        <v>77</v>
      </c>
      <c r="G215" s="158" t="s">
        <v>817</v>
      </c>
      <c r="H215" s="167"/>
      <c r="I215" s="161"/>
      <c r="J215" s="739" t="str">
        <f t="shared" ca="1" si="7"/>
        <v/>
      </c>
      <c r="K215" s="694">
        <v>45051</v>
      </c>
    </row>
    <row r="216" spans="1:11" s="32" customFormat="1" ht="13" thickBot="1" x14ac:dyDescent="0.3">
      <c r="A216" s="466" t="str">
        <f t="shared" si="8"/>
        <v>Track &amp; Field-Female-U13-1000m</v>
      </c>
      <c r="B216" s="740" t="s">
        <v>812</v>
      </c>
      <c r="C216" s="741" t="s">
        <v>813</v>
      </c>
      <c r="D216" s="741" t="s">
        <v>75</v>
      </c>
      <c r="E216" s="741" t="s">
        <v>188</v>
      </c>
      <c r="F216" s="742" t="s">
        <v>78</v>
      </c>
      <c r="G216" s="741" t="s">
        <v>191</v>
      </c>
      <c r="H216" s="1175" t="s">
        <v>1069</v>
      </c>
      <c r="I216" s="744">
        <v>31851</v>
      </c>
      <c r="J216" s="745">
        <f t="shared" ca="1" si="7"/>
        <v>14464</v>
      </c>
      <c r="K216" s="700">
        <v>45051</v>
      </c>
    </row>
    <row r="217" spans="1:11" s="32" customFormat="1" x14ac:dyDescent="0.25">
      <c r="A217" s="465" t="str">
        <f t="shared" si="8"/>
        <v>Track &amp; Field-Female-U15-1000m</v>
      </c>
      <c r="B217" s="593" t="s">
        <v>812</v>
      </c>
      <c r="C217" s="594" t="s">
        <v>813</v>
      </c>
      <c r="D217" s="594" t="s">
        <v>75</v>
      </c>
      <c r="E217" s="594" t="s">
        <v>188</v>
      </c>
      <c r="F217" s="595" t="s">
        <v>79</v>
      </c>
      <c r="G217" s="594" t="s">
        <v>192</v>
      </c>
      <c r="H217" s="1177" t="s">
        <v>1070</v>
      </c>
      <c r="I217" s="597">
        <v>31851</v>
      </c>
      <c r="J217" s="598">
        <f t="shared" ca="1" si="7"/>
        <v>14464</v>
      </c>
      <c r="K217" s="473">
        <v>45051</v>
      </c>
    </row>
    <row r="218" spans="1:11" s="32" customFormat="1" ht="13" thickBot="1" x14ac:dyDescent="0.3">
      <c r="A218" s="463" t="str">
        <f t="shared" si="8"/>
        <v>Track &amp; Field-Female-U17-1000m</v>
      </c>
      <c r="B218" s="470" t="s">
        <v>812</v>
      </c>
      <c r="C218" s="173" t="s">
        <v>813</v>
      </c>
      <c r="D218" s="173" t="s">
        <v>75</v>
      </c>
      <c r="E218" s="173" t="s">
        <v>188</v>
      </c>
      <c r="F218" s="174" t="s">
        <v>80</v>
      </c>
      <c r="G218" s="173" t="s">
        <v>117</v>
      </c>
      <c r="H218" s="1178" t="s">
        <v>1071</v>
      </c>
      <c r="I218" s="176">
        <v>31830</v>
      </c>
      <c r="J218" s="177">
        <f t="shared" ca="1" si="7"/>
        <v>14485</v>
      </c>
      <c r="K218" s="469">
        <v>45051</v>
      </c>
    </row>
    <row r="219" spans="1:11" s="32" customFormat="1" x14ac:dyDescent="0.25">
      <c r="A219" s="463" t="str">
        <f t="shared" si="8"/>
        <v>Track &amp; Field-Female-U20-1000m</v>
      </c>
      <c r="B219" s="746" t="s">
        <v>812</v>
      </c>
      <c r="C219" s="747" t="s">
        <v>813</v>
      </c>
      <c r="D219" s="747" t="s">
        <v>75</v>
      </c>
      <c r="E219" s="747" t="s">
        <v>188</v>
      </c>
      <c r="F219" s="748" t="s">
        <v>81</v>
      </c>
      <c r="G219" s="747" t="s">
        <v>817</v>
      </c>
      <c r="H219" s="1183"/>
      <c r="I219" s="750"/>
      <c r="J219" s="751" t="str">
        <f t="shared" ca="1" si="7"/>
        <v/>
      </c>
      <c r="K219" s="694">
        <v>45051</v>
      </c>
    </row>
    <row r="220" spans="1:11" s="32" customFormat="1" x14ac:dyDescent="0.25">
      <c r="A220" s="463" t="str">
        <f t="shared" si="8"/>
        <v>Track &amp; Field-Female-U23/Senior-1000m</v>
      </c>
      <c r="B220" s="738" t="s">
        <v>812</v>
      </c>
      <c r="C220" s="158" t="s">
        <v>813</v>
      </c>
      <c r="D220" s="158" t="s">
        <v>75</v>
      </c>
      <c r="E220" s="158" t="s">
        <v>188</v>
      </c>
      <c r="F220" s="159" t="s">
        <v>1444</v>
      </c>
      <c r="G220" s="158" t="s">
        <v>193</v>
      </c>
      <c r="H220" s="417" t="s">
        <v>1072</v>
      </c>
      <c r="I220" s="161">
        <v>31802</v>
      </c>
      <c r="J220" s="739">
        <f t="shared" ca="1" si="7"/>
        <v>14513</v>
      </c>
      <c r="K220" s="694">
        <v>45051</v>
      </c>
    </row>
    <row r="221" spans="1:11" s="32" customFormat="1" x14ac:dyDescent="0.25">
      <c r="A221" s="463" t="str">
        <f t="shared" si="8"/>
        <v>Track &amp; Field-Female-V35-1000m</v>
      </c>
      <c r="B221" s="738" t="s">
        <v>812</v>
      </c>
      <c r="C221" s="158" t="s">
        <v>813</v>
      </c>
      <c r="D221" s="158" t="s">
        <v>75</v>
      </c>
      <c r="E221" s="158" t="s">
        <v>188</v>
      </c>
      <c r="F221" s="159" t="s">
        <v>74</v>
      </c>
      <c r="G221" s="158" t="s">
        <v>817</v>
      </c>
      <c r="H221" s="167"/>
      <c r="I221" s="161"/>
      <c r="J221" s="739" t="str">
        <f t="shared" ca="1" si="7"/>
        <v/>
      </c>
      <c r="K221" s="694">
        <v>45051</v>
      </c>
    </row>
    <row r="222" spans="1:11" s="32" customFormat="1" x14ac:dyDescent="0.25">
      <c r="A222" s="463" t="str">
        <f t="shared" si="8"/>
        <v>Track &amp; Field-Female-V40-1000m</v>
      </c>
      <c r="B222" s="738" t="s">
        <v>812</v>
      </c>
      <c r="C222" s="158" t="s">
        <v>813</v>
      </c>
      <c r="D222" s="158" t="s">
        <v>75</v>
      </c>
      <c r="E222" s="158" t="s">
        <v>188</v>
      </c>
      <c r="F222" s="159" t="s">
        <v>67</v>
      </c>
      <c r="G222" s="158" t="s">
        <v>817</v>
      </c>
      <c r="H222" s="167"/>
      <c r="I222" s="161"/>
      <c r="J222" s="739" t="str">
        <f t="shared" ca="1" si="7"/>
        <v/>
      </c>
      <c r="K222" s="694">
        <v>45051</v>
      </c>
    </row>
    <row r="223" spans="1:11" s="32" customFormat="1" x14ac:dyDescent="0.25">
      <c r="A223" s="463" t="str">
        <f t="shared" si="8"/>
        <v>Track &amp; Field-Female-V45-1000m</v>
      </c>
      <c r="B223" s="738" t="s">
        <v>812</v>
      </c>
      <c r="C223" s="158" t="s">
        <v>813</v>
      </c>
      <c r="D223" s="158" t="s">
        <v>75</v>
      </c>
      <c r="E223" s="158" t="s">
        <v>188</v>
      </c>
      <c r="F223" s="159" t="s">
        <v>64</v>
      </c>
      <c r="G223" s="158" t="s">
        <v>817</v>
      </c>
      <c r="H223" s="167"/>
      <c r="I223" s="161"/>
      <c r="J223" s="739" t="str">
        <f t="shared" ca="1" si="7"/>
        <v/>
      </c>
      <c r="K223" s="694">
        <v>45051</v>
      </c>
    </row>
    <row r="224" spans="1:11" s="32" customFormat="1" x14ac:dyDescent="0.25">
      <c r="A224" s="463" t="str">
        <f t="shared" si="8"/>
        <v>Track &amp; Field-Female-V50-1000m</v>
      </c>
      <c r="B224" s="738" t="s">
        <v>812</v>
      </c>
      <c r="C224" s="158" t="s">
        <v>813</v>
      </c>
      <c r="D224" s="158" t="s">
        <v>75</v>
      </c>
      <c r="E224" s="158" t="s">
        <v>188</v>
      </c>
      <c r="F224" s="159" t="s">
        <v>65</v>
      </c>
      <c r="G224" s="158" t="s">
        <v>817</v>
      </c>
      <c r="H224" s="167"/>
      <c r="I224" s="161"/>
      <c r="J224" s="739" t="str">
        <f t="shared" ca="1" si="7"/>
        <v/>
      </c>
      <c r="K224" s="694">
        <v>45051</v>
      </c>
    </row>
    <row r="225" spans="1:11" s="32" customFormat="1" x14ac:dyDescent="0.25">
      <c r="A225" s="463" t="str">
        <f t="shared" si="8"/>
        <v>Track &amp; Field-Female-V55-1000m</v>
      </c>
      <c r="B225" s="738" t="s">
        <v>812</v>
      </c>
      <c r="C225" s="158" t="s">
        <v>813</v>
      </c>
      <c r="D225" s="158" t="s">
        <v>75</v>
      </c>
      <c r="E225" s="158" t="s">
        <v>188</v>
      </c>
      <c r="F225" s="159" t="s">
        <v>66</v>
      </c>
      <c r="G225" s="158" t="s">
        <v>817</v>
      </c>
      <c r="H225" s="167"/>
      <c r="I225" s="161"/>
      <c r="J225" s="739" t="str">
        <f t="shared" ca="1" si="7"/>
        <v/>
      </c>
      <c r="K225" s="694">
        <v>45051</v>
      </c>
    </row>
    <row r="226" spans="1:11" s="32" customFormat="1" x14ac:dyDescent="0.25">
      <c r="A226" s="463" t="str">
        <f t="shared" si="8"/>
        <v>Track &amp; Field-Female-V60-1000m</v>
      </c>
      <c r="B226" s="738" t="s">
        <v>812</v>
      </c>
      <c r="C226" s="158" t="s">
        <v>813</v>
      </c>
      <c r="D226" s="158" t="s">
        <v>75</v>
      </c>
      <c r="E226" s="158" t="s">
        <v>188</v>
      </c>
      <c r="F226" s="159" t="s">
        <v>70</v>
      </c>
      <c r="G226" s="158" t="s">
        <v>817</v>
      </c>
      <c r="H226" s="167"/>
      <c r="I226" s="161"/>
      <c r="J226" s="739" t="str">
        <f t="shared" ca="1" si="7"/>
        <v/>
      </c>
      <c r="K226" s="694">
        <v>45051</v>
      </c>
    </row>
    <row r="227" spans="1:11" s="32" customFormat="1" x14ac:dyDescent="0.25">
      <c r="A227" s="463" t="str">
        <f t="shared" si="8"/>
        <v>Track &amp; Field-Female-V65-1000m</v>
      </c>
      <c r="B227" s="738" t="s">
        <v>812</v>
      </c>
      <c r="C227" s="158" t="s">
        <v>813</v>
      </c>
      <c r="D227" s="158" t="s">
        <v>75</v>
      </c>
      <c r="E227" s="158" t="s">
        <v>188</v>
      </c>
      <c r="F227" s="159" t="s">
        <v>71</v>
      </c>
      <c r="G227" s="158" t="s">
        <v>817</v>
      </c>
      <c r="H227" s="167"/>
      <c r="I227" s="161"/>
      <c r="J227" s="739" t="str">
        <f t="shared" ca="1" si="7"/>
        <v/>
      </c>
      <c r="K227" s="694">
        <v>45051</v>
      </c>
    </row>
    <row r="228" spans="1:11" s="32" customFormat="1" x14ac:dyDescent="0.25">
      <c r="A228" s="463" t="str">
        <f t="shared" si="8"/>
        <v>Track &amp; Field-Female-V70-1000m</v>
      </c>
      <c r="B228" s="738" t="s">
        <v>812</v>
      </c>
      <c r="C228" s="158" t="s">
        <v>813</v>
      </c>
      <c r="D228" s="158" t="s">
        <v>75</v>
      </c>
      <c r="E228" s="158" t="s">
        <v>188</v>
      </c>
      <c r="F228" s="159" t="s">
        <v>72</v>
      </c>
      <c r="G228" s="158" t="s">
        <v>817</v>
      </c>
      <c r="H228" s="167"/>
      <c r="I228" s="161"/>
      <c r="J228" s="739" t="str">
        <f t="shared" ca="1" si="7"/>
        <v/>
      </c>
      <c r="K228" s="694">
        <v>45051</v>
      </c>
    </row>
    <row r="229" spans="1:11" s="32" customFormat="1" x14ac:dyDescent="0.25">
      <c r="A229" s="463" t="str">
        <f t="shared" si="8"/>
        <v>Track &amp; Field-Female-U11-100m</v>
      </c>
      <c r="B229" s="738" t="s">
        <v>812</v>
      </c>
      <c r="C229" s="158" t="s">
        <v>813</v>
      </c>
      <c r="D229" s="158" t="s">
        <v>75</v>
      </c>
      <c r="E229" s="158" t="s">
        <v>6</v>
      </c>
      <c r="F229" s="159" t="s">
        <v>77</v>
      </c>
      <c r="G229" s="158" t="s">
        <v>82</v>
      </c>
      <c r="H229" s="160">
        <v>14.2</v>
      </c>
      <c r="I229" s="161" t="s">
        <v>820</v>
      </c>
      <c r="J229" s="739" t="str">
        <f t="shared" ca="1" si="7"/>
        <v/>
      </c>
      <c r="K229" s="694">
        <v>45051</v>
      </c>
    </row>
    <row r="230" spans="1:11" s="32" customFormat="1" ht="13" thickBot="1" x14ac:dyDescent="0.3">
      <c r="A230" s="466" t="str">
        <f t="shared" si="8"/>
        <v>Track &amp; Field-Female-U13-100m</v>
      </c>
      <c r="B230" s="740" t="s">
        <v>812</v>
      </c>
      <c r="C230" s="741" t="s">
        <v>813</v>
      </c>
      <c r="D230" s="741" t="s">
        <v>75</v>
      </c>
      <c r="E230" s="741" t="s">
        <v>6</v>
      </c>
      <c r="F230" s="742" t="s">
        <v>78</v>
      </c>
      <c r="G230" s="741" t="s">
        <v>83</v>
      </c>
      <c r="H230" s="743">
        <v>12.5</v>
      </c>
      <c r="I230" s="744">
        <v>27576</v>
      </c>
      <c r="J230" s="745">
        <f t="shared" ca="1" si="7"/>
        <v>18739</v>
      </c>
      <c r="K230" s="700">
        <v>45051</v>
      </c>
    </row>
    <row r="231" spans="1:11" s="32" customFormat="1" ht="13" thickBot="1" x14ac:dyDescent="0.3">
      <c r="A231" s="465" t="str">
        <f t="shared" si="8"/>
        <v>Track &amp; Field-Female-U14-100m</v>
      </c>
      <c r="B231" s="593" t="s">
        <v>812</v>
      </c>
      <c r="C231" s="1240" t="s">
        <v>813</v>
      </c>
      <c r="D231" s="594" t="s">
        <v>75</v>
      </c>
      <c r="E231" s="594" t="s">
        <v>6</v>
      </c>
      <c r="F231" s="595" t="s">
        <v>1395</v>
      </c>
      <c r="G231" s="594" t="s">
        <v>1351</v>
      </c>
      <c r="H231" s="596">
        <v>13.3</v>
      </c>
      <c r="I231" s="597">
        <v>46145</v>
      </c>
      <c r="J231" s="598">
        <f t="shared" ca="1" si="7"/>
        <v>170</v>
      </c>
      <c r="K231" s="473">
        <v>46253</v>
      </c>
    </row>
    <row r="232" spans="1:11" s="32" customFormat="1" ht="13" thickBot="1" x14ac:dyDescent="0.3">
      <c r="A232" s="463" t="str">
        <f t="shared" si="8"/>
        <v>Track &amp; Field-Female-U15-100m</v>
      </c>
      <c r="B232" s="468" t="s">
        <v>812</v>
      </c>
      <c r="C232" s="741" t="s">
        <v>813</v>
      </c>
      <c r="D232" s="158" t="s">
        <v>75</v>
      </c>
      <c r="E232" s="158" t="s">
        <v>6</v>
      </c>
      <c r="F232" s="159" t="s">
        <v>79</v>
      </c>
      <c r="G232" s="158" t="s">
        <v>84</v>
      </c>
      <c r="H232" s="160">
        <v>12.5</v>
      </c>
      <c r="I232" s="161" t="s">
        <v>820</v>
      </c>
      <c r="J232" s="162" t="str">
        <f t="shared" ca="1" si="7"/>
        <v/>
      </c>
      <c r="K232" s="469">
        <v>45051</v>
      </c>
    </row>
    <row r="233" spans="1:11" s="32" customFormat="1" ht="13" thickBot="1" x14ac:dyDescent="0.3">
      <c r="A233" s="463" t="str">
        <f t="shared" si="8"/>
        <v>Track &amp; Field-Female-U16-100m</v>
      </c>
      <c r="B233" s="468" t="s">
        <v>812</v>
      </c>
      <c r="C233" s="741" t="s">
        <v>813</v>
      </c>
      <c r="D233" s="158" t="s">
        <v>75</v>
      </c>
      <c r="E233" s="158" t="s">
        <v>6</v>
      </c>
      <c r="F233" s="159" t="s">
        <v>1403</v>
      </c>
      <c r="G233" s="158" t="s">
        <v>1421</v>
      </c>
      <c r="H233" s="160">
        <v>13.4</v>
      </c>
      <c r="I233" s="161">
        <v>46221</v>
      </c>
      <c r="J233" s="162">
        <f t="shared" ca="1" si="7"/>
        <v>94</v>
      </c>
      <c r="K233" s="469">
        <v>46253</v>
      </c>
    </row>
    <row r="234" spans="1:11" s="32" customFormat="1" ht="13" thickBot="1" x14ac:dyDescent="0.3">
      <c r="A234" s="463" t="str">
        <f t="shared" si="8"/>
        <v>Track &amp; Field-Female-U17-100m</v>
      </c>
      <c r="B234" s="468" t="s">
        <v>812</v>
      </c>
      <c r="C234" s="741" t="s">
        <v>813</v>
      </c>
      <c r="D234" s="158" t="s">
        <v>75</v>
      </c>
      <c r="E234" s="158" t="s">
        <v>6</v>
      </c>
      <c r="F234" s="159" t="s">
        <v>80</v>
      </c>
      <c r="G234" s="158" t="s">
        <v>86</v>
      </c>
      <c r="H234" s="160">
        <v>12.7</v>
      </c>
      <c r="I234" s="161">
        <v>28491</v>
      </c>
      <c r="J234" s="162">
        <f t="shared" ca="1" si="7"/>
        <v>17824</v>
      </c>
      <c r="K234" s="469">
        <v>45051</v>
      </c>
    </row>
    <row r="235" spans="1:11" s="32" customFormat="1" ht="13" thickBot="1" x14ac:dyDescent="0.3">
      <c r="A235" s="463" t="str">
        <f t="shared" si="8"/>
        <v>Track &amp; Field-Female-U17-100m</v>
      </c>
      <c r="B235" s="468" t="s">
        <v>812</v>
      </c>
      <c r="C235" s="741" t="s">
        <v>813</v>
      </c>
      <c r="D235" s="158" t="s">
        <v>75</v>
      </c>
      <c r="E235" s="158" t="s">
        <v>6</v>
      </c>
      <c r="F235" s="159" t="s">
        <v>80</v>
      </c>
      <c r="G235" s="158" t="s">
        <v>85</v>
      </c>
      <c r="H235" s="160">
        <v>12.7</v>
      </c>
      <c r="I235" s="161">
        <v>29403</v>
      </c>
      <c r="J235" s="162">
        <f t="shared" ca="1" si="7"/>
        <v>16912</v>
      </c>
      <c r="K235" s="469">
        <v>45069</v>
      </c>
    </row>
    <row r="236" spans="1:11" s="32" customFormat="1" ht="13" thickBot="1" x14ac:dyDescent="0.3">
      <c r="A236" s="463" t="str">
        <f t="shared" si="8"/>
        <v>Track &amp; Field-Female-U18-100m</v>
      </c>
      <c r="B236" s="468" t="s">
        <v>812</v>
      </c>
      <c r="C236" s="741" t="s">
        <v>813</v>
      </c>
      <c r="D236" s="158" t="s">
        <v>75</v>
      </c>
      <c r="E236" s="158" t="s">
        <v>6</v>
      </c>
      <c r="F236" s="159" t="s">
        <v>1391</v>
      </c>
      <c r="G236" s="158" t="s">
        <v>1419</v>
      </c>
      <c r="H236" s="160">
        <v>13.74</v>
      </c>
      <c r="I236" s="161">
        <v>46208</v>
      </c>
      <c r="J236" s="162">
        <f t="shared" ca="1" si="7"/>
        <v>107</v>
      </c>
      <c r="K236" s="469">
        <v>46253</v>
      </c>
    </row>
    <row r="237" spans="1:11" s="32" customFormat="1" ht="13" thickBot="1" x14ac:dyDescent="0.3">
      <c r="A237" s="463" t="str">
        <f t="shared" si="8"/>
        <v>Track &amp; Field-Female-U20-100m</v>
      </c>
      <c r="B237" s="468" t="s">
        <v>812</v>
      </c>
      <c r="C237" s="741" t="s">
        <v>813</v>
      </c>
      <c r="D237" s="158" t="s">
        <v>75</v>
      </c>
      <c r="E237" s="158" t="s">
        <v>6</v>
      </c>
      <c r="F237" s="159" t="s">
        <v>81</v>
      </c>
      <c r="G237" s="158" t="s">
        <v>51</v>
      </c>
      <c r="H237" s="160">
        <v>12.8</v>
      </c>
      <c r="I237" s="161">
        <v>39579</v>
      </c>
      <c r="J237" s="162">
        <f t="shared" ca="1" si="7"/>
        <v>6736</v>
      </c>
      <c r="K237" s="469">
        <v>45069</v>
      </c>
    </row>
    <row r="238" spans="1:11" s="32" customFormat="1" ht="13" thickBot="1" x14ac:dyDescent="0.3">
      <c r="A238" s="463" t="str">
        <f t="shared" si="8"/>
        <v>Track &amp; Field-Female-U23/Senior-100m</v>
      </c>
      <c r="B238" s="468" t="s">
        <v>812</v>
      </c>
      <c r="C238" s="741" t="s">
        <v>813</v>
      </c>
      <c r="D238" s="158" t="s">
        <v>75</v>
      </c>
      <c r="E238" s="158" t="s">
        <v>6</v>
      </c>
      <c r="F238" s="159" t="s">
        <v>1444</v>
      </c>
      <c r="G238" s="158" t="s">
        <v>87</v>
      </c>
      <c r="H238" s="160">
        <v>12.8</v>
      </c>
      <c r="I238" s="161" t="s">
        <v>820</v>
      </c>
      <c r="J238" s="162" t="str">
        <f t="shared" ca="1" si="7"/>
        <v/>
      </c>
      <c r="K238" s="469">
        <v>45069</v>
      </c>
    </row>
    <row r="239" spans="1:11" s="32" customFormat="1" ht="13" thickBot="1" x14ac:dyDescent="0.3">
      <c r="A239" s="463" t="str">
        <f t="shared" si="8"/>
        <v>Track &amp; Field-Female-V35-100m</v>
      </c>
      <c r="B239" s="468" t="s">
        <v>812</v>
      </c>
      <c r="C239" s="741" t="s">
        <v>813</v>
      </c>
      <c r="D239" s="158" t="s">
        <v>75</v>
      </c>
      <c r="E239" s="158" t="s">
        <v>6</v>
      </c>
      <c r="F239" s="159" t="s">
        <v>74</v>
      </c>
      <c r="G239" s="158" t="s">
        <v>1440</v>
      </c>
      <c r="H239" s="160">
        <v>14.9</v>
      </c>
      <c r="I239" s="161">
        <v>46222</v>
      </c>
      <c r="J239" s="162">
        <f t="shared" ca="1" si="7"/>
        <v>93</v>
      </c>
      <c r="K239" s="469">
        <v>46265</v>
      </c>
    </row>
    <row r="240" spans="1:11" s="32" customFormat="1" ht="13" thickBot="1" x14ac:dyDescent="0.3">
      <c r="A240" s="463" t="str">
        <f t="shared" ref="A240:A271" si="9">B240&amp;"-"&amp;D240&amp;"-"&amp;F240&amp;"-"&amp;E240</f>
        <v>Track &amp; Field-Female-V40-100m</v>
      </c>
      <c r="B240" s="468" t="s">
        <v>812</v>
      </c>
      <c r="C240" s="741" t="s">
        <v>813</v>
      </c>
      <c r="D240" s="158" t="s">
        <v>75</v>
      </c>
      <c r="E240" s="158" t="s">
        <v>6</v>
      </c>
      <c r="F240" s="159" t="s">
        <v>67</v>
      </c>
      <c r="G240" s="158" t="s">
        <v>1263</v>
      </c>
      <c r="H240" s="160">
        <v>13.34</v>
      </c>
      <c r="I240" s="161">
        <v>46208</v>
      </c>
      <c r="J240" s="162">
        <f t="shared" ca="1" si="7"/>
        <v>107</v>
      </c>
      <c r="K240" s="473">
        <v>46253</v>
      </c>
    </row>
    <row r="241" spans="1:11" s="32" customFormat="1" ht="13" thickBot="1" x14ac:dyDescent="0.3">
      <c r="A241" s="463" t="str">
        <f t="shared" si="9"/>
        <v>Track &amp; Field-Female-V45-100m</v>
      </c>
      <c r="B241" s="468" t="s">
        <v>812</v>
      </c>
      <c r="C241" s="741" t="s">
        <v>813</v>
      </c>
      <c r="D241" s="158" t="s">
        <v>75</v>
      </c>
      <c r="E241" s="158" t="s">
        <v>6</v>
      </c>
      <c r="F241" s="159" t="s">
        <v>64</v>
      </c>
      <c r="G241" s="158" t="s">
        <v>1257</v>
      </c>
      <c r="H241" s="160">
        <v>14.93</v>
      </c>
      <c r="I241" s="161">
        <v>45423</v>
      </c>
      <c r="J241" s="162">
        <f t="shared" ca="1" si="7"/>
        <v>892</v>
      </c>
      <c r="K241" s="469">
        <v>45448</v>
      </c>
    </row>
    <row r="242" spans="1:11" s="32" customFormat="1" ht="13" thickBot="1" x14ac:dyDescent="0.3">
      <c r="A242" s="463" t="str">
        <f t="shared" si="9"/>
        <v>Track &amp; Field-Female-V50-100m</v>
      </c>
      <c r="B242" s="468" t="s">
        <v>812</v>
      </c>
      <c r="C242" s="741" t="s">
        <v>813</v>
      </c>
      <c r="D242" s="158" t="s">
        <v>75</v>
      </c>
      <c r="E242" s="158" t="s">
        <v>6</v>
      </c>
      <c r="F242" s="159" t="s">
        <v>65</v>
      </c>
      <c r="G242" s="158" t="s">
        <v>1257</v>
      </c>
      <c r="H242" s="160">
        <v>14.8</v>
      </c>
      <c r="I242" s="161">
        <v>46242</v>
      </c>
      <c r="J242" s="162">
        <f t="shared" ca="1" si="7"/>
        <v>73</v>
      </c>
      <c r="K242" s="469">
        <v>46265</v>
      </c>
    </row>
    <row r="243" spans="1:11" s="32" customFormat="1" ht="13" thickBot="1" x14ac:dyDescent="0.3">
      <c r="A243" s="463" t="str">
        <f t="shared" si="9"/>
        <v>Track &amp; Field-Female-V55-100m</v>
      </c>
      <c r="B243" s="468" t="s">
        <v>812</v>
      </c>
      <c r="C243" s="741" t="s">
        <v>813</v>
      </c>
      <c r="D243" s="158" t="s">
        <v>75</v>
      </c>
      <c r="E243" s="158" t="s">
        <v>6</v>
      </c>
      <c r="F243" s="159" t="s">
        <v>66</v>
      </c>
      <c r="G243" s="158" t="s">
        <v>718</v>
      </c>
      <c r="H243" s="160">
        <v>16.3</v>
      </c>
      <c r="I243" s="161">
        <v>42861</v>
      </c>
      <c r="J243" s="162">
        <f t="shared" ca="1" si="7"/>
        <v>3454</v>
      </c>
      <c r="K243" s="469">
        <v>45069</v>
      </c>
    </row>
    <row r="244" spans="1:11" s="32" customFormat="1" ht="13" thickBot="1" x14ac:dyDescent="0.3">
      <c r="A244" s="466" t="str">
        <f t="shared" si="9"/>
        <v>Track &amp; Field-Female-V60-100m</v>
      </c>
      <c r="B244" s="474" t="s">
        <v>812</v>
      </c>
      <c r="C244" s="741" t="s">
        <v>813</v>
      </c>
      <c r="D244" s="182" t="s">
        <v>75</v>
      </c>
      <c r="E244" s="182" t="s">
        <v>6</v>
      </c>
      <c r="F244" s="183" t="s">
        <v>70</v>
      </c>
      <c r="G244" s="182" t="s">
        <v>718</v>
      </c>
      <c r="H244" s="188">
        <v>16.100000000000001</v>
      </c>
      <c r="I244" s="187">
        <v>43568</v>
      </c>
      <c r="J244" s="189">
        <f t="shared" ca="1" si="7"/>
        <v>2747</v>
      </c>
      <c r="K244" s="475">
        <v>45069</v>
      </c>
    </row>
    <row r="245" spans="1:11" s="32" customFormat="1" ht="13" thickBot="1" x14ac:dyDescent="0.3">
      <c r="A245" s="465" t="str">
        <f t="shared" si="9"/>
        <v>Track &amp; Field-Female-V65-100m</v>
      </c>
      <c r="B245" s="706" t="s">
        <v>812</v>
      </c>
      <c r="C245" s="741" t="s">
        <v>813</v>
      </c>
      <c r="D245" s="707" t="s">
        <v>75</v>
      </c>
      <c r="E245" s="707" t="s">
        <v>6</v>
      </c>
      <c r="F245" s="708" t="s">
        <v>71</v>
      </c>
      <c r="G245" s="707" t="s">
        <v>718</v>
      </c>
      <c r="H245" s="1200">
        <v>16.809999999999999</v>
      </c>
      <c r="I245" s="1204">
        <v>45423</v>
      </c>
      <c r="J245" s="1207">
        <f t="shared" ca="1" si="7"/>
        <v>892</v>
      </c>
      <c r="K245" s="473">
        <v>45448</v>
      </c>
    </row>
    <row r="246" spans="1:11" s="32" customFormat="1" ht="13" thickBot="1" x14ac:dyDescent="0.3">
      <c r="A246" s="463" t="str">
        <f t="shared" si="9"/>
        <v>Track &amp; Field-Female-V70-100m</v>
      </c>
      <c r="B246" s="770" t="s">
        <v>812</v>
      </c>
      <c r="C246" s="741" t="s">
        <v>813</v>
      </c>
      <c r="D246" s="771" t="s">
        <v>75</v>
      </c>
      <c r="E246" s="771" t="s">
        <v>6</v>
      </c>
      <c r="F246" s="772" t="s">
        <v>72</v>
      </c>
      <c r="G246" s="771" t="s">
        <v>817</v>
      </c>
      <c r="H246" s="773"/>
      <c r="I246" s="774"/>
      <c r="J246" s="775" t="str">
        <f t="shared" ca="1" si="7"/>
        <v/>
      </c>
      <c r="K246" s="694">
        <v>45069</v>
      </c>
    </row>
    <row r="247" spans="1:11" s="32" customFormat="1" ht="13" thickBot="1" x14ac:dyDescent="0.3">
      <c r="A247" s="463" t="str">
        <f t="shared" si="9"/>
        <v>Track &amp; Field-Female-U11-100m Hurdles</v>
      </c>
      <c r="B247" s="593" t="s">
        <v>812</v>
      </c>
      <c r="C247" s="741" t="s">
        <v>813</v>
      </c>
      <c r="D247" s="594" t="s">
        <v>75</v>
      </c>
      <c r="E247" s="594" t="s">
        <v>828</v>
      </c>
      <c r="F247" s="595" t="s">
        <v>77</v>
      </c>
      <c r="G247" s="710" t="s">
        <v>824</v>
      </c>
      <c r="H247" s="711" t="s">
        <v>826</v>
      </c>
      <c r="I247" s="712" t="s">
        <v>826</v>
      </c>
      <c r="J247" s="713" t="str">
        <f t="shared" ca="1" si="7"/>
        <v>-</v>
      </c>
      <c r="K247" s="469">
        <v>45051</v>
      </c>
    </row>
    <row r="248" spans="1:11" s="32" customFormat="1" ht="13" thickBot="1" x14ac:dyDescent="0.3">
      <c r="A248" s="463" t="str">
        <f t="shared" si="9"/>
        <v>Track &amp; Field-Female-U13-100m Hurdles</v>
      </c>
      <c r="B248" s="468" t="s">
        <v>812</v>
      </c>
      <c r="C248" s="741" t="s">
        <v>813</v>
      </c>
      <c r="D248" s="158" t="s">
        <v>75</v>
      </c>
      <c r="E248" s="158" t="s">
        <v>828</v>
      </c>
      <c r="F248" s="159" t="s">
        <v>78</v>
      </c>
      <c r="G248" s="163" t="s">
        <v>824</v>
      </c>
      <c r="H248" s="164" t="s">
        <v>826</v>
      </c>
      <c r="I248" s="165" t="s">
        <v>826</v>
      </c>
      <c r="J248" s="166" t="str">
        <f t="shared" ca="1" si="7"/>
        <v>-</v>
      </c>
      <c r="K248" s="469">
        <v>45051</v>
      </c>
    </row>
    <row r="249" spans="1:11" s="32" customFormat="1" ht="13" thickBot="1" x14ac:dyDescent="0.3">
      <c r="A249" s="463" t="str">
        <f t="shared" si="9"/>
        <v>Track &amp; Field-Female-U15-100m Hurdles</v>
      </c>
      <c r="B249" s="468" t="s">
        <v>812</v>
      </c>
      <c r="C249" s="741" t="s">
        <v>813</v>
      </c>
      <c r="D249" s="158" t="s">
        <v>75</v>
      </c>
      <c r="E249" s="158" t="s">
        <v>828</v>
      </c>
      <c r="F249" s="159" t="s">
        <v>79</v>
      </c>
      <c r="G249" s="163" t="s">
        <v>824</v>
      </c>
      <c r="H249" s="164" t="s">
        <v>826</v>
      </c>
      <c r="I249" s="165" t="s">
        <v>826</v>
      </c>
      <c r="J249" s="166" t="str">
        <f t="shared" ca="1" si="7"/>
        <v>-</v>
      </c>
      <c r="K249" s="469">
        <v>45051</v>
      </c>
    </row>
    <row r="250" spans="1:11" s="32" customFormat="1" ht="13" thickBot="1" x14ac:dyDescent="0.3">
      <c r="A250" s="463" t="str">
        <f t="shared" si="9"/>
        <v>Track &amp; Field-Female-U17-100m Hurdles</v>
      </c>
      <c r="B250" s="468" t="s">
        <v>812</v>
      </c>
      <c r="C250" s="741" t="s">
        <v>813</v>
      </c>
      <c r="D250" s="158" t="s">
        <v>75</v>
      </c>
      <c r="E250" s="158" t="s">
        <v>828</v>
      </c>
      <c r="F250" s="159" t="s">
        <v>80</v>
      </c>
      <c r="G250" s="163" t="s">
        <v>824</v>
      </c>
      <c r="H250" s="164" t="s">
        <v>826</v>
      </c>
      <c r="I250" s="165" t="s">
        <v>826</v>
      </c>
      <c r="J250" s="166" t="str">
        <f t="shared" ca="1" si="7"/>
        <v>-</v>
      </c>
      <c r="K250" s="469">
        <v>45051</v>
      </c>
    </row>
    <row r="251" spans="1:11" s="32" customFormat="1" ht="13" thickBot="1" x14ac:dyDescent="0.3">
      <c r="A251" s="463" t="str">
        <f t="shared" si="9"/>
        <v>Track &amp; Field-Female-U18-100m Hurdles</v>
      </c>
      <c r="B251" s="468" t="s">
        <v>812</v>
      </c>
      <c r="C251" s="741" t="s">
        <v>813</v>
      </c>
      <c r="D251" s="158" t="s">
        <v>75</v>
      </c>
      <c r="E251" s="158" t="s">
        <v>828</v>
      </c>
      <c r="F251" s="159" t="s">
        <v>1391</v>
      </c>
      <c r="G251" s="158" t="s">
        <v>1419</v>
      </c>
      <c r="H251" s="160">
        <v>18.02</v>
      </c>
      <c r="I251" s="161">
        <v>46193</v>
      </c>
      <c r="J251" s="162">
        <f t="shared" ca="1" si="7"/>
        <v>122</v>
      </c>
      <c r="K251" s="469">
        <v>46253</v>
      </c>
    </row>
    <row r="252" spans="1:11" s="32" customFormat="1" ht="13" thickBot="1" x14ac:dyDescent="0.3">
      <c r="A252" s="463" t="str">
        <f t="shared" si="9"/>
        <v>Track &amp; Field-Female-U20-100m Hurdles</v>
      </c>
      <c r="B252" s="468" t="s">
        <v>812</v>
      </c>
      <c r="C252" s="741" t="s">
        <v>813</v>
      </c>
      <c r="D252" s="158" t="s">
        <v>75</v>
      </c>
      <c r="E252" s="158" t="s">
        <v>828</v>
      </c>
      <c r="F252" s="159" t="s">
        <v>81</v>
      </c>
      <c r="G252" s="158" t="s">
        <v>51</v>
      </c>
      <c r="H252" s="160">
        <v>15.3</v>
      </c>
      <c r="I252" s="161">
        <v>39600</v>
      </c>
      <c r="J252" s="162">
        <f t="shared" ca="1" si="7"/>
        <v>6715</v>
      </c>
      <c r="K252" s="469">
        <v>45051</v>
      </c>
    </row>
    <row r="253" spans="1:11" s="32" customFormat="1" x14ac:dyDescent="0.25">
      <c r="A253" s="463" t="str">
        <f t="shared" si="9"/>
        <v>Track &amp; Field-Female-U23/Senior-100m Hurdles</v>
      </c>
      <c r="B253" s="468" t="s">
        <v>812</v>
      </c>
      <c r="C253" s="158" t="s">
        <v>813</v>
      </c>
      <c r="D253" s="158" t="s">
        <v>75</v>
      </c>
      <c r="E253" s="158" t="s">
        <v>828</v>
      </c>
      <c r="F253" s="159" t="s">
        <v>1444</v>
      </c>
      <c r="G253" s="158" t="s">
        <v>51</v>
      </c>
      <c r="H253" s="160">
        <v>15.29</v>
      </c>
      <c r="I253" s="161">
        <v>40667</v>
      </c>
      <c r="J253" s="162">
        <f t="shared" ca="1" si="7"/>
        <v>5648</v>
      </c>
      <c r="K253" s="469">
        <v>45051</v>
      </c>
    </row>
    <row r="254" spans="1:11" s="32" customFormat="1" x14ac:dyDescent="0.25">
      <c r="A254" s="463" t="str">
        <f t="shared" si="9"/>
        <v>Track &amp; Field-Female-V35-100m Hurdles</v>
      </c>
      <c r="B254" s="468" t="s">
        <v>812</v>
      </c>
      <c r="C254" s="158" t="s">
        <v>813</v>
      </c>
      <c r="D254" s="158" t="s">
        <v>75</v>
      </c>
      <c r="E254" s="158" t="s">
        <v>828</v>
      </c>
      <c r="F254" s="159" t="s">
        <v>74</v>
      </c>
      <c r="G254" s="163" t="s">
        <v>824</v>
      </c>
      <c r="H254" s="164" t="s">
        <v>826</v>
      </c>
      <c r="I254" s="165" t="s">
        <v>826</v>
      </c>
      <c r="J254" s="166" t="str">
        <f t="shared" ca="1" si="7"/>
        <v>-</v>
      </c>
      <c r="K254" s="469">
        <v>45058</v>
      </c>
    </row>
    <row r="255" spans="1:11" s="32" customFormat="1" x14ac:dyDescent="0.25">
      <c r="A255" s="463" t="str">
        <f t="shared" si="9"/>
        <v>Track &amp; Field-Female-V40-100m Hurdles</v>
      </c>
      <c r="B255" s="468" t="s">
        <v>812</v>
      </c>
      <c r="C255" s="158" t="s">
        <v>813</v>
      </c>
      <c r="D255" s="158" t="s">
        <v>75</v>
      </c>
      <c r="E255" s="158" t="s">
        <v>828</v>
      </c>
      <c r="F255" s="159" t="s">
        <v>67</v>
      </c>
      <c r="G255" s="163" t="s">
        <v>824</v>
      </c>
      <c r="H255" s="164" t="s">
        <v>826</v>
      </c>
      <c r="I255" s="165" t="s">
        <v>826</v>
      </c>
      <c r="J255" s="166" t="str">
        <f t="shared" ca="1" si="7"/>
        <v>-</v>
      </c>
      <c r="K255" s="469">
        <v>45058</v>
      </c>
    </row>
    <row r="256" spans="1:11" s="32" customFormat="1" x14ac:dyDescent="0.25">
      <c r="A256" s="463" t="str">
        <f t="shared" si="9"/>
        <v>Track &amp; Field-Female-V45-100m Hurdles</v>
      </c>
      <c r="B256" s="468" t="s">
        <v>812</v>
      </c>
      <c r="C256" s="158" t="s">
        <v>813</v>
      </c>
      <c r="D256" s="158" t="s">
        <v>75</v>
      </c>
      <c r="E256" s="158" t="s">
        <v>828</v>
      </c>
      <c r="F256" s="159" t="s">
        <v>64</v>
      </c>
      <c r="G256" s="158" t="s">
        <v>40</v>
      </c>
      <c r="H256" s="160">
        <v>20.3</v>
      </c>
      <c r="I256" s="161">
        <v>38108</v>
      </c>
      <c r="J256" s="162">
        <f t="shared" ca="1" si="7"/>
        <v>8207</v>
      </c>
      <c r="K256" s="469">
        <v>45051</v>
      </c>
    </row>
    <row r="257" spans="1:11" s="32" customFormat="1" x14ac:dyDescent="0.25">
      <c r="A257" s="463" t="str">
        <f t="shared" si="9"/>
        <v>Track &amp; Field-Female-V50-100m Hurdles</v>
      </c>
      <c r="B257" s="468" t="s">
        <v>812</v>
      </c>
      <c r="C257" s="158" t="s">
        <v>813</v>
      </c>
      <c r="D257" s="158" t="s">
        <v>75</v>
      </c>
      <c r="E257" s="158" t="s">
        <v>828</v>
      </c>
      <c r="F257" s="159" t="s">
        <v>65</v>
      </c>
      <c r="G257" s="163" t="s">
        <v>824</v>
      </c>
      <c r="H257" s="164" t="s">
        <v>826</v>
      </c>
      <c r="I257" s="165" t="s">
        <v>826</v>
      </c>
      <c r="J257" s="166" t="str">
        <f t="shared" ca="1" si="7"/>
        <v>-</v>
      </c>
      <c r="K257" s="469">
        <v>45058</v>
      </c>
    </row>
    <row r="258" spans="1:11" s="32" customFormat="1" ht="13" thickBot="1" x14ac:dyDescent="0.3">
      <c r="A258" s="466" t="str">
        <f t="shared" si="9"/>
        <v>Track &amp; Field-Female-V55-100m Hurdles</v>
      </c>
      <c r="B258" s="470" t="s">
        <v>812</v>
      </c>
      <c r="C258" s="173" t="s">
        <v>813</v>
      </c>
      <c r="D258" s="173" t="s">
        <v>75</v>
      </c>
      <c r="E258" s="173" t="s">
        <v>828</v>
      </c>
      <c r="F258" s="174" t="s">
        <v>66</v>
      </c>
      <c r="G258" s="702" t="s">
        <v>824</v>
      </c>
      <c r="H258" s="703" t="s">
        <v>826</v>
      </c>
      <c r="I258" s="704" t="s">
        <v>826</v>
      </c>
      <c r="J258" s="705" t="str">
        <f t="shared" ca="1" si="7"/>
        <v>-</v>
      </c>
      <c r="K258" s="475">
        <v>45058</v>
      </c>
    </row>
    <row r="259" spans="1:11" s="32" customFormat="1" ht="13" thickBot="1" x14ac:dyDescent="0.3">
      <c r="A259" s="465" t="str">
        <f t="shared" si="9"/>
        <v>Track &amp; Field-Female-V60-100m Hurdles</v>
      </c>
      <c r="B259" s="770" t="s">
        <v>812</v>
      </c>
      <c r="C259" s="771" t="s">
        <v>813</v>
      </c>
      <c r="D259" s="771" t="s">
        <v>75</v>
      </c>
      <c r="E259" s="771" t="s">
        <v>828</v>
      </c>
      <c r="F259" s="772" t="s">
        <v>70</v>
      </c>
      <c r="G259" s="1173" t="s">
        <v>824</v>
      </c>
      <c r="H259" s="1181" t="s">
        <v>826</v>
      </c>
      <c r="I259" s="1185" t="s">
        <v>826</v>
      </c>
      <c r="J259" s="1190" t="str">
        <f t="shared" ca="1" si="7"/>
        <v>-</v>
      </c>
      <c r="K259" s="695">
        <v>45058</v>
      </c>
    </row>
    <row r="260" spans="1:11" s="32" customFormat="1" ht="13" thickBot="1" x14ac:dyDescent="0.3">
      <c r="A260" s="463" t="str">
        <f t="shared" si="9"/>
        <v>Track &amp; Field-Female-V65-100m Hurdles</v>
      </c>
      <c r="B260" s="714" t="s">
        <v>812</v>
      </c>
      <c r="C260" s="715" t="s">
        <v>813</v>
      </c>
      <c r="D260" s="715" t="s">
        <v>75</v>
      </c>
      <c r="E260" s="715" t="s">
        <v>828</v>
      </c>
      <c r="F260" s="716" t="s">
        <v>71</v>
      </c>
      <c r="G260" s="717" t="s">
        <v>824</v>
      </c>
      <c r="H260" s="718" t="s">
        <v>826</v>
      </c>
      <c r="I260" s="719" t="s">
        <v>826</v>
      </c>
      <c r="J260" s="720" t="str">
        <f t="shared" ref="J260:J323" ca="1" si="10">IF(I260="","",IF(I260="MISSING","",IF(I260="-","-",TODAY()-I260)))</f>
        <v>-</v>
      </c>
      <c r="K260" s="469">
        <v>45058</v>
      </c>
    </row>
    <row r="261" spans="1:11" s="32" customFormat="1" ht="13" thickBot="1" x14ac:dyDescent="0.3">
      <c r="A261" s="463" t="str">
        <f t="shared" si="9"/>
        <v>Track &amp; Field-Female-V70-100m Hurdles</v>
      </c>
      <c r="B261" s="770" t="s">
        <v>812</v>
      </c>
      <c r="C261" s="771" t="s">
        <v>813</v>
      </c>
      <c r="D261" s="771" t="s">
        <v>75</v>
      </c>
      <c r="E261" s="771" t="s">
        <v>828</v>
      </c>
      <c r="F261" s="772" t="s">
        <v>72</v>
      </c>
      <c r="G261" s="771" t="s">
        <v>824</v>
      </c>
      <c r="H261" s="1194" t="s">
        <v>826</v>
      </c>
      <c r="I261" s="774" t="s">
        <v>826</v>
      </c>
      <c r="J261" s="775" t="str">
        <f t="shared" ca="1" si="10"/>
        <v>-</v>
      </c>
      <c r="K261" s="694">
        <v>45058</v>
      </c>
    </row>
    <row r="262" spans="1:11" s="32" customFormat="1" x14ac:dyDescent="0.25">
      <c r="A262" s="463" t="str">
        <f t="shared" si="9"/>
        <v>Track &amp; Field-Female-U11-1200m</v>
      </c>
      <c r="B262" s="593" t="s">
        <v>812</v>
      </c>
      <c r="C262" s="594" t="s">
        <v>813</v>
      </c>
      <c r="D262" s="594" t="s">
        <v>75</v>
      </c>
      <c r="E262" s="594" t="s">
        <v>189</v>
      </c>
      <c r="F262" s="595" t="s">
        <v>77</v>
      </c>
      <c r="G262" s="594" t="s">
        <v>817</v>
      </c>
      <c r="H262" s="1202"/>
      <c r="I262" s="597"/>
      <c r="J262" s="598" t="str">
        <f t="shared" ca="1" si="10"/>
        <v/>
      </c>
      <c r="K262" s="469">
        <v>45051</v>
      </c>
    </row>
    <row r="263" spans="1:11" s="32" customFormat="1" x14ac:dyDescent="0.25">
      <c r="A263" s="463" t="str">
        <f t="shared" si="9"/>
        <v>Track &amp; Field-Female-U13-1200m</v>
      </c>
      <c r="B263" s="468" t="s">
        <v>812</v>
      </c>
      <c r="C263" s="158" t="s">
        <v>813</v>
      </c>
      <c r="D263" s="158" t="s">
        <v>75</v>
      </c>
      <c r="E263" s="158" t="s">
        <v>189</v>
      </c>
      <c r="F263" s="159" t="s">
        <v>78</v>
      </c>
      <c r="G263" s="158" t="s">
        <v>653</v>
      </c>
      <c r="H263" s="417" t="s">
        <v>1073</v>
      </c>
      <c r="I263" s="161">
        <v>42148</v>
      </c>
      <c r="J263" s="162">
        <f t="shared" ca="1" si="10"/>
        <v>4167</v>
      </c>
      <c r="K263" s="469">
        <v>45051</v>
      </c>
    </row>
    <row r="264" spans="1:11" s="32" customFormat="1" x14ac:dyDescent="0.25">
      <c r="A264" s="463" t="str">
        <f t="shared" si="9"/>
        <v>Track &amp; Field-Female-U14-1200m</v>
      </c>
      <c r="B264" s="468" t="s">
        <v>812</v>
      </c>
      <c r="C264" s="158" t="s">
        <v>813</v>
      </c>
      <c r="D264" s="158" t="s">
        <v>75</v>
      </c>
      <c r="E264" s="158" t="s">
        <v>189</v>
      </c>
      <c r="F264" s="159" t="s">
        <v>1395</v>
      </c>
      <c r="G264" s="158" t="s">
        <v>1420</v>
      </c>
      <c r="H264" s="1174">
        <v>2.7019675925925926E-3</v>
      </c>
      <c r="I264" s="161">
        <v>46208</v>
      </c>
      <c r="J264" s="162">
        <f t="shared" ca="1" si="10"/>
        <v>107</v>
      </c>
      <c r="K264" s="469">
        <v>46253</v>
      </c>
    </row>
    <row r="265" spans="1:11" s="32" customFormat="1" x14ac:dyDescent="0.25">
      <c r="A265" s="463" t="str">
        <f t="shared" si="9"/>
        <v>Track &amp; Field-Female-U15-1200m</v>
      </c>
      <c r="B265" s="468" t="s">
        <v>812</v>
      </c>
      <c r="C265" s="158" t="s">
        <v>813</v>
      </c>
      <c r="D265" s="158" t="s">
        <v>75</v>
      </c>
      <c r="E265" s="158" t="s">
        <v>189</v>
      </c>
      <c r="F265" s="159" t="s">
        <v>79</v>
      </c>
      <c r="G265" s="158" t="s">
        <v>195</v>
      </c>
      <c r="H265" s="417" t="s">
        <v>1074</v>
      </c>
      <c r="I265" s="161">
        <v>33678</v>
      </c>
      <c r="J265" s="162">
        <f t="shared" ca="1" si="10"/>
        <v>12637</v>
      </c>
      <c r="K265" s="469">
        <v>45051</v>
      </c>
    </row>
    <row r="266" spans="1:11" s="32" customFormat="1" x14ac:dyDescent="0.25">
      <c r="A266" s="463" t="str">
        <f t="shared" si="9"/>
        <v>Track &amp; Field-Female-U17-1200m</v>
      </c>
      <c r="B266" s="468" t="s">
        <v>812</v>
      </c>
      <c r="C266" s="158" t="s">
        <v>813</v>
      </c>
      <c r="D266" s="158" t="s">
        <v>75</v>
      </c>
      <c r="E266" s="158" t="s">
        <v>189</v>
      </c>
      <c r="F266" s="159" t="s">
        <v>80</v>
      </c>
      <c r="G266" s="158" t="s">
        <v>147</v>
      </c>
      <c r="H266" s="417" t="s">
        <v>1075</v>
      </c>
      <c r="I266" s="161">
        <v>34028</v>
      </c>
      <c r="J266" s="162">
        <f t="shared" ca="1" si="10"/>
        <v>12287</v>
      </c>
      <c r="K266" s="469">
        <v>45051</v>
      </c>
    </row>
    <row r="267" spans="1:11" s="32" customFormat="1" x14ac:dyDescent="0.25">
      <c r="A267" s="463" t="str">
        <f t="shared" si="9"/>
        <v>Track &amp; Field-Female-U20-1200m</v>
      </c>
      <c r="B267" s="468" t="s">
        <v>812</v>
      </c>
      <c r="C267" s="158" t="s">
        <v>813</v>
      </c>
      <c r="D267" s="158" t="s">
        <v>75</v>
      </c>
      <c r="E267" s="158" t="s">
        <v>189</v>
      </c>
      <c r="F267" s="159" t="s">
        <v>81</v>
      </c>
      <c r="G267" s="158" t="s">
        <v>817</v>
      </c>
      <c r="H267" s="167"/>
      <c r="I267" s="161"/>
      <c r="J267" s="162" t="str">
        <f t="shared" ca="1" si="10"/>
        <v/>
      </c>
      <c r="K267" s="469">
        <v>45051</v>
      </c>
    </row>
    <row r="268" spans="1:11" s="32" customFormat="1" x14ac:dyDescent="0.25">
      <c r="A268" s="463" t="str">
        <f t="shared" si="9"/>
        <v>Track &amp; Field-Female-U23/Senior-1200m</v>
      </c>
      <c r="B268" s="468" t="s">
        <v>812</v>
      </c>
      <c r="C268" s="158" t="s">
        <v>813</v>
      </c>
      <c r="D268" s="158" t="s">
        <v>75</v>
      </c>
      <c r="E268" s="158" t="s">
        <v>189</v>
      </c>
      <c r="F268" s="159" t="s">
        <v>1444</v>
      </c>
      <c r="G268" s="158" t="s">
        <v>817</v>
      </c>
      <c r="H268" s="167"/>
      <c r="I268" s="161"/>
      <c r="J268" s="162" t="str">
        <f t="shared" ca="1" si="10"/>
        <v/>
      </c>
      <c r="K268" s="469">
        <v>45051</v>
      </c>
    </row>
    <row r="269" spans="1:11" s="32" customFormat="1" x14ac:dyDescent="0.25">
      <c r="A269" s="463" t="str">
        <f t="shared" si="9"/>
        <v>Track &amp; Field-Female-V35-1200m</v>
      </c>
      <c r="B269" s="468" t="s">
        <v>812</v>
      </c>
      <c r="C269" s="158" t="s">
        <v>813</v>
      </c>
      <c r="D269" s="158" t="s">
        <v>75</v>
      </c>
      <c r="E269" s="158" t="s">
        <v>189</v>
      </c>
      <c r="F269" s="159" t="s">
        <v>74</v>
      </c>
      <c r="G269" s="158" t="s">
        <v>817</v>
      </c>
      <c r="H269" s="167"/>
      <c r="I269" s="161"/>
      <c r="J269" s="162" t="str">
        <f t="shared" ca="1" si="10"/>
        <v/>
      </c>
      <c r="K269" s="469">
        <v>45051</v>
      </c>
    </row>
    <row r="270" spans="1:11" s="32" customFormat="1" x14ac:dyDescent="0.25">
      <c r="A270" s="463" t="str">
        <f t="shared" si="9"/>
        <v>Track &amp; Field-Female-V40-1200m</v>
      </c>
      <c r="B270" s="468" t="s">
        <v>812</v>
      </c>
      <c r="C270" s="158" t="s">
        <v>813</v>
      </c>
      <c r="D270" s="158" t="s">
        <v>75</v>
      </c>
      <c r="E270" s="158" t="s">
        <v>189</v>
      </c>
      <c r="F270" s="159" t="s">
        <v>67</v>
      </c>
      <c r="G270" s="158" t="s">
        <v>817</v>
      </c>
      <c r="H270" s="167"/>
      <c r="I270" s="161"/>
      <c r="J270" s="162" t="str">
        <f t="shared" ca="1" si="10"/>
        <v/>
      </c>
      <c r="K270" s="469">
        <v>45051</v>
      </c>
    </row>
    <row r="271" spans="1:11" s="32" customFormat="1" x14ac:dyDescent="0.25">
      <c r="A271" s="463" t="str">
        <f t="shared" si="9"/>
        <v>Track &amp; Field-Female-V45-1200m</v>
      </c>
      <c r="B271" s="468" t="s">
        <v>812</v>
      </c>
      <c r="C271" s="158" t="s">
        <v>813</v>
      </c>
      <c r="D271" s="158" t="s">
        <v>75</v>
      </c>
      <c r="E271" s="158" t="s">
        <v>189</v>
      </c>
      <c r="F271" s="159" t="s">
        <v>64</v>
      </c>
      <c r="G271" s="158" t="s">
        <v>817</v>
      </c>
      <c r="H271" s="167"/>
      <c r="I271" s="161"/>
      <c r="J271" s="162" t="str">
        <f t="shared" ca="1" si="10"/>
        <v/>
      </c>
      <c r="K271" s="469">
        <v>45051</v>
      </c>
    </row>
    <row r="272" spans="1:11" s="32" customFormat="1" ht="13" thickBot="1" x14ac:dyDescent="0.3">
      <c r="A272" s="466" t="str">
        <f t="shared" ref="A272:A303" si="11">B272&amp;"-"&amp;D272&amp;"-"&amp;F272&amp;"-"&amp;E272</f>
        <v>Track &amp; Field-Female-V50-1200m</v>
      </c>
      <c r="B272" s="474" t="s">
        <v>812</v>
      </c>
      <c r="C272" s="158" t="s">
        <v>813</v>
      </c>
      <c r="D272" s="182" t="s">
        <v>75</v>
      </c>
      <c r="E272" s="182" t="s">
        <v>189</v>
      </c>
      <c r="F272" s="183" t="s">
        <v>65</v>
      </c>
      <c r="G272" s="182" t="s">
        <v>817</v>
      </c>
      <c r="H272" s="191"/>
      <c r="I272" s="187"/>
      <c r="J272" s="189" t="str">
        <f t="shared" ca="1" si="10"/>
        <v/>
      </c>
      <c r="K272" s="475">
        <v>45051</v>
      </c>
    </row>
    <row r="273" spans="1:11" s="32" customFormat="1" x14ac:dyDescent="0.25">
      <c r="A273" s="465" t="str">
        <f t="shared" si="11"/>
        <v>Track &amp; Field-Female-V55-1200m</v>
      </c>
      <c r="B273" s="472" t="s">
        <v>812</v>
      </c>
      <c r="C273" s="158" t="s">
        <v>813</v>
      </c>
      <c r="D273" s="178" t="s">
        <v>75</v>
      </c>
      <c r="E273" s="178" t="s">
        <v>189</v>
      </c>
      <c r="F273" s="179" t="s">
        <v>66</v>
      </c>
      <c r="G273" s="178" t="s">
        <v>817</v>
      </c>
      <c r="H273" s="190"/>
      <c r="I273" s="181"/>
      <c r="J273" s="1191" t="str">
        <f t="shared" ca="1" si="10"/>
        <v/>
      </c>
      <c r="K273" s="473">
        <v>45051</v>
      </c>
    </row>
    <row r="274" spans="1:11" s="32" customFormat="1" x14ac:dyDescent="0.25">
      <c r="A274" s="463" t="str">
        <f t="shared" si="11"/>
        <v>Track &amp; Field-Female-V60-1200m</v>
      </c>
      <c r="B274" s="468" t="s">
        <v>812</v>
      </c>
      <c r="C274" s="158" t="s">
        <v>813</v>
      </c>
      <c r="D274" s="158" t="s">
        <v>75</v>
      </c>
      <c r="E274" s="158" t="s">
        <v>189</v>
      </c>
      <c r="F274" s="159" t="s">
        <v>70</v>
      </c>
      <c r="G274" s="158" t="s">
        <v>817</v>
      </c>
      <c r="H274" s="167"/>
      <c r="I274" s="161"/>
      <c r="J274" s="162" t="str">
        <f t="shared" ca="1" si="10"/>
        <v/>
      </c>
      <c r="K274" s="469">
        <v>45051</v>
      </c>
    </row>
    <row r="275" spans="1:11" s="32" customFormat="1" ht="13" thickBot="1" x14ac:dyDescent="0.3">
      <c r="A275" s="463" t="str">
        <f t="shared" si="11"/>
        <v>Track &amp; Field-Female-V65-1200m</v>
      </c>
      <c r="B275" s="470" t="s">
        <v>812</v>
      </c>
      <c r="C275" s="158" t="s">
        <v>813</v>
      </c>
      <c r="D275" s="173" t="s">
        <v>75</v>
      </c>
      <c r="E275" s="173" t="s">
        <v>189</v>
      </c>
      <c r="F275" s="174" t="s">
        <v>71</v>
      </c>
      <c r="G275" s="173" t="s">
        <v>817</v>
      </c>
      <c r="H275" s="1195"/>
      <c r="I275" s="176"/>
      <c r="J275" s="177" t="str">
        <f t="shared" ca="1" si="10"/>
        <v/>
      </c>
      <c r="K275" s="469">
        <v>45051</v>
      </c>
    </row>
    <row r="276" spans="1:11" s="32" customFormat="1" ht="13" thickBot="1" x14ac:dyDescent="0.3">
      <c r="A276" s="463" t="str">
        <f t="shared" si="11"/>
        <v>Track &amp; Field-Female-V70-1200m</v>
      </c>
      <c r="B276" s="770" t="s">
        <v>812</v>
      </c>
      <c r="C276" s="158" t="s">
        <v>813</v>
      </c>
      <c r="D276" s="771" t="s">
        <v>75</v>
      </c>
      <c r="E276" s="771" t="s">
        <v>189</v>
      </c>
      <c r="F276" s="772" t="s">
        <v>72</v>
      </c>
      <c r="G276" s="771" t="s">
        <v>817</v>
      </c>
      <c r="H276" s="1199"/>
      <c r="I276" s="774"/>
      <c r="J276" s="775" t="str">
        <f t="shared" ca="1" si="10"/>
        <v/>
      </c>
      <c r="K276" s="694">
        <v>45051</v>
      </c>
    </row>
    <row r="277" spans="1:11" s="32" customFormat="1" x14ac:dyDescent="0.25">
      <c r="A277" s="463" t="str">
        <f t="shared" si="11"/>
        <v>Track &amp; Field-Female-U11-1500m</v>
      </c>
      <c r="B277" s="593" t="s">
        <v>812</v>
      </c>
      <c r="C277" s="158" t="s">
        <v>813</v>
      </c>
      <c r="D277" s="594" t="s">
        <v>75</v>
      </c>
      <c r="E277" s="594" t="s">
        <v>98</v>
      </c>
      <c r="F277" s="595" t="s">
        <v>77</v>
      </c>
      <c r="G277" s="594" t="s">
        <v>104</v>
      </c>
      <c r="H277" s="1177" t="s">
        <v>1076</v>
      </c>
      <c r="I277" s="597">
        <v>34104</v>
      </c>
      <c r="J277" s="598">
        <f t="shared" ca="1" si="10"/>
        <v>12211</v>
      </c>
      <c r="K277" s="469">
        <v>45051</v>
      </c>
    </row>
    <row r="278" spans="1:11" s="32" customFormat="1" x14ac:dyDescent="0.25">
      <c r="A278" s="463" t="str">
        <f t="shared" si="11"/>
        <v>Track &amp; Field-Female-U13-1500m</v>
      </c>
      <c r="B278" s="468" t="s">
        <v>812</v>
      </c>
      <c r="C278" s="158" t="s">
        <v>813</v>
      </c>
      <c r="D278" s="158" t="s">
        <v>75</v>
      </c>
      <c r="E278" s="158" t="s">
        <v>98</v>
      </c>
      <c r="F278" s="159" t="s">
        <v>78</v>
      </c>
      <c r="G278" s="158" t="s">
        <v>105</v>
      </c>
      <c r="H278" s="417" t="s">
        <v>1077</v>
      </c>
      <c r="I278" s="161">
        <v>29403</v>
      </c>
      <c r="J278" s="162">
        <f t="shared" ca="1" si="10"/>
        <v>16912</v>
      </c>
      <c r="K278" s="469">
        <v>45051</v>
      </c>
    </row>
    <row r="279" spans="1:11" s="32" customFormat="1" ht="13" thickBot="1" x14ac:dyDescent="0.3">
      <c r="A279" s="463" t="str">
        <f t="shared" si="11"/>
        <v>Track &amp; Field-Female-U14-1500m</v>
      </c>
      <c r="B279" s="470" t="s">
        <v>812</v>
      </c>
      <c r="C279" s="158" t="s">
        <v>813</v>
      </c>
      <c r="D279" s="173" t="s">
        <v>75</v>
      </c>
      <c r="E279" s="173" t="s">
        <v>98</v>
      </c>
      <c r="F279" s="174" t="s">
        <v>1395</v>
      </c>
      <c r="G279" s="173" t="s">
        <v>1420</v>
      </c>
      <c r="H279" s="1182">
        <v>3.3668981481481479E-3</v>
      </c>
      <c r="I279" s="176">
        <v>46221</v>
      </c>
      <c r="J279" s="177">
        <f t="shared" ca="1" si="10"/>
        <v>94</v>
      </c>
      <c r="K279" s="469">
        <v>46253</v>
      </c>
    </row>
    <row r="280" spans="1:11" s="32" customFormat="1" x14ac:dyDescent="0.25">
      <c r="A280" s="463" t="str">
        <f t="shared" si="11"/>
        <v>Track &amp; Field-Female-U15-1500m</v>
      </c>
      <c r="B280" s="746" t="s">
        <v>812</v>
      </c>
      <c r="C280" s="158" t="s">
        <v>813</v>
      </c>
      <c r="D280" s="747" t="s">
        <v>75</v>
      </c>
      <c r="E280" s="747" t="s">
        <v>98</v>
      </c>
      <c r="F280" s="748" t="s">
        <v>79</v>
      </c>
      <c r="G280" s="747" t="s">
        <v>653</v>
      </c>
      <c r="H280" s="769" t="s">
        <v>1078</v>
      </c>
      <c r="I280" s="750">
        <v>42941</v>
      </c>
      <c r="J280" s="751">
        <f t="shared" ca="1" si="10"/>
        <v>3374</v>
      </c>
      <c r="K280" s="694">
        <v>45051</v>
      </c>
    </row>
    <row r="281" spans="1:11" s="32" customFormat="1" x14ac:dyDescent="0.25">
      <c r="A281" s="463" t="str">
        <f t="shared" si="11"/>
        <v>Track &amp; Field-Female-U17-1500m</v>
      </c>
      <c r="B281" s="738" t="s">
        <v>812</v>
      </c>
      <c r="C281" s="158" t="s">
        <v>813</v>
      </c>
      <c r="D281" s="158" t="s">
        <v>75</v>
      </c>
      <c r="E281" s="158" t="s">
        <v>98</v>
      </c>
      <c r="F281" s="159" t="s">
        <v>80</v>
      </c>
      <c r="G281" s="158" t="s">
        <v>653</v>
      </c>
      <c r="H281" s="417" t="s">
        <v>1079</v>
      </c>
      <c r="I281" s="161">
        <v>43267</v>
      </c>
      <c r="J281" s="739">
        <f t="shared" ca="1" si="10"/>
        <v>3048</v>
      </c>
      <c r="K281" s="694">
        <v>45051</v>
      </c>
    </row>
    <row r="282" spans="1:11" s="32" customFormat="1" x14ac:dyDescent="0.25">
      <c r="A282" s="463" t="str">
        <f t="shared" si="11"/>
        <v>Track &amp; Field-Female-U20-1500m</v>
      </c>
      <c r="B282" s="738" t="s">
        <v>812</v>
      </c>
      <c r="C282" s="158" t="s">
        <v>813</v>
      </c>
      <c r="D282" s="158" t="s">
        <v>75</v>
      </c>
      <c r="E282" s="158" t="s">
        <v>98</v>
      </c>
      <c r="F282" s="159" t="s">
        <v>81</v>
      </c>
      <c r="G282" s="158" t="s">
        <v>97</v>
      </c>
      <c r="H282" s="417" t="s">
        <v>1080</v>
      </c>
      <c r="I282" s="161">
        <v>41041</v>
      </c>
      <c r="J282" s="739">
        <f t="shared" ca="1" si="10"/>
        <v>5274</v>
      </c>
      <c r="K282" s="694">
        <v>45051</v>
      </c>
    </row>
    <row r="283" spans="1:11" s="32" customFormat="1" x14ac:dyDescent="0.25">
      <c r="A283" s="463" t="str">
        <f t="shared" si="11"/>
        <v>Track &amp; Field-Female-U23/Senior-1500m</v>
      </c>
      <c r="B283" s="738" t="s">
        <v>812</v>
      </c>
      <c r="C283" s="158" t="s">
        <v>813</v>
      </c>
      <c r="D283" s="158" t="s">
        <v>75</v>
      </c>
      <c r="E283" s="158" t="s">
        <v>98</v>
      </c>
      <c r="F283" s="159" t="s">
        <v>1444</v>
      </c>
      <c r="G283" s="158" t="s">
        <v>108</v>
      </c>
      <c r="H283" s="417" t="s">
        <v>1081</v>
      </c>
      <c r="I283" s="161">
        <v>33097</v>
      </c>
      <c r="J283" s="739">
        <f t="shared" ca="1" si="10"/>
        <v>13218</v>
      </c>
      <c r="K283" s="694">
        <v>45051</v>
      </c>
    </row>
    <row r="284" spans="1:11" s="32" customFormat="1" x14ac:dyDescent="0.25">
      <c r="A284" s="463" t="str">
        <f t="shared" si="11"/>
        <v>Track &amp; Field-Female-V35-1500m</v>
      </c>
      <c r="B284" s="738" t="s">
        <v>812</v>
      </c>
      <c r="C284" s="158" t="s">
        <v>813</v>
      </c>
      <c r="D284" s="158" t="s">
        <v>75</v>
      </c>
      <c r="E284" s="158" t="s">
        <v>98</v>
      </c>
      <c r="F284" s="159" t="s">
        <v>74</v>
      </c>
      <c r="G284" s="158" t="s">
        <v>109</v>
      </c>
      <c r="H284" s="417" t="s">
        <v>1082</v>
      </c>
      <c r="I284" s="161">
        <v>36732</v>
      </c>
      <c r="J284" s="739">
        <f t="shared" ca="1" si="10"/>
        <v>9583</v>
      </c>
      <c r="K284" s="694">
        <v>45051</v>
      </c>
    </row>
    <row r="285" spans="1:11" s="32" customFormat="1" x14ac:dyDescent="0.25">
      <c r="A285" s="463" t="str">
        <f t="shared" si="11"/>
        <v>Track &amp; Field-Female-V40-1500m</v>
      </c>
      <c r="B285" s="738" t="s">
        <v>812</v>
      </c>
      <c r="C285" s="158" t="s">
        <v>813</v>
      </c>
      <c r="D285" s="158" t="s">
        <v>75</v>
      </c>
      <c r="E285" s="158" t="s">
        <v>98</v>
      </c>
      <c r="F285" s="159" t="s">
        <v>67</v>
      </c>
      <c r="G285" s="158" t="s">
        <v>40</v>
      </c>
      <c r="H285" s="417" t="s">
        <v>1083</v>
      </c>
      <c r="I285" s="161">
        <v>36739</v>
      </c>
      <c r="J285" s="739">
        <f t="shared" ca="1" si="10"/>
        <v>9576</v>
      </c>
      <c r="K285" s="694">
        <v>45051</v>
      </c>
    </row>
    <row r="286" spans="1:11" s="32" customFormat="1" ht="13" thickBot="1" x14ac:dyDescent="0.3">
      <c r="A286" s="466" t="str">
        <f t="shared" si="11"/>
        <v>Track &amp; Field-Female-V45-1500m</v>
      </c>
      <c r="B286" s="740" t="s">
        <v>812</v>
      </c>
      <c r="C286" s="158" t="s">
        <v>813</v>
      </c>
      <c r="D286" s="741" t="s">
        <v>75</v>
      </c>
      <c r="E286" s="741" t="s">
        <v>98</v>
      </c>
      <c r="F286" s="742" t="s">
        <v>64</v>
      </c>
      <c r="G286" s="741" t="s">
        <v>40</v>
      </c>
      <c r="H286" s="1175" t="s">
        <v>1084</v>
      </c>
      <c r="I286" s="744">
        <v>38108</v>
      </c>
      <c r="J286" s="745">
        <f t="shared" ca="1" si="10"/>
        <v>8207</v>
      </c>
      <c r="K286" s="700">
        <v>45051</v>
      </c>
    </row>
    <row r="287" spans="1:11" s="32" customFormat="1" x14ac:dyDescent="0.25">
      <c r="A287" s="465" t="str">
        <f t="shared" si="11"/>
        <v>Track &amp; Field-Female-V50-1500m</v>
      </c>
      <c r="B287" s="593" t="s">
        <v>812</v>
      </c>
      <c r="C287" s="158" t="s">
        <v>813</v>
      </c>
      <c r="D287" s="594" t="s">
        <v>75</v>
      </c>
      <c r="E287" s="594" t="s">
        <v>98</v>
      </c>
      <c r="F287" s="595" t="s">
        <v>65</v>
      </c>
      <c r="G287" s="594" t="s">
        <v>358</v>
      </c>
      <c r="H287" s="1177" t="s">
        <v>1085</v>
      </c>
      <c r="I287" s="597">
        <v>42470</v>
      </c>
      <c r="J287" s="598">
        <f t="shared" ca="1" si="10"/>
        <v>3845</v>
      </c>
      <c r="K287" s="473">
        <v>45051</v>
      </c>
    </row>
    <row r="288" spans="1:11" s="32" customFormat="1" x14ac:dyDescent="0.25">
      <c r="A288" s="463" t="str">
        <f t="shared" si="11"/>
        <v>Track &amp; Field-Female-V55-1500m</v>
      </c>
      <c r="B288" s="468" t="s">
        <v>812</v>
      </c>
      <c r="C288" s="158" t="s">
        <v>813</v>
      </c>
      <c r="D288" s="158" t="s">
        <v>75</v>
      </c>
      <c r="E288" s="158" t="s">
        <v>98</v>
      </c>
      <c r="F288" s="159" t="s">
        <v>66</v>
      </c>
      <c r="G288" s="158" t="s">
        <v>718</v>
      </c>
      <c r="H288" s="417" t="s">
        <v>1086</v>
      </c>
      <c r="I288" s="161">
        <v>42862</v>
      </c>
      <c r="J288" s="162">
        <f t="shared" ca="1" si="10"/>
        <v>3453</v>
      </c>
      <c r="K288" s="469">
        <v>45051</v>
      </c>
    </row>
    <row r="289" spans="1:11" s="32" customFormat="1" x14ac:dyDescent="0.25">
      <c r="A289" s="463" t="str">
        <f t="shared" si="11"/>
        <v>Track &amp; Field-Female-V60-1500m</v>
      </c>
      <c r="B289" s="468" t="s">
        <v>812</v>
      </c>
      <c r="C289" s="158" t="s">
        <v>813</v>
      </c>
      <c r="D289" s="158" t="s">
        <v>75</v>
      </c>
      <c r="E289" s="158" t="s">
        <v>98</v>
      </c>
      <c r="F289" s="159" t="s">
        <v>70</v>
      </c>
      <c r="G289" s="158" t="s">
        <v>718</v>
      </c>
      <c r="H289" s="417" t="s">
        <v>1316</v>
      </c>
      <c r="I289" s="161">
        <v>43660</v>
      </c>
      <c r="J289" s="162">
        <f t="shared" ca="1" si="10"/>
        <v>2655</v>
      </c>
      <c r="K289" s="469">
        <v>45511</v>
      </c>
    </row>
    <row r="290" spans="1:11" s="32" customFormat="1" ht="13" thickBot="1" x14ac:dyDescent="0.3">
      <c r="A290" s="463" t="str">
        <f t="shared" si="11"/>
        <v>Track &amp; Field-Female-V65-1500m</v>
      </c>
      <c r="B290" s="470" t="s">
        <v>812</v>
      </c>
      <c r="C290" s="158" t="s">
        <v>813</v>
      </c>
      <c r="D290" s="173" t="s">
        <v>75</v>
      </c>
      <c r="E290" s="173" t="s">
        <v>98</v>
      </c>
      <c r="F290" s="174" t="s">
        <v>71</v>
      </c>
      <c r="G290" s="173" t="s">
        <v>718</v>
      </c>
      <c r="H290" s="1178" t="s">
        <v>1292</v>
      </c>
      <c r="I290" s="176">
        <v>45123</v>
      </c>
      <c r="J290" s="177">
        <f t="shared" ca="1" si="10"/>
        <v>1192</v>
      </c>
      <c r="K290" s="469">
        <v>45418</v>
      </c>
    </row>
    <row r="291" spans="1:11" s="32" customFormat="1" x14ac:dyDescent="0.25">
      <c r="A291" s="463" t="str">
        <f t="shared" si="11"/>
        <v>Track &amp; Field-Female-V70-1500m</v>
      </c>
      <c r="B291" s="746" t="s">
        <v>812</v>
      </c>
      <c r="C291" s="158" t="s">
        <v>813</v>
      </c>
      <c r="D291" s="747" t="s">
        <v>75</v>
      </c>
      <c r="E291" s="747" t="s">
        <v>98</v>
      </c>
      <c r="F291" s="748" t="s">
        <v>72</v>
      </c>
      <c r="G291" s="747" t="s">
        <v>817</v>
      </c>
      <c r="H291" s="1183"/>
      <c r="I291" s="750"/>
      <c r="J291" s="751" t="str">
        <f t="shared" ca="1" si="10"/>
        <v/>
      </c>
      <c r="K291" s="694">
        <v>45051</v>
      </c>
    </row>
    <row r="292" spans="1:11" s="32" customFormat="1" ht="13" thickBot="1" x14ac:dyDescent="0.3">
      <c r="A292" s="463" t="str">
        <f t="shared" si="11"/>
        <v>Track &amp; Field-Female-U11-150m</v>
      </c>
      <c r="B292" s="740" t="s">
        <v>812</v>
      </c>
      <c r="C292" s="158" t="s">
        <v>813</v>
      </c>
      <c r="D292" s="741" t="s">
        <v>75</v>
      </c>
      <c r="E292" s="741" t="s">
        <v>176</v>
      </c>
      <c r="F292" s="159" t="s">
        <v>77</v>
      </c>
      <c r="G292" s="741" t="s">
        <v>704</v>
      </c>
      <c r="H292" s="743">
        <v>23.33</v>
      </c>
      <c r="I292" s="744">
        <v>42520</v>
      </c>
      <c r="J292" s="745">
        <f t="shared" ca="1" si="10"/>
        <v>3795</v>
      </c>
      <c r="K292" s="694">
        <v>45051</v>
      </c>
    </row>
    <row r="293" spans="1:11" s="32" customFormat="1" x14ac:dyDescent="0.25">
      <c r="A293" s="463" t="str">
        <f t="shared" si="11"/>
        <v>Track &amp; Field-Female-U12-150m</v>
      </c>
      <c r="B293" s="593" t="s">
        <v>812</v>
      </c>
      <c r="C293" s="158" t="s">
        <v>813</v>
      </c>
      <c r="D293" s="594" t="s">
        <v>75</v>
      </c>
      <c r="E293" s="594" t="s">
        <v>176</v>
      </c>
      <c r="F293" s="595" t="s">
        <v>1389</v>
      </c>
      <c r="G293" s="594" t="s">
        <v>1390</v>
      </c>
      <c r="H293" s="596">
        <v>22.908000000000001</v>
      </c>
      <c r="I293" s="597">
        <v>46159</v>
      </c>
      <c r="J293" s="598">
        <f t="shared" ca="1" si="10"/>
        <v>156</v>
      </c>
      <c r="K293" s="469">
        <v>46253</v>
      </c>
    </row>
    <row r="294" spans="1:11" s="32" customFormat="1" ht="13" thickBot="1" x14ac:dyDescent="0.3">
      <c r="A294" s="463" t="str">
        <f t="shared" si="11"/>
        <v>Track &amp; Field-Female-U13-150m</v>
      </c>
      <c r="B294" s="470" t="s">
        <v>812</v>
      </c>
      <c r="C294" s="158" t="s">
        <v>813</v>
      </c>
      <c r="D294" s="173" t="s">
        <v>75</v>
      </c>
      <c r="E294" s="173" t="s">
        <v>176</v>
      </c>
      <c r="F294" s="174" t="s">
        <v>78</v>
      </c>
      <c r="G294" s="173" t="s">
        <v>180</v>
      </c>
      <c r="H294" s="175">
        <v>20.6</v>
      </c>
      <c r="I294" s="176">
        <v>39083</v>
      </c>
      <c r="J294" s="177">
        <f t="shared" ca="1" si="10"/>
        <v>7232</v>
      </c>
      <c r="K294" s="469">
        <v>45051</v>
      </c>
    </row>
    <row r="295" spans="1:11" s="32" customFormat="1" ht="13" thickBot="1" x14ac:dyDescent="0.3">
      <c r="A295" s="463" t="str">
        <f t="shared" si="11"/>
        <v>Track &amp; Field-Female-U14-150m</v>
      </c>
      <c r="B295" s="770" t="s">
        <v>812</v>
      </c>
      <c r="C295" s="158" t="s">
        <v>813</v>
      </c>
      <c r="D295" s="771" t="s">
        <v>75</v>
      </c>
      <c r="E295" s="771" t="s">
        <v>176</v>
      </c>
      <c r="F295" s="772" t="s">
        <v>1395</v>
      </c>
      <c r="G295" s="771" t="s">
        <v>1351</v>
      </c>
      <c r="H295" s="773">
        <v>20.69</v>
      </c>
      <c r="I295" s="774">
        <v>46130</v>
      </c>
      <c r="J295" s="775">
        <f t="shared" ca="1" si="10"/>
        <v>185</v>
      </c>
      <c r="K295" s="694">
        <v>46253</v>
      </c>
    </row>
    <row r="296" spans="1:11" s="32" customFormat="1" x14ac:dyDescent="0.25">
      <c r="A296" s="463" t="str">
        <f t="shared" si="11"/>
        <v>Track &amp; Field-Female-U15-150m</v>
      </c>
      <c r="B296" s="593" t="s">
        <v>812</v>
      </c>
      <c r="C296" s="594" t="s">
        <v>813</v>
      </c>
      <c r="D296" s="594" t="s">
        <v>75</v>
      </c>
      <c r="E296" s="594" t="s">
        <v>176</v>
      </c>
      <c r="F296" s="595" t="s">
        <v>79</v>
      </c>
      <c r="G296" s="594" t="s">
        <v>178</v>
      </c>
      <c r="H296" s="596">
        <v>21.3</v>
      </c>
      <c r="I296" s="597">
        <v>35880</v>
      </c>
      <c r="J296" s="598">
        <f t="shared" ca="1" si="10"/>
        <v>10435</v>
      </c>
      <c r="K296" s="469">
        <v>45051</v>
      </c>
    </row>
    <row r="297" spans="1:11" s="32" customFormat="1" x14ac:dyDescent="0.25">
      <c r="A297" s="463" t="str">
        <f t="shared" si="11"/>
        <v>Track &amp; Field-Female-U17-150m</v>
      </c>
      <c r="B297" s="468" t="s">
        <v>812</v>
      </c>
      <c r="C297" s="158" t="s">
        <v>813</v>
      </c>
      <c r="D297" s="158" t="s">
        <v>75</v>
      </c>
      <c r="E297" s="158" t="s">
        <v>176</v>
      </c>
      <c r="F297" s="159" t="s">
        <v>80</v>
      </c>
      <c r="G297" s="158" t="s">
        <v>183</v>
      </c>
      <c r="H297" s="160">
        <v>22</v>
      </c>
      <c r="I297" s="161">
        <v>34028</v>
      </c>
      <c r="J297" s="162">
        <f t="shared" ca="1" si="10"/>
        <v>12287</v>
      </c>
      <c r="K297" s="469">
        <v>45051</v>
      </c>
    </row>
    <row r="298" spans="1:11" s="32" customFormat="1" x14ac:dyDescent="0.25">
      <c r="A298" s="463" t="str">
        <f t="shared" si="11"/>
        <v>Track &amp; Field-Female-U20-150m</v>
      </c>
      <c r="B298" s="468" t="s">
        <v>812</v>
      </c>
      <c r="C298" s="158" t="s">
        <v>813</v>
      </c>
      <c r="D298" s="158" t="s">
        <v>75</v>
      </c>
      <c r="E298" s="158" t="s">
        <v>176</v>
      </c>
      <c r="F298" s="159" t="s">
        <v>81</v>
      </c>
      <c r="G298" s="158" t="s">
        <v>817</v>
      </c>
      <c r="H298" s="160"/>
      <c r="I298" s="161"/>
      <c r="J298" s="162" t="str">
        <f t="shared" ca="1" si="10"/>
        <v/>
      </c>
      <c r="K298" s="469">
        <v>45051</v>
      </c>
    </row>
    <row r="299" spans="1:11" s="32" customFormat="1" x14ac:dyDescent="0.25">
      <c r="A299" s="463" t="str">
        <f t="shared" si="11"/>
        <v>Track &amp; Field-Female-U23/Senior-150m</v>
      </c>
      <c r="B299" s="468" t="s">
        <v>812</v>
      </c>
      <c r="C299" s="158" t="s">
        <v>813</v>
      </c>
      <c r="D299" s="158" t="s">
        <v>75</v>
      </c>
      <c r="E299" s="158" t="s">
        <v>176</v>
      </c>
      <c r="F299" s="159" t="s">
        <v>1444</v>
      </c>
      <c r="G299" s="158" t="s">
        <v>817</v>
      </c>
      <c r="H299" s="160"/>
      <c r="I299" s="161"/>
      <c r="J299" s="162" t="str">
        <f t="shared" ca="1" si="10"/>
        <v/>
      </c>
      <c r="K299" s="469">
        <v>45051</v>
      </c>
    </row>
    <row r="300" spans="1:11" s="32" customFormat="1" ht="13" thickBot="1" x14ac:dyDescent="0.3">
      <c r="A300" s="466" t="str">
        <f t="shared" si="11"/>
        <v>Track &amp; Field-Female-V35-150m</v>
      </c>
      <c r="B300" s="474" t="s">
        <v>812</v>
      </c>
      <c r="C300" s="182" t="s">
        <v>813</v>
      </c>
      <c r="D300" s="182" t="s">
        <v>75</v>
      </c>
      <c r="E300" s="182" t="s">
        <v>176</v>
      </c>
      <c r="F300" s="183" t="s">
        <v>74</v>
      </c>
      <c r="G300" s="182" t="s">
        <v>817</v>
      </c>
      <c r="H300" s="188"/>
      <c r="I300" s="187"/>
      <c r="J300" s="189" t="str">
        <f t="shared" ca="1" si="10"/>
        <v/>
      </c>
      <c r="K300" s="475">
        <v>45051</v>
      </c>
    </row>
    <row r="301" spans="1:11" s="32" customFormat="1" x14ac:dyDescent="0.25">
      <c r="A301" s="465" t="str">
        <f t="shared" si="11"/>
        <v>Track &amp; Field-Female-V40-150m</v>
      </c>
      <c r="B301" s="472" t="s">
        <v>812</v>
      </c>
      <c r="C301" s="178" t="s">
        <v>813</v>
      </c>
      <c r="D301" s="178" t="s">
        <v>75</v>
      </c>
      <c r="E301" s="178" t="s">
        <v>176</v>
      </c>
      <c r="F301" s="179" t="s">
        <v>67</v>
      </c>
      <c r="G301" s="178" t="s">
        <v>817</v>
      </c>
      <c r="H301" s="180"/>
      <c r="I301" s="181"/>
      <c r="J301" s="1191" t="str">
        <f t="shared" ca="1" si="10"/>
        <v/>
      </c>
      <c r="K301" s="473">
        <v>45051</v>
      </c>
    </row>
    <row r="302" spans="1:11" s="32" customFormat="1" ht="13" thickBot="1" x14ac:dyDescent="0.3">
      <c r="A302" s="463" t="str">
        <f t="shared" si="11"/>
        <v>Track &amp; Field-Female-V45-150m</v>
      </c>
      <c r="B302" s="470" t="s">
        <v>812</v>
      </c>
      <c r="C302" s="173" t="s">
        <v>813</v>
      </c>
      <c r="D302" s="173" t="s">
        <v>75</v>
      </c>
      <c r="E302" s="173" t="s">
        <v>176</v>
      </c>
      <c r="F302" s="174" t="s">
        <v>64</v>
      </c>
      <c r="G302" s="173" t="s">
        <v>817</v>
      </c>
      <c r="H302" s="175"/>
      <c r="I302" s="176"/>
      <c r="J302" s="177" t="str">
        <f t="shared" ca="1" si="10"/>
        <v/>
      </c>
      <c r="K302" s="469">
        <v>45051</v>
      </c>
    </row>
    <row r="303" spans="1:11" s="32" customFormat="1" x14ac:dyDescent="0.25">
      <c r="A303" s="463" t="str">
        <f t="shared" si="11"/>
        <v>Track &amp; Field-Female-V50-150m</v>
      </c>
      <c r="B303" s="746" t="s">
        <v>812</v>
      </c>
      <c r="C303" s="747" t="s">
        <v>813</v>
      </c>
      <c r="D303" s="747" t="s">
        <v>75</v>
      </c>
      <c r="E303" s="747" t="s">
        <v>176</v>
      </c>
      <c r="F303" s="748" t="s">
        <v>65</v>
      </c>
      <c r="G303" s="747" t="s">
        <v>817</v>
      </c>
      <c r="H303" s="749"/>
      <c r="I303" s="750"/>
      <c r="J303" s="751" t="str">
        <f t="shared" ca="1" si="10"/>
        <v/>
      </c>
      <c r="K303" s="694">
        <v>45051</v>
      </c>
    </row>
    <row r="304" spans="1:11" s="32" customFormat="1" ht="13" thickBot="1" x14ac:dyDescent="0.3">
      <c r="A304" s="463" t="str">
        <f t="shared" ref="A304:A335" si="12">B304&amp;"-"&amp;D304&amp;"-"&amp;F304&amp;"-"&amp;E304</f>
        <v>Track &amp; Field-Female-V55-150m</v>
      </c>
      <c r="B304" s="740" t="s">
        <v>812</v>
      </c>
      <c r="C304" s="741" t="s">
        <v>813</v>
      </c>
      <c r="D304" s="741" t="s">
        <v>75</v>
      </c>
      <c r="E304" s="741" t="s">
        <v>176</v>
      </c>
      <c r="F304" s="742" t="s">
        <v>66</v>
      </c>
      <c r="G304" s="741" t="s">
        <v>817</v>
      </c>
      <c r="H304" s="743"/>
      <c r="I304" s="744"/>
      <c r="J304" s="745" t="str">
        <f t="shared" ca="1" si="10"/>
        <v/>
      </c>
      <c r="K304" s="694">
        <v>45051</v>
      </c>
    </row>
    <row r="305" spans="1:11" s="32" customFormat="1" x14ac:dyDescent="0.25">
      <c r="A305" s="463" t="str">
        <f t="shared" si="12"/>
        <v>Track &amp; Field-Female-V60-150m</v>
      </c>
      <c r="B305" s="593" t="s">
        <v>812</v>
      </c>
      <c r="C305" s="594" t="s">
        <v>813</v>
      </c>
      <c r="D305" s="594" t="s">
        <v>75</v>
      </c>
      <c r="E305" s="594" t="s">
        <v>176</v>
      </c>
      <c r="F305" s="595" t="s">
        <v>70</v>
      </c>
      <c r="G305" s="594" t="s">
        <v>817</v>
      </c>
      <c r="H305" s="596"/>
      <c r="I305" s="597"/>
      <c r="J305" s="598" t="str">
        <f t="shared" ca="1" si="10"/>
        <v/>
      </c>
      <c r="K305" s="469">
        <v>45051</v>
      </c>
    </row>
    <row r="306" spans="1:11" s="32" customFormat="1" x14ac:dyDescent="0.25">
      <c r="A306" s="463" t="str">
        <f t="shared" si="12"/>
        <v>Track &amp; Field-Female-V65-150m</v>
      </c>
      <c r="B306" s="468" t="s">
        <v>812</v>
      </c>
      <c r="C306" s="158" t="s">
        <v>813</v>
      </c>
      <c r="D306" s="158" t="s">
        <v>75</v>
      </c>
      <c r="E306" s="158" t="s">
        <v>176</v>
      </c>
      <c r="F306" s="159" t="s">
        <v>71</v>
      </c>
      <c r="G306" s="158" t="s">
        <v>817</v>
      </c>
      <c r="H306" s="160"/>
      <c r="I306" s="161"/>
      <c r="J306" s="162" t="str">
        <f t="shared" ca="1" si="10"/>
        <v/>
      </c>
      <c r="K306" s="469">
        <v>45051</v>
      </c>
    </row>
    <row r="307" spans="1:11" s="32" customFormat="1" x14ac:dyDescent="0.25">
      <c r="A307" s="463" t="str">
        <f t="shared" si="12"/>
        <v>Track &amp; Field-Female-V70-150m</v>
      </c>
      <c r="B307" s="468" t="s">
        <v>812</v>
      </c>
      <c r="C307" s="158" t="s">
        <v>813</v>
      </c>
      <c r="D307" s="158" t="s">
        <v>75</v>
      </c>
      <c r="E307" s="158" t="s">
        <v>176</v>
      </c>
      <c r="F307" s="159" t="s">
        <v>72</v>
      </c>
      <c r="G307" s="158" t="s">
        <v>817</v>
      </c>
      <c r="H307" s="160"/>
      <c r="I307" s="161"/>
      <c r="J307" s="162" t="str">
        <f t="shared" ca="1" si="10"/>
        <v/>
      </c>
      <c r="K307" s="469">
        <v>45051</v>
      </c>
    </row>
    <row r="308" spans="1:11" s="32" customFormat="1" x14ac:dyDescent="0.25">
      <c r="A308" s="463" t="str">
        <f t="shared" si="12"/>
        <v>Track &amp; Field-Female-U11-200m</v>
      </c>
      <c r="B308" s="468" t="s">
        <v>812</v>
      </c>
      <c r="C308" s="158" t="s">
        <v>813</v>
      </c>
      <c r="D308" s="158" t="s">
        <v>75</v>
      </c>
      <c r="E308" s="158" t="s">
        <v>7</v>
      </c>
      <c r="F308" s="159" t="s">
        <v>77</v>
      </c>
      <c r="G308" s="158" t="s">
        <v>82</v>
      </c>
      <c r="H308" s="160">
        <v>31.5</v>
      </c>
      <c r="I308" s="161" t="s">
        <v>820</v>
      </c>
      <c r="J308" s="162" t="str">
        <f t="shared" ca="1" si="10"/>
        <v/>
      </c>
      <c r="K308" s="469">
        <v>45051</v>
      </c>
    </row>
    <row r="309" spans="1:11" s="32" customFormat="1" ht="13" thickBot="1" x14ac:dyDescent="0.3">
      <c r="A309" s="463" t="str">
        <f t="shared" si="12"/>
        <v>Track &amp; Field-Female-U12-200m</v>
      </c>
      <c r="B309" s="470" t="s">
        <v>812</v>
      </c>
      <c r="C309" s="173" t="s">
        <v>813</v>
      </c>
      <c r="D309" s="173" t="s">
        <v>75</v>
      </c>
      <c r="E309" s="173" t="s">
        <v>7</v>
      </c>
      <c r="F309" s="174" t="s">
        <v>1389</v>
      </c>
      <c r="G309" s="173" t="s">
        <v>1390</v>
      </c>
      <c r="H309" s="175">
        <v>22.32</v>
      </c>
      <c r="I309" s="176">
        <v>46152</v>
      </c>
      <c r="J309" s="177">
        <f t="shared" ca="1" si="10"/>
        <v>163</v>
      </c>
      <c r="K309" s="469">
        <v>46176</v>
      </c>
    </row>
    <row r="310" spans="1:11" s="32" customFormat="1" x14ac:dyDescent="0.25">
      <c r="A310" s="463" t="str">
        <f t="shared" si="12"/>
        <v>Track &amp; Field-Female-U13-200m</v>
      </c>
      <c r="B310" s="746" t="s">
        <v>812</v>
      </c>
      <c r="C310" s="173" t="s">
        <v>813</v>
      </c>
      <c r="D310" s="747" t="s">
        <v>75</v>
      </c>
      <c r="E310" s="747" t="s">
        <v>7</v>
      </c>
      <c r="F310" s="748" t="s">
        <v>78</v>
      </c>
      <c r="G310" s="747" t="s">
        <v>88</v>
      </c>
      <c r="H310" s="749">
        <v>26.9</v>
      </c>
      <c r="I310" s="750">
        <v>29007</v>
      </c>
      <c r="J310" s="751">
        <f t="shared" ca="1" si="10"/>
        <v>17308</v>
      </c>
      <c r="K310" s="694">
        <v>45051</v>
      </c>
    </row>
    <row r="311" spans="1:11" s="32" customFormat="1" x14ac:dyDescent="0.25">
      <c r="A311" s="463" t="str">
        <f t="shared" si="12"/>
        <v>Track &amp; Field-Female-U14-200m</v>
      </c>
      <c r="B311" s="738" t="s">
        <v>812</v>
      </c>
      <c r="C311" s="173" t="s">
        <v>813</v>
      </c>
      <c r="D311" s="158" t="s">
        <v>75</v>
      </c>
      <c r="E311" s="158" t="s">
        <v>7</v>
      </c>
      <c r="F311" s="159" t="s">
        <v>1395</v>
      </c>
      <c r="G311" s="158" t="s">
        <v>1351</v>
      </c>
      <c r="H311" s="160">
        <v>27.17</v>
      </c>
      <c r="I311" s="161">
        <v>46193</v>
      </c>
      <c r="J311" s="739">
        <f t="shared" ca="1" si="10"/>
        <v>122</v>
      </c>
      <c r="K311" s="694">
        <v>46253</v>
      </c>
    </row>
    <row r="312" spans="1:11" s="32" customFormat="1" x14ac:dyDescent="0.25">
      <c r="A312" s="463" t="str">
        <f t="shared" si="12"/>
        <v>Track &amp; Field-Female-U15-200m</v>
      </c>
      <c r="B312" s="738" t="s">
        <v>812</v>
      </c>
      <c r="C312" s="173" t="s">
        <v>813</v>
      </c>
      <c r="D312" s="158" t="s">
        <v>75</v>
      </c>
      <c r="E312" s="158" t="s">
        <v>7</v>
      </c>
      <c r="F312" s="159" t="s">
        <v>79</v>
      </c>
      <c r="G312" s="158" t="s">
        <v>506</v>
      </c>
      <c r="H312" s="160">
        <v>26.07</v>
      </c>
      <c r="I312" s="161">
        <v>41760</v>
      </c>
      <c r="J312" s="739">
        <f t="shared" ca="1" si="10"/>
        <v>4555</v>
      </c>
      <c r="K312" s="694">
        <v>45051</v>
      </c>
    </row>
    <row r="313" spans="1:11" s="32" customFormat="1" ht="13" thickBot="1" x14ac:dyDescent="0.3">
      <c r="A313" s="463" t="str">
        <f t="shared" si="12"/>
        <v>Track &amp; Field-Female-U16-200m</v>
      </c>
      <c r="B313" s="740" t="s">
        <v>812</v>
      </c>
      <c r="C313" s="173" t="s">
        <v>813</v>
      </c>
      <c r="D313" s="741" t="s">
        <v>75</v>
      </c>
      <c r="E313" s="741" t="s">
        <v>7</v>
      </c>
      <c r="F313" s="742" t="s">
        <v>1403</v>
      </c>
      <c r="G313" s="158" t="s">
        <v>1421</v>
      </c>
      <c r="H313" s="743">
        <v>27.51</v>
      </c>
      <c r="I313" s="744">
        <v>46193</v>
      </c>
      <c r="J313" s="745">
        <f t="shared" ca="1" si="10"/>
        <v>122</v>
      </c>
      <c r="K313" s="694">
        <v>46253</v>
      </c>
    </row>
    <row r="314" spans="1:11" s="32" customFormat="1" ht="13" thickBot="1" x14ac:dyDescent="0.3">
      <c r="A314" s="466" t="str">
        <f t="shared" si="12"/>
        <v>Track &amp; Field-Female-U17-200m</v>
      </c>
      <c r="B314" s="721" t="s">
        <v>812</v>
      </c>
      <c r="C314" s="173" t="s">
        <v>813</v>
      </c>
      <c r="D314" s="722" t="s">
        <v>75</v>
      </c>
      <c r="E314" s="722" t="s">
        <v>7</v>
      </c>
      <c r="F314" s="723" t="s">
        <v>80</v>
      </c>
      <c r="G314" s="722" t="s">
        <v>90</v>
      </c>
      <c r="H314" s="1196">
        <v>25.9</v>
      </c>
      <c r="I314" s="1203">
        <v>29434</v>
      </c>
      <c r="J314" s="1206">
        <f t="shared" ca="1" si="10"/>
        <v>16881</v>
      </c>
      <c r="K314" s="475">
        <v>45051</v>
      </c>
    </row>
    <row r="315" spans="1:11" s="32" customFormat="1" x14ac:dyDescent="0.25">
      <c r="A315" s="465" t="str">
        <f t="shared" si="12"/>
        <v>Track &amp; Field-Female-U18-200m</v>
      </c>
      <c r="B315" s="472" t="s">
        <v>812</v>
      </c>
      <c r="C315" s="173" t="s">
        <v>813</v>
      </c>
      <c r="D315" s="178" t="s">
        <v>75</v>
      </c>
      <c r="E315" s="178" t="s">
        <v>7</v>
      </c>
      <c r="F315" s="179" t="s">
        <v>1391</v>
      </c>
      <c r="G315" s="178" t="s">
        <v>1419</v>
      </c>
      <c r="H315" s="180">
        <v>29.4</v>
      </c>
      <c r="I315" s="181">
        <v>46194</v>
      </c>
      <c r="J315" s="1191">
        <f t="shared" ca="1" si="10"/>
        <v>121</v>
      </c>
      <c r="K315" s="473">
        <v>46253</v>
      </c>
    </row>
    <row r="316" spans="1:11" s="32" customFormat="1" x14ac:dyDescent="0.25">
      <c r="A316" s="463" t="str">
        <f t="shared" si="12"/>
        <v>Track &amp; Field-Female-U20-200m</v>
      </c>
      <c r="B316" s="468" t="s">
        <v>812</v>
      </c>
      <c r="C316" s="173" t="s">
        <v>813</v>
      </c>
      <c r="D316" s="158" t="s">
        <v>75</v>
      </c>
      <c r="E316" s="158" t="s">
        <v>7</v>
      </c>
      <c r="F316" s="159" t="s">
        <v>81</v>
      </c>
      <c r="G316" s="158" t="s">
        <v>51</v>
      </c>
      <c r="H316" s="160">
        <v>25.8</v>
      </c>
      <c r="I316" s="161">
        <v>39571</v>
      </c>
      <c r="J316" s="162">
        <f t="shared" ca="1" si="10"/>
        <v>6744</v>
      </c>
      <c r="K316" s="469">
        <v>45051</v>
      </c>
    </row>
    <row r="317" spans="1:11" s="32" customFormat="1" ht="13" thickBot="1" x14ac:dyDescent="0.3">
      <c r="A317" s="463" t="str">
        <f t="shared" si="12"/>
        <v>Track &amp; Field-Female-U23/Senior-200m</v>
      </c>
      <c r="B317" s="470" t="s">
        <v>812</v>
      </c>
      <c r="C317" s="173" t="s">
        <v>813</v>
      </c>
      <c r="D317" s="173" t="s">
        <v>75</v>
      </c>
      <c r="E317" s="173" t="s">
        <v>7</v>
      </c>
      <c r="F317" s="159" t="s">
        <v>1444</v>
      </c>
      <c r="G317" s="173" t="s">
        <v>51</v>
      </c>
      <c r="H317" s="175">
        <v>25.69</v>
      </c>
      <c r="I317" s="176">
        <v>40698</v>
      </c>
      <c r="J317" s="177">
        <f t="shared" ca="1" si="10"/>
        <v>5617</v>
      </c>
      <c r="K317" s="469">
        <v>45051</v>
      </c>
    </row>
    <row r="318" spans="1:11" s="32" customFormat="1" ht="13" thickBot="1" x14ac:dyDescent="0.3">
      <c r="A318" s="463" t="str">
        <f t="shared" si="12"/>
        <v>Track &amp; Field-Female-V35-200m</v>
      </c>
      <c r="B318" s="746" t="s">
        <v>812</v>
      </c>
      <c r="C318" s="747" t="s">
        <v>813</v>
      </c>
      <c r="D318" s="747" t="s">
        <v>75</v>
      </c>
      <c r="E318" s="747" t="s">
        <v>7</v>
      </c>
      <c r="F318" s="748" t="s">
        <v>74</v>
      </c>
      <c r="G318" s="747" t="s">
        <v>1263</v>
      </c>
      <c r="H318" s="1193">
        <v>28.8</v>
      </c>
      <c r="I318" s="750">
        <v>45529</v>
      </c>
      <c r="J318" s="751">
        <f t="shared" ca="1" si="10"/>
        <v>786</v>
      </c>
      <c r="K318" s="694">
        <v>45577</v>
      </c>
    </row>
    <row r="319" spans="1:11" s="32" customFormat="1" x14ac:dyDescent="0.25">
      <c r="A319" s="463" t="str">
        <f t="shared" si="12"/>
        <v>Track &amp; Field-Female-V40-200m</v>
      </c>
      <c r="B319" s="738" t="s">
        <v>812</v>
      </c>
      <c r="C319" s="158" t="s">
        <v>813</v>
      </c>
      <c r="D319" s="158" t="s">
        <v>75</v>
      </c>
      <c r="E319" s="158" t="s">
        <v>7</v>
      </c>
      <c r="F319" s="159" t="s">
        <v>67</v>
      </c>
      <c r="G319" s="747" t="s">
        <v>1263</v>
      </c>
      <c r="H319" s="160">
        <v>27.48</v>
      </c>
      <c r="I319" s="161">
        <v>46159</v>
      </c>
      <c r="J319" s="739">
        <f t="shared" ca="1" si="10"/>
        <v>156</v>
      </c>
      <c r="K319" s="473">
        <v>46253</v>
      </c>
    </row>
    <row r="320" spans="1:11" s="32" customFormat="1" x14ac:dyDescent="0.25">
      <c r="A320" s="463" t="str">
        <f t="shared" si="12"/>
        <v>Track &amp; Field-Female-V45-200m</v>
      </c>
      <c r="B320" s="738" t="s">
        <v>812</v>
      </c>
      <c r="C320" s="158" t="s">
        <v>813</v>
      </c>
      <c r="D320" s="158" t="s">
        <v>75</v>
      </c>
      <c r="E320" s="158" t="s">
        <v>7</v>
      </c>
      <c r="F320" s="159" t="s">
        <v>64</v>
      </c>
      <c r="G320" s="158" t="s">
        <v>40</v>
      </c>
      <c r="H320" s="160">
        <v>30.6</v>
      </c>
      <c r="I320" s="161">
        <v>38169</v>
      </c>
      <c r="J320" s="739">
        <f t="shared" ca="1" si="10"/>
        <v>8146</v>
      </c>
      <c r="K320" s="694">
        <v>45051</v>
      </c>
    </row>
    <row r="321" spans="1:11" s="32" customFormat="1" x14ac:dyDescent="0.25">
      <c r="A321" s="463" t="str">
        <f t="shared" si="12"/>
        <v>Track &amp; Field-Female-V50-200m</v>
      </c>
      <c r="B321" s="738" t="s">
        <v>812</v>
      </c>
      <c r="C321" s="158" t="s">
        <v>813</v>
      </c>
      <c r="D321" s="158" t="s">
        <v>75</v>
      </c>
      <c r="E321" s="158" t="s">
        <v>7</v>
      </c>
      <c r="F321" s="159" t="s">
        <v>65</v>
      </c>
      <c r="G321" s="158" t="s">
        <v>1257</v>
      </c>
      <c r="H321" s="160">
        <v>31.04</v>
      </c>
      <c r="I321" s="161">
        <v>46159</v>
      </c>
      <c r="J321" s="739">
        <f t="shared" ca="1" si="10"/>
        <v>156</v>
      </c>
      <c r="K321" s="694">
        <v>46202</v>
      </c>
    </row>
    <row r="322" spans="1:11" s="32" customFormat="1" x14ac:dyDescent="0.25">
      <c r="A322" s="463" t="str">
        <f t="shared" si="12"/>
        <v>Track &amp; Field-Female-V55-200m</v>
      </c>
      <c r="B322" s="738" t="s">
        <v>812</v>
      </c>
      <c r="C322" s="158" t="s">
        <v>813</v>
      </c>
      <c r="D322" s="158" t="s">
        <v>75</v>
      </c>
      <c r="E322" s="158" t="s">
        <v>7</v>
      </c>
      <c r="F322" s="159" t="s">
        <v>66</v>
      </c>
      <c r="G322" s="158" t="s">
        <v>718</v>
      </c>
      <c r="H322" s="160">
        <v>33.46</v>
      </c>
      <c r="I322" s="161">
        <v>42911</v>
      </c>
      <c r="J322" s="739">
        <f t="shared" ca="1" si="10"/>
        <v>3404</v>
      </c>
      <c r="K322" s="694">
        <v>45051</v>
      </c>
    </row>
    <row r="323" spans="1:11" s="32" customFormat="1" x14ac:dyDescent="0.25">
      <c r="A323" s="463" t="str">
        <f t="shared" si="12"/>
        <v>Track &amp; Field-Female-V60-200m</v>
      </c>
      <c r="B323" s="738" t="s">
        <v>812</v>
      </c>
      <c r="C323" s="158" t="s">
        <v>813</v>
      </c>
      <c r="D323" s="158" t="s">
        <v>75</v>
      </c>
      <c r="E323" s="158" t="s">
        <v>7</v>
      </c>
      <c r="F323" s="159" t="s">
        <v>70</v>
      </c>
      <c r="G323" s="158" t="s">
        <v>718</v>
      </c>
      <c r="H323" s="160">
        <v>33.5</v>
      </c>
      <c r="I323" s="161">
        <v>43002</v>
      </c>
      <c r="J323" s="739">
        <f t="shared" ca="1" si="10"/>
        <v>3313</v>
      </c>
      <c r="K323" s="694">
        <v>45051</v>
      </c>
    </row>
    <row r="324" spans="1:11" s="32" customFormat="1" ht="13" thickBot="1" x14ac:dyDescent="0.3">
      <c r="A324" s="463" t="str">
        <f t="shared" si="12"/>
        <v>Track &amp; Field-Female-V65-200m</v>
      </c>
      <c r="B324" s="740" t="s">
        <v>812</v>
      </c>
      <c r="C324" s="741" t="s">
        <v>813</v>
      </c>
      <c r="D324" s="741" t="s">
        <v>75</v>
      </c>
      <c r="E324" s="741" t="s">
        <v>7</v>
      </c>
      <c r="F324" s="742" t="s">
        <v>71</v>
      </c>
      <c r="G324" s="741" t="s">
        <v>718</v>
      </c>
      <c r="H324" s="743">
        <v>34.950000000000003</v>
      </c>
      <c r="I324" s="744">
        <v>45424</v>
      </c>
      <c r="J324" s="745">
        <f t="shared" ref="J324:J387" ca="1" si="13">IF(I324="","",IF(I324="MISSING","",IF(I324="-","-",TODAY()-I324)))</f>
        <v>891</v>
      </c>
      <c r="K324" s="694">
        <v>45448</v>
      </c>
    </row>
    <row r="325" spans="1:11" s="32" customFormat="1" x14ac:dyDescent="0.25">
      <c r="A325" s="463" t="str">
        <f t="shared" si="12"/>
        <v>Track &amp; Field-Female-V70-200m</v>
      </c>
      <c r="B325" s="593" t="s">
        <v>812</v>
      </c>
      <c r="C325" s="594" t="s">
        <v>813</v>
      </c>
      <c r="D325" s="594" t="s">
        <v>75</v>
      </c>
      <c r="E325" s="594" t="s">
        <v>7</v>
      </c>
      <c r="F325" s="595" t="s">
        <v>72</v>
      </c>
      <c r="G325" s="710" t="s">
        <v>817</v>
      </c>
      <c r="H325" s="596"/>
      <c r="I325" s="597"/>
      <c r="J325" s="598" t="str">
        <f t="shared" ca="1" si="13"/>
        <v/>
      </c>
      <c r="K325" s="469">
        <v>45051</v>
      </c>
    </row>
    <row r="326" spans="1:11" s="32" customFormat="1" x14ac:dyDescent="0.25">
      <c r="A326" s="463" t="str">
        <f t="shared" si="12"/>
        <v>Track &amp; Field-Female-U11-3000m</v>
      </c>
      <c r="B326" s="468" t="s">
        <v>812</v>
      </c>
      <c r="C326" s="158" t="s">
        <v>813</v>
      </c>
      <c r="D326" s="158" t="s">
        <v>75</v>
      </c>
      <c r="E326" s="158" t="s">
        <v>99</v>
      </c>
      <c r="F326" s="159" t="s">
        <v>77</v>
      </c>
      <c r="G326" s="163" t="s">
        <v>824</v>
      </c>
      <c r="H326" s="164" t="s">
        <v>826</v>
      </c>
      <c r="I326" s="165" t="s">
        <v>826</v>
      </c>
      <c r="J326" s="166" t="str">
        <f t="shared" ca="1" si="13"/>
        <v>-</v>
      </c>
      <c r="K326" s="469">
        <v>45051</v>
      </c>
    </row>
    <row r="327" spans="1:11" s="32" customFormat="1" x14ac:dyDescent="0.25">
      <c r="A327" s="463" t="str">
        <f t="shared" si="12"/>
        <v>Track &amp; Field-Female-U13-3000m</v>
      </c>
      <c r="B327" s="468" t="s">
        <v>812</v>
      </c>
      <c r="C327" s="158" t="s">
        <v>813</v>
      </c>
      <c r="D327" s="158" t="s">
        <v>75</v>
      </c>
      <c r="E327" s="158" t="s">
        <v>99</v>
      </c>
      <c r="F327" s="159" t="s">
        <v>78</v>
      </c>
      <c r="G327" s="163" t="s">
        <v>824</v>
      </c>
      <c r="H327" s="164" t="s">
        <v>826</v>
      </c>
      <c r="I327" s="165" t="s">
        <v>826</v>
      </c>
      <c r="J327" s="166" t="str">
        <f t="shared" ca="1" si="13"/>
        <v>-</v>
      </c>
      <c r="K327" s="469">
        <v>45051</v>
      </c>
    </row>
    <row r="328" spans="1:11" s="32" customFormat="1" ht="13" thickBot="1" x14ac:dyDescent="0.3">
      <c r="A328" s="466" t="str">
        <f t="shared" si="12"/>
        <v>Track &amp; Field-Female-U15-3000m</v>
      </c>
      <c r="B328" s="474" t="s">
        <v>812</v>
      </c>
      <c r="C328" s="182" t="s">
        <v>813</v>
      </c>
      <c r="D328" s="182" t="s">
        <v>75</v>
      </c>
      <c r="E328" s="182" t="s">
        <v>99</v>
      </c>
      <c r="F328" s="183" t="s">
        <v>79</v>
      </c>
      <c r="G328" s="182" t="s">
        <v>95</v>
      </c>
      <c r="H328" s="1176" t="s">
        <v>1088</v>
      </c>
      <c r="I328" s="187">
        <v>36950</v>
      </c>
      <c r="J328" s="189">
        <f t="shared" ca="1" si="13"/>
        <v>9365</v>
      </c>
      <c r="K328" s="475">
        <v>45051</v>
      </c>
    </row>
    <row r="329" spans="1:11" s="32" customFormat="1" x14ac:dyDescent="0.25">
      <c r="A329" s="465" t="str">
        <f t="shared" si="12"/>
        <v>Track &amp; Field-Female-U17-3000m</v>
      </c>
      <c r="B329" s="472" t="s">
        <v>812</v>
      </c>
      <c r="C329" s="178" t="s">
        <v>813</v>
      </c>
      <c r="D329" s="178" t="s">
        <v>75</v>
      </c>
      <c r="E329" s="178" t="s">
        <v>99</v>
      </c>
      <c r="F329" s="179" t="s">
        <v>80</v>
      </c>
      <c r="G329" s="178" t="s">
        <v>653</v>
      </c>
      <c r="H329" s="416" t="s">
        <v>1089</v>
      </c>
      <c r="I329" s="181">
        <v>43337</v>
      </c>
      <c r="J329" s="1191">
        <f t="shared" ca="1" si="13"/>
        <v>2978</v>
      </c>
      <c r="K329" s="473">
        <v>45051</v>
      </c>
    </row>
    <row r="330" spans="1:11" s="32" customFormat="1" x14ac:dyDescent="0.25">
      <c r="A330" s="463" t="str">
        <f t="shared" si="12"/>
        <v>Track &amp; Field-Female-U20-3000m</v>
      </c>
      <c r="B330" s="468" t="s">
        <v>812</v>
      </c>
      <c r="C330" s="158" t="s">
        <v>813</v>
      </c>
      <c r="D330" s="158" t="s">
        <v>75</v>
      </c>
      <c r="E330" s="158" t="s">
        <v>99</v>
      </c>
      <c r="F330" s="159" t="s">
        <v>81</v>
      </c>
      <c r="G330" s="158" t="s">
        <v>729</v>
      </c>
      <c r="H330" s="417" t="s">
        <v>1090</v>
      </c>
      <c r="I330" s="161">
        <v>42952</v>
      </c>
      <c r="J330" s="162">
        <f t="shared" ca="1" si="13"/>
        <v>3363</v>
      </c>
      <c r="K330" s="469">
        <v>45051</v>
      </c>
    </row>
    <row r="331" spans="1:11" s="32" customFormat="1" ht="13" thickBot="1" x14ac:dyDescent="0.3">
      <c r="A331" s="463" t="str">
        <f t="shared" si="12"/>
        <v>Track &amp; Field-Female-U23/Senior-3000m</v>
      </c>
      <c r="B331" s="470" t="s">
        <v>812</v>
      </c>
      <c r="C331" s="173" t="s">
        <v>813</v>
      </c>
      <c r="D331" s="173" t="s">
        <v>75</v>
      </c>
      <c r="E331" s="173" t="s">
        <v>99</v>
      </c>
      <c r="F331" s="159" t="s">
        <v>1444</v>
      </c>
      <c r="G331" s="173" t="s">
        <v>40</v>
      </c>
      <c r="H331" s="1178" t="s">
        <v>1091</v>
      </c>
      <c r="I331" s="176">
        <v>31629</v>
      </c>
      <c r="J331" s="177">
        <f t="shared" ca="1" si="13"/>
        <v>14686</v>
      </c>
      <c r="K331" s="469">
        <v>45051</v>
      </c>
    </row>
    <row r="332" spans="1:11" s="32" customFormat="1" x14ac:dyDescent="0.25">
      <c r="A332" s="463" t="str">
        <f t="shared" si="12"/>
        <v>Track &amp; Field-Female-V35-3000m</v>
      </c>
      <c r="B332" s="746" t="s">
        <v>812</v>
      </c>
      <c r="C332" s="747" t="s">
        <v>813</v>
      </c>
      <c r="D332" s="747" t="s">
        <v>75</v>
      </c>
      <c r="E332" s="747" t="s">
        <v>99</v>
      </c>
      <c r="F332" s="748" t="s">
        <v>74</v>
      </c>
      <c r="G332" s="747" t="s">
        <v>38</v>
      </c>
      <c r="H332" s="769" t="s">
        <v>1092</v>
      </c>
      <c r="I332" s="750">
        <v>35240</v>
      </c>
      <c r="J332" s="751">
        <f t="shared" ca="1" si="13"/>
        <v>11075</v>
      </c>
      <c r="K332" s="694">
        <v>45051</v>
      </c>
    </row>
    <row r="333" spans="1:11" s="32" customFormat="1" x14ac:dyDescent="0.25">
      <c r="A333" s="463" t="str">
        <f t="shared" si="12"/>
        <v>Track &amp; Field-Female-V40-3000m</v>
      </c>
      <c r="B333" s="738" t="s">
        <v>812</v>
      </c>
      <c r="C333" s="158" t="s">
        <v>813</v>
      </c>
      <c r="D333" s="158" t="s">
        <v>75</v>
      </c>
      <c r="E333" s="158" t="s">
        <v>99</v>
      </c>
      <c r="F333" s="159" t="s">
        <v>67</v>
      </c>
      <c r="G333" s="158" t="s">
        <v>40</v>
      </c>
      <c r="H333" s="417" t="s">
        <v>1093</v>
      </c>
      <c r="I333" s="161">
        <v>35947</v>
      </c>
      <c r="J333" s="739">
        <f t="shared" ca="1" si="13"/>
        <v>10368</v>
      </c>
      <c r="K333" s="694">
        <v>45051</v>
      </c>
    </row>
    <row r="334" spans="1:11" s="32" customFormat="1" x14ac:dyDescent="0.25">
      <c r="A334" s="463" t="str">
        <f t="shared" si="12"/>
        <v>Track &amp; Field-Female-V45-3000m</v>
      </c>
      <c r="B334" s="738" t="s">
        <v>812</v>
      </c>
      <c r="C334" s="158" t="s">
        <v>813</v>
      </c>
      <c r="D334" s="158" t="s">
        <v>75</v>
      </c>
      <c r="E334" s="158" t="s">
        <v>99</v>
      </c>
      <c r="F334" s="159" t="s">
        <v>64</v>
      </c>
      <c r="G334" s="158" t="s">
        <v>40</v>
      </c>
      <c r="H334" s="417" t="s">
        <v>1094</v>
      </c>
      <c r="I334" s="161">
        <v>38899</v>
      </c>
      <c r="J334" s="739">
        <f t="shared" ca="1" si="13"/>
        <v>7416</v>
      </c>
      <c r="K334" s="694">
        <v>45051</v>
      </c>
    </row>
    <row r="335" spans="1:11" s="32" customFormat="1" x14ac:dyDescent="0.25">
      <c r="A335" s="463" t="str">
        <f t="shared" si="12"/>
        <v>Track &amp; Field-Female-V50-3000m</v>
      </c>
      <c r="B335" s="738" t="s">
        <v>812</v>
      </c>
      <c r="C335" s="158" t="s">
        <v>813</v>
      </c>
      <c r="D335" s="158" t="s">
        <v>75</v>
      </c>
      <c r="E335" s="158" t="s">
        <v>99</v>
      </c>
      <c r="F335" s="159" t="s">
        <v>65</v>
      </c>
      <c r="G335" s="158" t="s">
        <v>358</v>
      </c>
      <c r="H335" s="417" t="s">
        <v>1095</v>
      </c>
      <c r="I335" s="161">
        <v>43253</v>
      </c>
      <c r="J335" s="739">
        <f t="shared" ca="1" si="13"/>
        <v>3062</v>
      </c>
      <c r="K335" s="694">
        <v>45051</v>
      </c>
    </row>
    <row r="336" spans="1:11" s="32" customFormat="1" x14ac:dyDescent="0.25">
      <c r="A336" s="463" t="str">
        <f t="shared" ref="A336:A367" si="14">B336&amp;"-"&amp;D336&amp;"-"&amp;F336&amp;"-"&amp;E336</f>
        <v>Track &amp; Field-Female-V55-3000m</v>
      </c>
      <c r="B336" s="738" t="s">
        <v>812</v>
      </c>
      <c r="C336" s="158" t="s">
        <v>813</v>
      </c>
      <c r="D336" s="158" t="s">
        <v>75</v>
      </c>
      <c r="E336" s="158" t="s">
        <v>99</v>
      </c>
      <c r="F336" s="159" t="s">
        <v>66</v>
      </c>
      <c r="G336" s="158" t="s">
        <v>40</v>
      </c>
      <c r="H336" s="417" t="s">
        <v>1096</v>
      </c>
      <c r="I336" s="161">
        <v>41889</v>
      </c>
      <c r="J336" s="739">
        <f t="shared" ca="1" si="13"/>
        <v>4426</v>
      </c>
      <c r="K336" s="694">
        <v>45051</v>
      </c>
    </row>
    <row r="337" spans="1:11" s="32" customFormat="1" x14ac:dyDescent="0.25">
      <c r="A337" s="463" t="str">
        <f t="shared" si="14"/>
        <v>Track &amp; Field-Female-V60-3000m</v>
      </c>
      <c r="B337" s="738" t="s">
        <v>812</v>
      </c>
      <c r="C337" s="158" t="s">
        <v>813</v>
      </c>
      <c r="D337" s="158" t="s">
        <v>75</v>
      </c>
      <c r="E337" s="158" t="s">
        <v>99</v>
      </c>
      <c r="F337" s="159" t="s">
        <v>70</v>
      </c>
      <c r="G337" s="158" t="s">
        <v>718</v>
      </c>
      <c r="H337" s="417" t="s">
        <v>1291</v>
      </c>
      <c r="I337" s="161">
        <v>43632</v>
      </c>
      <c r="J337" s="739">
        <f t="shared" ca="1" si="13"/>
        <v>2683</v>
      </c>
      <c r="K337" s="694">
        <v>45418</v>
      </c>
    </row>
    <row r="338" spans="1:11" s="32" customFormat="1" x14ac:dyDescent="0.25">
      <c r="A338" s="463" t="str">
        <f t="shared" si="14"/>
        <v>Track &amp; Field-Female-V65-3000m</v>
      </c>
      <c r="B338" s="738" t="s">
        <v>812</v>
      </c>
      <c r="C338" s="158" t="s">
        <v>813</v>
      </c>
      <c r="D338" s="158" t="s">
        <v>75</v>
      </c>
      <c r="E338" s="158" t="s">
        <v>99</v>
      </c>
      <c r="F338" s="159" t="s">
        <v>71</v>
      </c>
      <c r="G338" s="158" t="s">
        <v>40</v>
      </c>
      <c r="H338" s="417" t="s">
        <v>1252</v>
      </c>
      <c r="I338" s="161">
        <v>45039</v>
      </c>
      <c r="J338" s="739">
        <f t="shared" ca="1" si="13"/>
        <v>1276</v>
      </c>
      <c r="K338" s="694">
        <v>45121</v>
      </c>
    </row>
    <row r="339" spans="1:11" s="32" customFormat="1" x14ac:dyDescent="0.25">
      <c r="A339" s="463" t="str">
        <f t="shared" si="14"/>
        <v>Track &amp; Field-Female-V70-3000m</v>
      </c>
      <c r="B339" s="738" t="s">
        <v>812</v>
      </c>
      <c r="C339" s="158" t="s">
        <v>813</v>
      </c>
      <c r="D339" s="158" t="s">
        <v>75</v>
      </c>
      <c r="E339" s="158" t="s">
        <v>99</v>
      </c>
      <c r="F339" s="159" t="s">
        <v>72</v>
      </c>
      <c r="G339" s="158" t="s">
        <v>817</v>
      </c>
      <c r="H339" s="167"/>
      <c r="I339" s="161"/>
      <c r="J339" s="739" t="str">
        <f t="shared" ca="1" si="13"/>
        <v/>
      </c>
      <c r="K339" s="694">
        <v>45051</v>
      </c>
    </row>
    <row r="340" spans="1:11" s="32" customFormat="1" x14ac:dyDescent="0.25">
      <c r="A340" s="463" t="str">
        <f t="shared" si="14"/>
        <v>Track &amp; Field-Female-U11-300m</v>
      </c>
      <c r="B340" s="738" t="s">
        <v>812</v>
      </c>
      <c r="C340" s="158" t="s">
        <v>813</v>
      </c>
      <c r="D340" s="158" t="s">
        <v>75</v>
      </c>
      <c r="E340" s="158" t="s">
        <v>50</v>
      </c>
      <c r="F340" s="159" t="s">
        <v>77</v>
      </c>
      <c r="G340" s="163" t="s">
        <v>824</v>
      </c>
      <c r="H340" s="164" t="s">
        <v>826</v>
      </c>
      <c r="I340" s="165" t="s">
        <v>826</v>
      </c>
      <c r="J340" s="1186" t="str">
        <f t="shared" ca="1" si="13"/>
        <v>-</v>
      </c>
      <c r="K340" s="694">
        <v>45090</v>
      </c>
    </row>
    <row r="341" spans="1:11" s="32" customFormat="1" x14ac:dyDescent="0.25">
      <c r="A341" s="463" t="str">
        <f t="shared" si="14"/>
        <v>Track &amp; Field-Female-U13-300m</v>
      </c>
      <c r="B341" s="738" t="s">
        <v>812</v>
      </c>
      <c r="C341" s="158" t="s">
        <v>813</v>
      </c>
      <c r="D341" s="158" t="s">
        <v>75</v>
      </c>
      <c r="E341" s="158" t="s">
        <v>50</v>
      </c>
      <c r="F341" s="159" t="s">
        <v>78</v>
      </c>
      <c r="G341" s="158" t="s">
        <v>92</v>
      </c>
      <c r="H341" s="160">
        <v>48</v>
      </c>
      <c r="I341" s="161">
        <v>41902</v>
      </c>
      <c r="J341" s="739">
        <f t="shared" ca="1" si="13"/>
        <v>4413</v>
      </c>
      <c r="K341" s="694">
        <v>45051</v>
      </c>
    </row>
    <row r="342" spans="1:11" s="32" customFormat="1" x14ac:dyDescent="0.25">
      <c r="A342" s="463" t="str">
        <f t="shared" si="14"/>
        <v>Track &amp; Field-Female-U15-300m</v>
      </c>
      <c r="B342" s="738" t="s">
        <v>812</v>
      </c>
      <c r="C342" s="158" t="s">
        <v>813</v>
      </c>
      <c r="D342" s="158" t="s">
        <v>75</v>
      </c>
      <c r="E342" s="158" t="s">
        <v>50</v>
      </c>
      <c r="F342" s="159" t="s">
        <v>79</v>
      </c>
      <c r="G342" s="158" t="s">
        <v>650</v>
      </c>
      <c r="H342" s="160">
        <v>42.85</v>
      </c>
      <c r="I342" s="161">
        <v>42526</v>
      </c>
      <c r="J342" s="739">
        <f t="shared" ca="1" si="13"/>
        <v>3789</v>
      </c>
      <c r="K342" s="694">
        <v>45051</v>
      </c>
    </row>
    <row r="343" spans="1:11" s="32" customFormat="1" ht="13" thickBot="1" x14ac:dyDescent="0.3">
      <c r="A343" s="466" t="str">
        <f t="shared" si="14"/>
        <v>Track &amp; Field-Female-U16-300m</v>
      </c>
      <c r="B343" s="740" t="s">
        <v>812</v>
      </c>
      <c r="C343" s="158" t="s">
        <v>813</v>
      </c>
      <c r="D343" s="741" t="s">
        <v>75</v>
      </c>
      <c r="E343" s="741" t="s">
        <v>50</v>
      </c>
      <c r="F343" s="742" t="s">
        <v>1403</v>
      </c>
      <c r="G343" s="741" t="s">
        <v>1421</v>
      </c>
      <c r="H343" s="743">
        <v>45.28</v>
      </c>
      <c r="I343" s="744">
        <v>46208</v>
      </c>
      <c r="J343" s="745">
        <f t="shared" ca="1" si="13"/>
        <v>107</v>
      </c>
      <c r="K343" s="700">
        <v>46253</v>
      </c>
    </row>
    <row r="344" spans="1:11" s="32" customFormat="1" x14ac:dyDescent="0.25">
      <c r="A344" s="465" t="str">
        <f t="shared" si="14"/>
        <v>Track &amp; Field-Female-U17-300m</v>
      </c>
      <c r="B344" s="593" t="s">
        <v>812</v>
      </c>
      <c r="C344" s="594" t="s">
        <v>813</v>
      </c>
      <c r="D344" s="594" t="s">
        <v>75</v>
      </c>
      <c r="E344" s="594" t="s">
        <v>50</v>
      </c>
      <c r="F344" s="595" t="s">
        <v>80</v>
      </c>
      <c r="G344" s="594" t="s">
        <v>352</v>
      </c>
      <c r="H344" s="596">
        <v>41.19</v>
      </c>
      <c r="I344" s="597">
        <v>36350</v>
      </c>
      <c r="J344" s="598">
        <f t="shared" ca="1" si="13"/>
        <v>9965</v>
      </c>
      <c r="K344" s="473">
        <v>45051</v>
      </c>
    </row>
    <row r="345" spans="1:11" s="32" customFormat="1" ht="13" thickBot="1" x14ac:dyDescent="0.3">
      <c r="A345" s="463" t="str">
        <f t="shared" si="14"/>
        <v>Track &amp; Field-Female-U20-300m</v>
      </c>
      <c r="B345" s="470" t="s">
        <v>812</v>
      </c>
      <c r="C345" s="173" t="s">
        <v>813</v>
      </c>
      <c r="D345" s="173" t="s">
        <v>75</v>
      </c>
      <c r="E345" s="173" t="s">
        <v>50</v>
      </c>
      <c r="F345" s="174" t="s">
        <v>81</v>
      </c>
      <c r="G345" s="702" t="s">
        <v>824</v>
      </c>
      <c r="H345" s="703" t="s">
        <v>826</v>
      </c>
      <c r="I345" s="704" t="s">
        <v>826</v>
      </c>
      <c r="J345" s="705" t="str">
        <f t="shared" ca="1" si="13"/>
        <v>-</v>
      </c>
      <c r="K345" s="469">
        <v>45051</v>
      </c>
    </row>
    <row r="346" spans="1:11" s="32" customFormat="1" x14ac:dyDescent="0.25">
      <c r="A346" s="463" t="str">
        <f t="shared" si="14"/>
        <v>Track &amp; Field-Female-U23/Senior-300m</v>
      </c>
      <c r="B346" s="746" t="s">
        <v>812</v>
      </c>
      <c r="C346" s="747" t="s">
        <v>813</v>
      </c>
      <c r="D346" s="747" t="s">
        <v>75</v>
      </c>
      <c r="E346" s="747" t="s">
        <v>50</v>
      </c>
      <c r="F346" s="159" t="s">
        <v>1444</v>
      </c>
      <c r="G346" s="1172" t="s">
        <v>824</v>
      </c>
      <c r="H346" s="1179" t="s">
        <v>826</v>
      </c>
      <c r="I346" s="1184" t="s">
        <v>826</v>
      </c>
      <c r="J346" s="1189" t="str">
        <f t="shared" ca="1" si="13"/>
        <v>-</v>
      </c>
      <c r="K346" s="694">
        <v>45051</v>
      </c>
    </row>
    <row r="347" spans="1:11" s="32" customFormat="1" x14ac:dyDescent="0.25">
      <c r="A347" s="463" t="str">
        <f t="shared" si="14"/>
        <v>Track &amp; Field-Female-V35-300m</v>
      </c>
      <c r="B347" s="738" t="s">
        <v>812</v>
      </c>
      <c r="C347" s="158" t="s">
        <v>813</v>
      </c>
      <c r="D347" s="158" t="s">
        <v>75</v>
      </c>
      <c r="E347" s="158" t="s">
        <v>50</v>
      </c>
      <c r="F347" s="159" t="s">
        <v>74</v>
      </c>
      <c r="G347" s="163" t="s">
        <v>824</v>
      </c>
      <c r="H347" s="164" t="s">
        <v>826</v>
      </c>
      <c r="I347" s="165" t="s">
        <v>826</v>
      </c>
      <c r="J347" s="1186" t="str">
        <f t="shared" ca="1" si="13"/>
        <v>-</v>
      </c>
      <c r="K347" s="694">
        <v>45051</v>
      </c>
    </row>
    <row r="348" spans="1:11" s="32" customFormat="1" x14ac:dyDescent="0.25">
      <c r="A348" s="463" t="str">
        <f t="shared" si="14"/>
        <v>Track &amp; Field-Female-V40-300m</v>
      </c>
      <c r="B348" s="738" t="s">
        <v>812</v>
      </c>
      <c r="C348" s="158" t="s">
        <v>813</v>
      </c>
      <c r="D348" s="158" t="s">
        <v>75</v>
      </c>
      <c r="E348" s="158" t="s">
        <v>50</v>
      </c>
      <c r="F348" s="159" t="s">
        <v>67</v>
      </c>
      <c r="G348" s="163" t="s">
        <v>824</v>
      </c>
      <c r="H348" s="164" t="s">
        <v>826</v>
      </c>
      <c r="I348" s="165" t="s">
        <v>826</v>
      </c>
      <c r="J348" s="1186" t="str">
        <f t="shared" ca="1" si="13"/>
        <v>-</v>
      </c>
      <c r="K348" s="694">
        <v>45051</v>
      </c>
    </row>
    <row r="349" spans="1:11" s="32" customFormat="1" x14ac:dyDescent="0.25">
      <c r="A349" s="463" t="str">
        <f t="shared" si="14"/>
        <v>Track &amp; Field-Female-V45-300m</v>
      </c>
      <c r="B349" s="738" t="s">
        <v>812</v>
      </c>
      <c r="C349" s="158" t="s">
        <v>813</v>
      </c>
      <c r="D349" s="158" t="s">
        <v>75</v>
      </c>
      <c r="E349" s="158" t="s">
        <v>50</v>
      </c>
      <c r="F349" s="159" t="s">
        <v>64</v>
      </c>
      <c r="G349" s="163" t="s">
        <v>824</v>
      </c>
      <c r="H349" s="164" t="s">
        <v>826</v>
      </c>
      <c r="I349" s="165" t="s">
        <v>826</v>
      </c>
      <c r="J349" s="1186" t="str">
        <f t="shared" ca="1" si="13"/>
        <v>-</v>
      </c>
      <c r="K349" s="694">
        <v>45051</v>
      </c>
    </row>
    <row r="350" spans="1:11" s="32" customFormat="1" x14ac:dyDescent="0.25">
      <c r="A350" s="463" t="str">
        <f t="shared" si="14"/>
        <v>Track &amp; Field-Female-V50-300m</v>
      </c>
      <c r="B350" s="738" t="s">
        <v>812</v>
      </c>
      <c r="C350" s="158" t="s">
        <v>813</v>
      </c>
      <c r="D350" s="158" t="s">
        <v>75</v>
      </c>
      <c r="E350" s="158" t="s">
        <v>50</v>
      </c>
      <c r="F350" s="159" t="s">
        <v>65</v>
      </c>
      <c r="G350" s="163" t="s">
        <v>824</v>
      </c>
      <c r="H350" s="164" t="s">
        <v>826</v>
      </c>
      <c r="I350" s="165" t="s">
        <v>826</v>
      </c>
      <c r="J350" s="1186" t="str">
        <f t="shared" ca="1" si="13"/>
        <v>-</v>
      </c>
      <c r="K350" s="694">
        <v>45051</v>
      </c>
    </row>
    <row r="351" spans="1:11" s="32" customFormat="1" x14ac:dyDescent="0.25">
      <c r="A351" s="463" t="str">
        <f t="shared" si="14"/>
        <v>Track &amp; Field-Female-V55-300m</v>
      </c>
      <c r="B351" s="738" t="s">
        <v>812</v>
      </c>
      <c r="C351" s="158" t="s">
        <v>813</v>
      </c>
      <c r="D351" s="158" t="s">
        <v>75</v>
      </c>
      <c r="E351" s="158" t="s">
        <v>50</v>
      </c>
      <c r="F351" s="159" t="s">
        <v>66</v>
      </c>
      <c r="G351" s="163" t="s">
        <v>824</v>
      </c>
      <c r="H351" s="164" t="s">
        <v>826</v>
      </c>
      <c r="I351" s="165" t="s">
        <v>826</v>
      </c>
      <c r="J351" s="1186" t="str">
        <f t="shared" ca="1" si="13"/>
        <v>-</v>
      </c>
      <c r="K351" s="694">
        <v>45051</v>
      </c>
    </row>
    <row r="352" spans="1:11" s="32" customFormat="1" x14ac:dyDescent="0.25">
      <c r="A352" s="463" t="str">
        <f t="shared" si="14"/>
        <v>Track &amp; Field-Female-V60-300m</v>
      </c>
      <c r="B352" s="738" t="s">
        <v>812</v>
      </c>
      <c r="C352" s="158" t="s">
        <v>813</v>
      </c>
      <c r="D352" s="158" t="s">
        <v>75</v>
      </c>
      <c r="E352" s="158" t="s">
        <v>50</v>
      </c>
      <c r="F352" s="159" t="s">
        <v>70</v>
      </c>
      <c r="G352" s="163" t="s">
        <v>824</v>
      </c>
      <c r="H352" s="164" t="s">
        <v>826</v>
      </c>
      <c r="I352" s="165" t="s">
        <v>826</v>
      </c>
      <c r="J352" s="1186" t="str">
        <f t="shared" ca="1" si="13"/>
        <v>-</v>
      </c>
      <c r="K352" s="694">
        <v>45051</v>
      </c>
    </row>
    <row r="353" spans="1:12" s="32" customFormat="1" x14ac:dyDescent="0.25">
      <c r="A353" s="463" t="str">
        <f t="shared" si="14"/>
        <v>Track &amp; Field-Female-V65-300m</v>
      </c>
      <c r="B353" s="738" t="s">
        <v>812</v>
      </c>
      <c r="C353" s="158" t="s">
        <v>813</v>
      </c>
      <c r="D353" s="158" t="s">
        <v>75</v>
      </c>
      <c r="E353" s="158" t="s">
        <v>50</v>
      </c>
      <c r="F353" s="159" t="s">
        <v>71</v>
      </c>
      <c r="G353" s="158" t="s">
        <v>718</v>
      </c>
      <c r="H353" s="160">
        <v>57.35</v>
      </c>
      <c r="I353" s="161">
        <v>45413</v>
      </c>
      <c r="J353" s="739">
        <f t="shared" ca="1" si="13"/>
        <v>902</v>
      </c>
      <c r="K353" s="694">
        <v>45448</v>
      </c>
    </row>
    <row r="354" spans="1:12" s="32" customFormat="1" x14ac:dyDescent="0.25">
      <c r="A354" s="463" t="str">
        <f t="shared" si="14"/>
        <v>Track &amp; Field-Female-V70-300m</v>
      </c>
      <c r="B354" s="738" t="s">
        <v>812</v>
      </c>
      <c r="C354" s="158" t="s">
        <v>813</v>
      </c>
      <c r="D354" s="158" t="s">
        <v>75</v>
      </c>
      <c r="E354" s="158" t="s">
        <v>50</v>
      </c>
      <c r="F354" s="159" t="s">
        <v>72</v>
      </c>
      <c r="G354" s="163" t="s">
        <v>817</v>
      </c>
      <c r="H354" s="160"/>
      <c r="I354" s="161"/>
      <c r="J354" s="739" t="str">
        <f t="shared" ca="1" si="13"/>
        <v/>
      </c>
      <c r="K354" s="694">
        <v>45051</v>
      </c>
    </row>
    <row r="355" spans="1:12" s="32" customFormat="1" x14ac:dyDescent="0.25">
      <c r="A355" s="463" t="str">
        <f t="shared" si="14"/>
        <v>Track &amp; Field-Female-U11-300m Hurdles</v>
      </c>
      <c r="B355" s="738" t="s">
        <v>812</v>
      </c>
      <c r="C355" s="158" t="s">
        <v>813</v>
      </c>
      <c r="D355" s="158" t="s">
        <v>75</v>
      </c>
      <c r="E355" s="158" t="s">
        <v>844</v>
      </c>
      <c r="F355" s="159" t="s">
        <v>77</v>
      </c>
      <c r="G355" s="163" t="s">
        <v>824</v>
      </c>
      <c r="H355" s="164" t="s">
        <v>826</v>
      </c>
      <c r="I355" s="165" t="s">
        <v>826</v>
      </c>
      <c r="J355" s="1186" t="str">
        <f t="shared" ca="1" si="13"/>
        <v>-</v>
      </c>
      <c r="K355" s="694">
        <v>45051</v>
      </c>
    </row>
    <row r="356" spans="1:12" s="32" customFormat="1" x14ac:dyDescent="0.25">
      <c r="A356" s="463" t="str">
        <f t="shared" si="14"/>
        <v>Track &amp; Field-Female-U13-300m Hurdles</v>
      </c>
      <c r="B356" s="738" t="s">
        <v>812</v>
      </c>
      <c r="C356" s="158" t="s">
        <v>813</v>
      </c>
      <c r="D356" s="158" t="s">
        <v>75</v>
      </c>
      <c r="E356" s="158" t="s">
        <v>844</v>
      </c>
      <c r="F356" s="159" t="s">
        <v>78</v>
      </c>
      <c r="G356" s="163" t="s">
        <v>824</v>
      </c>
      <c r="H356" s="164" t="s">
        <v>826</v>
      </c>
      <c r="I356" s="165" t="s">
        <v>826</v>
      </c>
      <c r="J356" s="1186" t="str">
        <f t="shared" ca="1" si="13"/>
        <v>-</v>
      </c>
      <c r="K356" s="694">
        <v>45051</v>
      </c>
    </row>
    <row r="357" spans="1:12" s="32" customFormat="1" ht="13" thickBot="1" x14ac:dyDescent="0.3">
      <c r="A357" s="466" t="str">
        <f t="shared" si="14"/>
        <v>Track &amp; Field-Female-U15-300m Hurdles</v>
      </c>
      <c r="B357" s="764" t="s">
        <v>812</v>
      </c>
      <c r="C357" s="182" t="s">
        <v>813</v>
      </c>
      <c r="D357" s="182" t="s">
        <v>75</v>
      </c>
      <c r="E357" s="182" t="s">
        <v>844</v>
      </c>
      <c r="F357" s="183" t="s">
        <v>79</v>
      </c>
      <c r="G357" s="182" t="s">
        <v>121</v>
      </c>
      <c r="H357" s="188">
        <v>54.3</v>
      </c>
      <c r="I357" s="187">
        <v>37454</v>
      </c>
      <c r="J357" s="765">
        <f t="shared" ca="1" si="13"/>
        <v>8861</v>
      </c>
      <c r="K357" s="700">
        <v>45051</v>
      </c>
    </row>
    <row r="358" spans="1:12" s="32" customFormat="1" x14ac:dyDescent="0.25">
      <c r="A358" s="465" t="str">
        <f t="shared" si="14"/>
        <v>Track &amp; Field-Female-U17-300m Hurdles</v>
      </c>
      <c r="B358" s="766" t="s">
        <v>812</v>
      </c>
      <c r="C358" s="178" t="s">
        <v>813</v>
      </c>
      <c r="D358" s="178" t="s">
        <v>75</v>
      </c>
      <c r="E358" s="178" t="s">
        <v>844</v>
      </c>
      <c r="F358" s="179" t="s">
        <v>80</v>
      </c>
      <c r="G358" s="178" t="s">
        <v>94</v>
      </c>
      <c r="H358" s="180">
        <v>45.7</v>
      </c>
      <c r="I358" s="181">
        <v>37024</v>
      </c>
      <c r="J358" s="767">
        <f t="shared" ca="1" si="13"/>
        <v>9291</v>
      </c>
      <c r="K358" s="695">
        <v>45051</v>
      </c>
    </row>
    <row r="359" spans="1:12" s="32" customFormat="1" x14ac:dyDescent="0.25">
      <c r="A359" s="463" t="str">
        <f t="shared" si="14"/>
        <v>Track &amp; Field-Female-U20-300m Hurdles</v>
      </c>
      <c r="B359" s="738" t="s">
        <v>812</v>
      </c>
      <c r="C359" s="158" t="s">
        <v>813</v>
      </c>
      <c r="D359" s="158" t="s">
        <v>75</v>
      </c>
      <c r="E359" s="158" t="s">
        <v>844</v>
      </c>
      <c r="F359" s="159" t="s">
        <v>81</v>
      </c>
      <c r="G359" s="163" t="s">
        <v>824</v>
      </c>
      <c r="H359" s="164" t="s">
        <v>826</v>
      </c>
      <c r="I359" s="165" t="s">
        <v>826</v>
      </c>
      <c r="J359" s="1186" t="str">
        <f t="shared" ca="1" si="13"/>
        <v>-</v>
      </c>
      <c r="K359" s="694">
        <v>45051</v>
      </c>
    </row>
    <row r="360" spans="1:12" s="32" customFormat="1" x14ac:dyDescent="0.25">
      <c r="A360" s="463" t="str">
        <f t="shared" si="14"/>
        <v>Track &amp; Field-Female-U23/Senior-300m Hurdles</v>
      </c>
      <c r="B360" s="738" t="s">
        <v>812</v>
      </c>
      <c r="C360" s="158" t="s">
        <v>813</v>
      </c>
      <c r="D360" s="158" t="s">
        <v>75</v>
      </c>
      <c r="E360" s="158" t="s">
        <v>844</v>
      </c>
      <c r="F360" s="159" t="s">
        <v>1444</v>
      </c>
      <c r="G360" s="163" t="s">
        <v>824</v>
      </c>
      <c r="H360" s="164" t="s">
        <v>826</v>
      </c>
      <c r="I360" s="165" t="s">
        <v>826</v>
      </c>
      <c r="J360" s="1186" t="str">
        <f t="shared" ca="1" si="13"/>
        <v>-</v>
      </c>
      <c r="K360" s="694">
        <v>45051</v>
      </c>
    </row>
    <row r="361" spans="1:12" s="32" customFormat="1" x14ac:dyDescent="0.25">
      <c r="A361" s="463" t="str">
        <f t="shared" si="14"/>
        <v>Track &amp; Field-Female-V35-300m Hurdles</v>
      </c>
      <c r="B361" s="738" t="s">
        <v>812</v>
      </c>
      <c r="C361" s="158" t="s">
        <v>813</v>
      </c>
      <c r="D361" s="158" t="s">
        <v>75</v>
      </c>
      <c r="E361" s="158" t="s">
        <v>844</v>
      </c>
      <c r="F361" s="159" t="s">
        <v>74</v>
      </c>
      <c r="G361" s="163" t="s">
        <v>824</v>
      </c>
      <c r="H361" s="164" t="s">
        <v>826</v>
      </c>
      <c r="I361" s="165" t="s">
        <v>826</v>
      </c>
      <c r="J361" s="1186" t="str">
        <f t="shared" ca="1" si="13"/>
        <v>-</v>
      </c>
      <c r="K361" s="694">
        <v>45051</v>
      </c>
    </row>
    <row r="362" spans="1:12" s="32" customFormat="1" x14ac:dyDescent="0.25">
      <c r="A362" s="463" t="str">
        <f t="shared" si="14"/>
        <v>Track &amp; Field-Female-V40-300m Hurdles</v>
      </c>
      <c r="B362" s="738" t="s">
        <v>812</v>
      </c>
      <c r="C362" s="158" t="s">
        <v>813</v>
      </c>
      <c r="D362" s="158" t="s">
        <v>75</v>
      </c>
      <c r="E362" s="158" t="s">
        <v>844</v>
      </c>
      <c r="F362" s="159" t="s">
        <v>67</v>
      </c>
      <c r="G362" s="163" t="s">
        <v>824</v>
      </c>
      <c r="H362" s="164" t="s">
        <v>826</v>
      </c>
      <c r="I362" s="165" t="s">
        <v>826</v>
      </c>
      <c r="J362" s="1186" t="str">
        <f t="shared" ca="1" si="13"/>
        <v>-</v>
      </c>
      <c r="K362" s="694">
        <v>45051</v>
      </c>
    </row>
    <row r="363" spans="1:12" s="32" customFormat="1" x14ac:dyDescent="0.25">
      <c r="A363" s="463" t="str">
        <f t="shared" si="14"/>
        <v>Track &amp; Field-Female-V45-300m Hurdles</v>
      </c>
      <c r="B363" s="738" t="s">
        <v>812</v>
      </c>
      <c r="C363" s="158" t="s">
        <v>813</v>
      </c>
      <c r="D363" s="158" t="s">
        <v>75</v>
      </c>
      <c r="E363" s="158" t="s">
        <v>844</v>
      </c>
      <c r="F363" s="159" t="s">
        <v>64</v>
      </c>
      <c r="G363" s="163" t="s">
        <v>824</v>
      </c>
      <c r="H363" s="164" t="s">
        <v>826</v>
      </c>
      <c r="I363" s="165" t="s">
        <v>826</v>
      </c>
      <c r="J363" s="1186" t="str">
        <f t="shared" ca="1" si="13"/>
        <v>-</v>
      </c>
      <c r="K363" s="694">
        <v>45051</v>
      </c>
    </row>
    <row r="364" spans="1:12" s="32" customFormat="1" x14ac:dyDescent="0.25">
      <c r="A364" s="463" t="str">
        <f t="shared" si="14"/>
        <v>Track &amp; Field-Female-V50-300m Hurdles</v>
      </c>
      <c r="B364" s="738" t="s">
        <v>812</v>
      </c>
      <c r="C364" s="158" t="s">
        <v>813</v>
      </c>
      <c r="D364" s="158" t="s">
        <v>75</v>
      </c>
      <c r="E364" s="158" t="s">
        <v>844</v>
      </c>
      <c r="F364" s="159" t="s">
        <v>65</v>
      </c>
      <c r="G364" s="158" t="s">
        <v>817</v>
      </c>
      <c r="H364" s="160"/>
      <c r="I364" s="161"/>
      <c r="J364" s="739" t="str">
        <f t="shared" ca="1" si="13"/>
        <v/>
      </c>
      <c r="K364" s="694">
        <v>45051</v>
      </c>
    </row>
    <row r="365" spans="1:12" s="32" customFormat="1" x14ac:dyDescent="0.25">
      <c r="A365" s="463" t="str">
        <f t="shared" si="14"/>
        <v>Track &amp; Field-Female-V55-300m Hurdles</v>
      </c>
      <c r="B365" s="738" t="s">
        <v>812</v>
      </c>
      <c r="C365" s="158" t="s">
        <v>813</v>
      </c>
      <c r="D365" s="158" t="s">
        <v>75</v>
      </c>
      <c r="E365" s="158" t="s">
        <v>844</v>
      </c>
      <c r="F365" s="159" t="s">
        <v>66</v>
      </c>
      <c r="G365" s="158" t="s">
        <v>817</v>
      </c>
      <c r="H365" s="160"/>
      <c r="I365" s="161"/>
      <c r="J365" s="739" t="str">
        <f t="shared" ca="1" si="13"/>
        <v/>
      </c>
      <c r="K365" s="694">
        <v>45051</v>
      </c>
    </row>
    <row r="366" spans="1:12" s="32" customFormat="1" x14ac:dyDescent="0.25">
      <c r="A366" s="463" t="str">
        <f t="shared" si="14"/>
        <v>Track &amp; Field-Female-V60-300m Hurdles</v>
      </c>
      <c r="B366" s="738" t="s">
        <v>812</v>
      </c>
      <c r="C366" s="158" t="s">
        <v>813</v>
      </c>
      <c r="D366" s="158" t="s">
        <v>75</v>
      </c>
      <c r="E366" s="158" t="s">
        <v>844</v>
      </c>
      <c r="F366" s="159" t="s">
        <v>70</v>
      </c>
      <c r="G366" s="158" t="s">
        <v>817</v>
      </c>
      <c r="H366" s="160"/>
      <c r="I366" s="161"/>
      <c r="J366" s="739" t="str">
        <f t="shared" ca="1" si="13"/>
        <v/>
      </c>
      <c r="K366" s="694">
        <v>45051</v>
      </c>
    </row>
    <row r="367" spans="1:12" s="32" customFormat="1" x14ac:dyDescent="0.25">
      <c r="A367" s="463" t="str">
        <f t="shared" si="14"/>
        <v>Track &amp; Field-Female-V65-300m Hurdles</v>
      </c>
      <c r="B367" s="738" t="s">
        <v>812</v>
      </c>
      <c r="C367" s="158" t="s">
        <v>813</v>
      </c>
      <c r="D367" s="158" t="s">
        <v>75</v>
      </c>
      <c r="E367" s="158" t="s">
        <v>844</v>
      </c>
      <c r="F367" s="159" t="s">
        <v>71</v>
      </c>
      <c r="G367" s="158" t="s">
        <v>817</v>
      </c>
      <c r="H367" s="160"/>
      <c r="I367" s="161"/>
      <c r="J367" s="739" t="str">
        <f t="shared" ca="1" si="13"/>
        <v/>
      </c>
      <c r="K367" s="694">
        <v>45058</v>
      </c>
      <c r="L367" s="32" t="s">
        <v>1342</v>
      </c>
    </row>
    <row r="368" spans="1:12" s="32" customFormat="1" x14ac:dyDescent="0.25">
      <c r="A368" s="463" t="str">
        <f t="shared" ref="A368:A399" si="15">B368&amp;"-"&amp;D368&amp;"-"&amp;F368&amp;"-"&amp;E368</f>
        <v>Track &amp; Field-Female-V70-300m Hurdles</v>
      </c>
      <c r="B368" s="738" t="s">
        <v>812</v>
      </c>
      <c r="C368" s="158" t="s">
        <v>813</v>
      </c>
      <c r="D368" s="158" t="s">
        <v>75</v>
      </c>
      <c r="E368" s="158" t="s">
        <v>844</v>
      </c>
      <c r="F368" s="159" t="s">
        <v>72</v>
      </c>
      <c r="G368" s="163" t="s">
        <v>824</v>
      </c>
      <c r="H368" s="164" t="s">
        <v>826</v>
      </c>
      <c r="I368" s="165" t="s">
        <v>826</v>
      </c>
      <c r="J368" s="1186" t="str">
        <f t="shared" ca="1" si="13"/>
        <v>-</v>
      </c>
      <c r="K368" s="694">
        <v>45051</v>
      </c>
    </row>
    <row r="369" spans="1:11" s="32" customFormat="1" x14ac:dyDescent="0.25">
      <c r="A369" s="463" t="str">
        <f t="shared" si="15"/>
        <v>Track &amp; Field-Female-U11-400m</v>
      </c>
      <c r="B369" s="738" t="s">
        <v>812</v>
      </c>
      <c r="C369" s="158" t="s">
        <v>813</v>
      </c>
      <c r="D369" s="158" t="s">
        <v>75</v>
      </c>
      <c r="E369" s="158" t="s">
        <v>8</v>
      </c>
      <c r="F369" s="159" t="s">
        <v>77</v>
      </c>
      <c r="G369" s="158" t="s">
        <v>704</v>
      </c>
      <c r="H369" s="160">
        <v>73.7</v>
      </c>
      <c r="I369" s="161">
        <v>42637</v>
      </c>
      <c r="J369" s="739">
        <f t="shared" ca="1" si="13"/>
        <v>3678</v>
      </c>
      <c r="K369" s="694">
        <v>45051</v>
      </c>
    </row>
    <row r="370" spans="1:11" s="32" customFormat="1" x14ac:dyDescent="0.25">
      <c r="A370" s="463" t="str">
        <f t="shared" si="15"/>
        <v>Track &amp; Field-Female-U13-400m</v>
      </c>
      <c r="B370" s="738" t="s">
        <v>812</v>
      </c>
      <c r="C370" s="158" t="s">
        <v>813</v>
      </c>
      <c r="D370" s="158" t="s">
        <v>75</v>
      </c>
      <c r="E370" s="158" t="s">
        <v>8</v>
      </c>
      <c r="F370" s="159" t="s">
        <v>78</v>
      </c>
      <c r="G370" s="158" t="s">
        <v>83</v>
      </c>
      <c r="H370" s="160">
        <v>64.8</v>
      </c>
      <c r="I370" s="161" t="s">
        <v>820</v>
      </c>
      <c r="J370" s="739" t="str">
        <f t="shared" ca="1" si="13"/>
        <v/>
      </c>
      <c r="K370" s="694">
        <v>45051</v>
      </c>
    </row>
    <row r="371" spans="1:11" s="32" customFormat="1" x14ac:dyDescent="0.25">
      <c r="A371" s="463" t="str">
        <f t="shared" si="15"/>
        <v>Track &amp; Field-Female-U15-400m</v>
      </c>
      <c r="B371" s="738" t="s">
        <v>812</v>
      </c>
      <c r="C371" s="158" t="s">
        <v>813</v>
      </c>
      <c r="D371" s="158" t="s">
        <v>75</v>
      </c>
      <c r="E371" s="158" t="s">
        <v>8</v>
      </c>
      <c r="F371" s="159" t="s">
        <v>79</v>
      </c>
      <c r="G371" s="158" t="s">
        <v>91</v>
      </c>
      <c r="H371" s="160">
        <v>62.1</v>
      </c>
      <c r="I371" s="161">
        <v>36411</v>
      </c>
      <c r="J371" s="739">
        <f t="shared" ca="1" si="13"/>
        <v>9904</v>
      </c>
      <c r="K371" s="694">
        <v>45051</v>
      </c>
    </row>
    <row r="372" spans="1:11" s="32" customFormat="1" ht="13" thickBot="1" x14ac:dyDescent="0.3">
      <c r="A372" s="466" t="str">
        <f t="shared" si="15"/>
        <v>Track &amp; Field-Female-U17-400m</v>
      </c>
      <c r="B372" s="740" t="s">
        <v>812</v>
      </c>
      <c r="C372" s="741" t="s">
        <v>813</v>
      </c>
      <c r="D372" s="741" t="s">
        <v>75</v>
      </c>
      <c r="E372" s="741" t="s">
        <v>8</v>
      </c>
      <c r="F372" s="742" t="s">
        <v>80</v>
      </c>
      <c r="G372" s="741" t="s">
        <v>93</v>
      </c>
      <c r="H372" s="743">
        <v>57.9</v>
      </c>
      <c r="I372" s="744">
        <v>40727</v>
      </c>
      <c r="J372" s="745">
        <f t="shared" ca="1" si="13"/>
        <v>5588</v>
      </c>
      <c r="K372" s="700">
        <v>45051</v>
      </c>
    </row>
    <row r="373" spans="1:11" s="32" customFormat="1" ht="13" thickBot="1" x14ac:dyDescent="0.3">
      <c r="A373" s="465" t="str">
        <f t="shared" si="15"/>
        <v>Track &amp; Field-Female-U18-400m</v>
      </c>
      <c r="B373" s="593" t="s">
        <v>812</v>
      </c>
      <c r="C373" s="741" t="s">
        <v>813</v>
      </c>
      <c r="D373" s="594" t="s">
        <v>75</v>
      </c>
      <c r="E373" s="594" t="s">
        <v>8</v>
      </c>
      <c r="F373" s="595" t="s">
        <v>1391</v>
      </c>
      <c r="G373" s="594" t="s">
        <v>1422</v>
      </c>
      <c r="H373" s="1197">
        <v>8.6118055555555557E-4</v>
      </c>
      <c r="I373" s="597">
        <v>46137</v>
      </c>
      <c r="J373" s="598">
        <f t="shared" ca="1" si="13"/>
        <v>178</v>
      </c>
      <c r="K373" s="473">
        <v>46253</v>
      </c>
    </row>
    <row r="374" spans="1:11" s="32" customFormat="1" ht="13" thickBot="1" x14ac:dyDescent="0.3">
      <c r="A374" s="463" t="str">
        <f t="shared" si="15"/>
        <v>Track &amp; Field-Female-U20-400m</v>
      </c>
      <c r="B374" s="470" t="s">
        <v>812</v>
      </c>
      <c r="C374" s="173" t="s">
        <v>813</v>
      </c>
      <c r="D374" s="173" t="s">
        <v>75</v>
      </c>
      <c r="E374" s="173" t="s">
        <v>8</v>
      </c>
      <c r="F374" s="174" t="s">
        <v>81</v>
      </c>
      <c r="G374" s="173" t="s">
        <v>93</v>
      </c>
      <c r="H374" s="175">
        <v>55.8</v>
      </c>
      <c r="I374" s="176">
        <v>41097</v>
      </c>
      <c r="J374" s="177">
        <f t="shared" ca="1" si="13"/>
        <v>5218</v>
      </c>
      <c r="K374" s="469">
        <v>45051</v>
      </c>
    </row>
    <row r="375" spans="1:11" s="32" customFormat="1" x14ac:dyDescent="0.25">
      <c r="A375" s="463" t="str">
        <f t="shared" si="15"/>
        <v>Track &amp; Field-Female-U23/Senior-400m</v>
      </c>
      <c r="B375" s="746" t="s">
        <v>812</v>
      </c>
      <c r="C375" s="747" t="s">
        <v>813</v>
      </c>
      <c r="D375" s="747" t="s">
        <v>75</v>
      </c>
      <c r="E375" s="747" t="s">
        <v>8</v>
      </c>
      <c r="F375" s="159" t="s">
        <v>1444</v>
      </c>
      <c r="G375" s="747" t="s">
        <v>94</v>
      </c>
      <c r="H375" s="749">
        <v>57.4</v>
      </c>
      <c r="I375" s="750">
        <v>38850</v>
      </c>
      <c r="J375" s="751">
        <f t="shared" ca="1" si="13"/>
        <v>7465</v>
      </c>
      <c r="K375" s="694">
        <v>45051</v>
      </c>
    </row>
    <row r="376" spans="1:11" s="32" customFormat="1" ht="13" thickBot="1" x14ac:dyDescent="0.3">
      <c r="A376" s="463" t="str">
        <f t="shared" si="15"/>
        <v>Track &amp; Field-Female-V35-400m</v>
      </c>
      <c r="B376" s="738" t="s">
        <v>812</v>
      </c>
      <c r="C376" s="158" t="s">
        <v>813</v>
      </c>
      <c r="D376" s="158" t="s">
        <v>75</v>
      </c>
      <c r="E376" s="158" t="s">
        <v>8</v>
      </c>
      <c r="F376" s="159" t="s">
        <v>74</v>
      </c>
      <c r="G376" s="158" t="s">
        <v>1263</v>
      </c>
      <c r="H376" s="1064">
        <v>62.95</v>
      </c>
      <c r="I376" s="161">
        <v>45423</v>
      </c>
      <c r="J376" s="739">
        <f t="shared" ca="1" si="13"/>
        <v>892</v>
      </c>
      <c r="K376" s="694">
        <v>45577</v>
      </c>
    </row>
    <row r="377" spans="1:11" s="32" customFormat="1" x14ac:dyDescent="0.25">
      <c r="A377" s="463" t="str">
        <f t="shared" si="15"/>
        <v>Track &amp; Field-Female-V40-400m</v>
      </c>
      <c r="B377" s="738" t="s">
        <v>812</v>
      </c>
      <c r="C377" s="158" t="s">
        <v>813</v>
      </c>
      <c r="D377" s="158" t="s">
        <v>75</v>
      </c>
      <c r="E377" s="158" t="s">
        <v>8</v>
      </c>
      <c r="F377" s="159" t="s">
        <v>67</v>
      </c>
      <c r="G377" s="158" t="s">
        <v>1263</v>
      </c>
      <c r="H377" s="160">
        <v>61.02</v>
      </c>
      <c r="I377" s="161">
        <v>46151</v>
      </c>
      <c r="J377" s="739">
        <f t="shared" ca="1" si="13"/>
        <v>164</v>
      </c>
      <c r="K377" s="473">
        <v>46253</v>
      </c>
    </row>
    <row r="378" spans="1:11" s="32" customFormat="1" x14ac:dyDescent="0.25">
      <c r="A378" s="463" t="str">
        <f t="shared" si="15"/>
        <v>Track &amp; Field-Female-V45-400m</v>
      </c>
      <c r="B378" s="738" t="s">
        <v>812</v>
      </c>
      <c r="C378" s="158" t="s">
        <v>813</v>
      </c>
      <c r="D378" s="158" t="s">
        <v>75</v>
      </c>
      <c r="E378" s="158" t="s">
        <v>8</v>
      </c>
      <c r="F378" s="159" t="s">
        <v>64</v>
      </c>
      <c r="G378" s="158" t="s">
        <v>40</v>
      </c>
      <c r="H378" s="160">
        <v>63.8</v>
      </c>
      <c r="I378" s="161">
        <v>38169</v>
      </c>
      <c r="J378" s="739">
        <f t="shared" ca="1" si="13"/>
        <v>8146</v>
      </c>
      <c r="K378" s="694">
        <v>45051</v>
      </c>
    </row>
    <row r="379" spans="1:11" s="32" customFormat="1" x14ac:dyDescent="0.25">
      <c r="A379" s="463" t="str">
        <f t="shared" si="15"/>
        <v>Track &amp; Field-Female-V50-400m</v>
      </c>
      <c r="B379" s="738" t="s">
        <v>812</v>
      </c>
      <c r="C379" s="158" t="s">
        <v>813</v>
      </c>
      <c r="D379" s="158" t="s">
        <v>75</v>
      </c>
      <c r="E379" s="158" t="s">
        <v>8</v>
      </c>
      <c r="F379" s="159" t="s">
        <v>65</v>
      </c>
      <c r="G379" s="158" t="s">
        <v>1257</v>
      </c>
      <c r="H379" s="160">
        <v>69</v>
      </c>
      <c r="I379" s="161">
        <v>46242</v>
      </c>
      <c r="J379" s="739">
        <f t="shared" ca="1" si="13"/>
        <v>73</v>
      </c>
      <c r="K379" s="694">
        <v>46265</v>
      </c>
    </row>
    <row r="380" spans="1:11" s="32" customFormat="1" x14ac:dyDescent="0.25">
      <c r="A380" s="463" t="str">
        <f t="shared" si="15"/>
        <v>Track &amp; Field-Female-V55-400m</v>
      </c>
      <c r="B380" s="738" t="s">
        <v>812</v>
      </c>
      <c r="C380" s="158" t="s">
        <v>813</v>
      </c>
      <c r="D380" s="158" t="s">
        <v>75</v>
      </c>
      <c r="E380" s="158" t="s">
        <v>8</v>
      </c>
      <c r="F380" s="159" t="s">
        <v>66</v>
      </c>
      <c r="G380" s="158" t="s">
        <v>718</v>
      </c>
      <c r="H380" s="160">
        <v>72.099999999999994</v>
      </c>
      <c r="I380" s="161">
        <v>42918</v>
      </c>
      <c r="J380" s="739">
        <f t="shared" ca="1" si="13"/>
        <v>3397</v>
      </c>
      <c r="K380" s="694">
        <v>45051</v>
      </c>
    </row>
    <row r="381" spans="1:11" s="32" customFormat="1" x14ac:dyDescent="0.25">
      <c r="A381" s="463" t="str">
        <f t="shared" si="15"/>
        <v>Track &amp; Field-Female-V60-400m</v>
      </c>
      <c r="B381" s="738" t="s">
        <v>812</v>
      </c>
      <c r="C381" s="158" t="s">
        <v>813</v>
      </c>
      <c r="D381" s="158" t="s">
        <v>75</v>
      </c>
      <c r="E381" s="158" t="s">
        <v>8</v>
      </c>
      <c r="F381" s="159" t="s">
        <v>70</v>
      </c>
      <c r="G381" s="158" t="s">
        <v>718</v>
      </c>
      <c r="H381" s="160">
        <v>72.7</v>
      </c>
      <c r="I381" s="161">
        <v>43232</v>
      </c>
      <c r="J381" s="739">
        <f t="shared" ca="1" si="13"/>
        <v>3083</v>
      </c>
      <c r="K381" s="694">
        <v>45051</v>
      </c>
    </row>
    <row r="382" spans="1:11" s="32" customFormat="1" x14ac:dyDescent="0.25">
      <c r="A382" s="463" t="str">
        <f t="shared" si="15"/>
        <v>Track &amp; Field-Female-V65-400m</v>
      </c>
      <c r="B382" s="738" t="s">
        <v>812</v>
      </c>
      <c r="C382" s="158" t="s">
        <v>813</v>
      </c>
      <c r="D382" s="158" t="s">
        <v>75</v>
      </c>
      <c r="E382" s="158" t="s">
        <v>8</v>
      </c>
      <c r="F382" s="159" t="s">
        <v>71</v>
      </c>
      <c r="G382" s="158" t="s">
        <v>718</v>
      </c>
      <c r="H382" s="160">
        <v>80.44</v>
      </c>
      <c r="I382" s="161">
        <v>45423</v>
      </c>
      <c r="J382" s="739">
        <f t="shared" ca="1" si="13"/>
        <v>892</v>
      </c>
      <c r="K382" s="694">
        <v>45448</v>
      </c>
    </row>
    <row r="383" spans="1:11" s="32" customFormat="1" x14ac:dyDescent="0.25">
      <c r="A383" s="463" t="str">
        <f t="shared" si="15"/>
        <v>Track &amp; Field-Female-V70-400m</v>
      </c>
      <c r="B383" s="738" t="s">
        <v>812</v>
      </c>
      <c r="C383" s="158" t="s">
        <v>813</v>
      </c>
      <c r="D383" s="158" t="s">
        <v>75</v>
      </c>
      <c r="E383" s="158" t="s">
        <v>8</v>
      </c>
      <c r="F383" s="159" t="s">
        <v>72</v>
      </c>
      <c r="G383" s="158" t="s">
        <v>817</v>
      </c>
      <c r="H383" s="160"/>
      <c r="I383" s="161"/>
      <c r="J383" s="739" t="str">
        <f t="shared" ca="1" si="13"/>
        <v/>
      </c>
      <c r="K383" s="694">
        <v>45051</v>
      </c>
    </row>
    <row r="384" spans="1:11" s="32" customFormat="1" x14ac:dyDescent="0.25">
      <c r="A384" s="463" t="str">
        <f t="shared" si="15"/>
        <v>Track &amp; Field-Female-U11-400m Hurdles</v>
      </c>
      <c r="B384" s="738" t="s">
        <v>812</v>
      </c>
      <c r="C384" s="158" t="s">
        <v>813</v>
      </c>
      <c r="D384" s="158" t="s">
        <v>75</v>
      </c>
      <c r="E384" s="158" t="s">
        <v>830</v>
      </c>
      <c r="F384" s="159" t="s">
        <v>77</v>
      </c>
      <c r="G384" s="163" t="s">
        <v>824</v>
      </c>
      <c r="H384" s="164" t="s">
        <v>826</v>
      </c>
      <c r="I384" s="165" t="s">
        <v>826</v>
      </c>
      <c r="J384" s="1186" t="str">
        <f t="shared" ca="1" si="13"/>
        <v>-</v>
      </c>
      <c r="K384" s="694">
        <v>45051</v>
      </c>
    </row>
    <row r="385" spans="1:11" s="32" customFormat="1" x14ac:dyDescent="0.25">
      <c r="A385" s="463" t="str">
        <f t="shared" si="15"/>
        <v>Track &amp; Field-Female-U13-400m Hurdles</v>
      </c>
      <c r="B385" s="738" t="s">
        <v>812</v>
      </c>
      <c r="C385" s="158" t="s">
        <v>813</v>
      </c>
      <c r="D385" s="158" t="s">
        <v>75</v>
      </c>
      <c r="E385" s="158" t="s">
        <v>830</v>
      </c>
      <c r="F385" s="159" t="s">
        <v>78</v>
      </c>
      <c r="G385" s="163" t="s">
        <v>824</v>
      </c>
      <c r="H385" s="164" t="s">
        <v>826</v>
      </c>
      <c r="I385" s="165" t="s">
        <v>826</v>
      </c>
      <c r="J385" s="1186" t="str">
        <f t="shared" ca="1" si="13"/>
        <v>-</v>
      </c>
      <c r="K385" s="694">
        <v>45051</v>
      </c>
    </row>
    <row r="386" spans="1:11" s="32" customFormat="1" ht="13" thickBot="1" x14ac:dyDescent="0.3">
      <c r="A386" s="466" t="str">
        <f t="shared" si="15"/>
        <v>Track &amp; Field-Female-U15-400m Hurdles</v>
      </c>
      <c r="B386" s="764" t="s">
        <v>812</v>
      </c>
      <c r="C386" s="182" t="s">
        <v>813</v>
      </c>
      <c r="D386" s="182" t="s">
        <v>75</v>
      </c>
      <c r="E386" s="182" t="s">
        <v>830</v>
      </c>
      <c r="F386" s="183" t="s">
        <v>79</v>
      </c>
      <c r="G386" s="184" t="s">
        <v>824</v>
      </c>
      <c r="H386" s="185" t="s">
        <v>826</v>
      </c>
      <c r="I386" s="186" t="s">
        <v>826</v>
      </c>
      <c r="J386" s="1187" t="str">
        <f t="shared" ca="1" si="13"/>
        <v>-</v>
      </c>
      <c r="K386" s="700">
        <v>45051</v>
      </c>
    </row>
    <row r="387" spans="1:11" s="32" customFormat="1" x14ac:dyDescent="0.25">
      <c r="A387" s="465" t="str">
        <f t="shared" si="15"/>
        <v>Track &amp; Field-Female-U17-400m Hurdles</v>
      </c>
      <c r="B387" s="766" t="s">
        <v>812</v>
      </c>
      <c r="C387" s="178" t="s">
        <v>813</v>
      </c>
      <c r="D387" s="178" t="s">
        <v>75</v>
      </c>
      <c r="E387" s="178" t="s">
        <v>830</v>
      </c>
      <c r="F387" s="179" t="s">
        <v>80</v>
      </c>
      <c r="G387" s="178" t="s">
        <v>94</v>
      </c>
      <c r="H387" s="180">
        <v>66.599999999999994</v>
      </c>
      <c r="I387" s="181">
        <v>37101</v>
      </c>
      <c r="J387" s="767">
        <f t="shared" ca="1" si="13"/>
        <v>9214</v>
      </c>
      <c r="K387" s="695">
        <v>45051</v>
      </c>
    </row>
    <row r="388" spans="1:11" s="32" customFormat="1" x14ac:dyDescent="0.25">
      <c r="A388" s="463" t="str">
        <f t="shared" si="15"/>
        <v>Track &amp; Field-Female-U20-400m Hurdles</v>
      </c>
      <c r="B388" s="738" t="s">
        <v>812</v>
      </c>
      <c r="C388" s="158" t="s">
        <v>813</v>
      </c>
      <c r="D388" s="158" t="s">
        <v>75</v>
      </c>
      <c r="E388" s="158" t="s">
        <v>830</v>
      </c>
      <c r="F388" s="159" t="s">
        <v>81</v>
      </c>
      <c r="G388" s="158" t="s">
        <v>94</v>
      </c>
      <c r="H388" s="160">
        <v>64.8</v>
      </c>
      <c r="I388" s="161">
        <v>37429</v>
      </c>
      <c r="J388" s="739">
        <f t="shared" ref="J388:J440" ca="1" si="16">IF(I388="","",IF(I388="MISSING","",IF(I388="-","-",TODAY()-I388)))</f>
        <v>8886</v>
      </c>
      <c r="K388" s="694">
        <v>45051</v>
      </c>
    </row>
    <row r="389" spans="1:11" s="32" customFormat="1" x14ac:dyDescent="0.25">
      <c r="A389" s="463" t="str">
        <f t="shared" si="15"/>
        <v>Track &amp; Field-Female-U23/Senior-400m Hurdles</v>
      </c>
      <c r="B389" s="738" t="s">
        <v>812</v>
      </c>
      <c r="C389" s="158" t="s">
        <v>813</v>
      </c>
      <c r="D389" s="158" t="s">
        <v>75</v>
      </c>
      <c r="E389" s="158" t="s">
        <v>830</v>
      </c>
      <c r="F389" s="159" t="s">
        <v>1444</v>
      </c>
      <c r="G389" s="158" t="s">
        <v>93</v>
      </c>
      <c r="H389" s="160">
        <v>64.8</v>
      </c>
      <c r="I389" s="161">
        <v>41091</v>
      </c>
      <c r="J389" s="739">
        <f t="shared" ca="1" si="16"/>
        <v>5224</v>
      </c>
      <c r="K389" s="694">
        <v>45051</v>
      </c>
    </row>
    <row r="390" spans="1:11" s="32" customFormat="1" x14ac:dyDescent="0.25">
      <c r="A390" s="463" t="str">
        <f t="shared" si="15"/>
        <v>Track &amp; Field-Female-V35-400m Hurdles</v>
      </c>
      <c r="B390" s="738" t="s">
        <v>812</v>
      </c>
      <c r="C390" s="158" t="s">
        <v>813</v>
      </c>
      <c r="D390" s="158" t="s">
        <v>75</v>
      </c>
      <c r="E390" s="158" t="s">
        <v>830</v>
      </c>
      <c r="F390" s="159" t="s">
        <v>74</v>
      </c>
      <c r="G390" s="158" t="s">
        <v>122</v>
      </c>
      <c r="H390" s="160">
        <v>67.099999999999994</v>
      </c>
      <c r="I390" s="161">
        <v>37026</v>
      </c>
      <c r="J390" s="739">
        <f t="shared" ca="1" si="16"/>
        <v>9289</v>
      </c>
      <c r="K390" s="694">
        <v>45051</v>
      </c>
    </row>
    <row r="391" spans="1:11" s="32" customFormat="1" x14ac:dyDescent="0.25">
      <c r="A391" s="463" t="str">
        <f t="shared" si="15"/>
        <v>Track &amp; Field-Female-V40-400m Hurdles</v>
      </c>
      <c r="B391" s="738" t="s">
        <v>812</v>
      </c>
      <c r="C391" s="158" t="s">
        <v>813</v>
      </c>
      <c r="D391" s="158" t="s">
        <v>75</v>
      </c>
      <c r="E391" s="158" t="s">
        <v>830</v>
      </c>
      <c r="F391" s="159" t="s">
        <v>67</v>
      </c>
      <c r="G391" s="158" t="s">
        <v>817</v>
      </c>
      <c r="H391" s="160"/>
      <c r="I391" s="161"/>
      <c r="J391" s="739" t="str">
        <f t="shared" ca="1" si="16"/>
        <v/>
      </c>
      <c r="K391" s="694">
        <v>45051</v>
      </c>
    </row>
    <row r="392" spans="1:11" s="32" customFormat="1" x14ac:dyDescent="0.25">
      <c r="A392" s="463" t="str">
        <f t="shared" si="15"/>
        <v>Track &amp; Field-Female-V45-400m Hurdles</v>
      </c>
      <c r="B392" s="738" t="s">
        <v>812</v>
      </c>
      <c r="C392" s="158" t="s">
        <v>813</v>
      </c>
      <c r="D392" s="158" t="s">
        <v>75</v>
      </c>
      <c r="E392" s="158" t="s">
        <v>830</v>
      </c>
      <c r="F392" s="159" t="s">
        <v>64</v>
      </c>
      <c r="G392" s="158" t="s">
        <v>817</v>
      </c>
      <c r="H392" s="160"/>
      <c r="I392" s="161"/>
      <c r="J392" s="739" t="str">
        <f t="shared" ca="1" si="16"/>
        <v/>
      </c>
      <c r="K392" s="694">
        <v>45051</v>
      </c>
    </row>
    <row r="393" spans="1:11" s="32" customFormat="1" x14ac:dyDescent="0.25">
      <c r="A393" s="463" t="str">
        <f t="shared" si="15"/>
        <v>Track &amp; Field-Female-V50-400m Hurdles</v>
      </c>
      <c r="B393" s="738" t="s">
        <v>812</v>
      </c>
      <c r="C393" s="158" t="s">
        <v>813</v>
      </c>
      <c r="D393" s="158" t="s">
        <v>75</v>
      </c>
      <c r="E393" s="158" t="s">
        <v>830</v>
      </c>
      <c r="F393" s="159" t="s">
        <v>65</v>
      </c>
      <c r="G393" s="158" t="s">
        <v>40</v>
      </c>
      <c r="H393" s="160">
        <v>74.099999999999994</v>
      </c>
      <c r="I393" s="161">
        <v>38108</v>
      </c>
      <c r="J393" s="739">
        <f t="shared" ca="1" si="16"/>
        <v>8207</v>
      </c>
      <c r="K393" s="694">
        <v>45051</v>
      </c>
    </row>
    <row r="394" spans="1:11" s="32" customFormat="1" x14ac:dyDescent="0.25">
      <c r="A394" s="463" t="str">
        <f t="shared" si="15"/>
        <v>Track &amp; Field-Female-V55-400m Hurdles</v>
      </c>
      <c r="B394" s="738" t="s">
        <v>812</v>
      </c>
      <c r="C394" s="158" t="s">
        <v>813</v>
      </c>
      <c r="D394" s="158" t="s">
        <v>75</v>
      </c>
      <c r="E394" s="158" t="s">
        <v>830</v>
      </c>
      <c r="F394" s="159" t="s">
        <v>66</v>
      </c>
      <c r="G394" s="163" t="s">
        <v>824</v>
      </c>
      <c r="H394" s="164" t="s">
        <v>826</v>
      </c>
      <c r="I394" s="165" t="s">
        <v>826</v>
      </c>
      <c r="J394" s="1186" t="str">
        <f t="shared" ca="1" si="16"/>
        <v>-</v>
      </c>
      <c r="K394" s="694">
        <v>45051</v>
      </c>
    </row>
    <row r="395" spans="1:11" s="32" customFormat="1" x14ac:dyDescent="0.25">
      <c r="A395" s="463" t="str">
        <f t="shared" si="15"/>
        <v>Track &amp; Field-Female-V60-400m Hurdles</v>
      </c>
      <c r="B395" s="738" t="s">
        <v>812</v>
      </c>
      <c r="C395" s="158" t="s">
        <v>813</v>
      </c>
      <c r="D395" s="158" t="s">
        <v>75</v>
      </c>
      <c r="E395" s="158" t="s">
        <v>830</v>
      </c>
      <c r="F395" s="159" t="s">
        <v>70</v>
      </c>
      <c r="G395" s="163" t="s">
        <v>824</v>
      </c>
      <c r="H395" s="164" t="s">
        <v>826</v>
      </c>
      <c r="I395" s="165" t="s">
        <v>826</v>
      </c>
      <c r="J395" s="1186" t="str">
        <f t="shared" ca="1" si="16"/>
        <v>-</v>
      </c>
      <c r="K395" s="694">
        <v>45051</v>
      </c>
    </row>
    <row r="396" spans="1:11" s="32" customFormat="1" x14ac:dyDescent="0.25">
      <c r="A396" s="463" t="str">
        <f t="shared" si="15"/>
        <v>Track &amp; Field-Female-V65-400m Hurdles</v>
      </c>
      <c r="B396" s="738" t="s">
        <v>812</v>
      </c>
      <c r="C396" s="158" t="s">
        <v>813</v>
      </c>
      <c r="D396" s="158" t="s">
        <v>75</v>
      </c>
      <c r="E396" s="158" t="s">
        <v>830</v>
      </c>
      <c r="F396" s="159" t="s">
        <v>71</v>
      </c>
      <c r="G396" s="163" t="s">
        <v>824</v>
      </c>
      <c r="H396" s="164" t="s">
        <v>826</v>
      </c>
      <c r="I396" s="165" t="s">
        <v>826</v>
      </c>
      <c r="J396" s="1186" t="str">
        <f t="shared" ca="1" si="16"/>
        <v>-</v>
      </c>
      <c r="K396" s="694">
        <v>45051</v>
      </c>
    </row>
    <row r="397" spans="1:11" s="32" customFormat="1" x14ac:dyDescent="0.25">
      <c r="A397" s="463" t="str">
        <f t="shared" si="15"/>
        <v>Track &amp; Field-Female-V70-400m Hurdles</v>
      </c>
      <c r="B397" s="738" t="s">
        <v>812</v>
      </c>
      <c r="C397" s="158" t="s">
        <v>813</v>
      </c>
      <c r="D397" s="158" t="s">
        <v>75</v>
      </c>
      <c r="E397" s="158" t="s">
        <v>830</v>
      </c>
      <c r="F397" s="159" t="s">
        <v>72</v>
      </c>
      <c r="G397" s="158" t="s">
        <v>824</v>
      </c>
      <c r="H397" s="164" t="s">
        <v>826</v>
      </c>
      <c r="I397" s="165" t="s">
        <v>826</v>
      </c>
      <c r="J397" s="1186" t="str">
        <f t="shared" ca="1" si="16"/>
        <v>-</v>
      </c>
      <c r="K397" s="694">
        <v>45051</v>
      </c>
    </row>
    <row r="398" spans="1:11" s="32" customFormat="1" x14ac:dyDescent="0.25">
      <c r="A398" s="463" t="str">
        <f t="shared" si="15"/>
        <v>Track &amp; Field-Female-U11-5000m</v>
      </c>
      <c r="B398" s="738" t="s">
        <v>812</v>
      </c>
      <c r="C398" s="158" t="s">
        <v>813</v>
      </c>
      <c r="D398" s="158" t="s">
        <v>75</v>
      </c>
      <c r="E398" s="158" t="s">
        <v>100</v>
      </c>
      <c r="F398" s="159" t="s">
        <v>77</v>
      </c>
      <c r="G398" s="163" t="s">
        <v>824</v>
      </c>
      <c r="H398" s="164" t="s">
        <v>826</v>
      </c>
      <c r="I398" s="165" t="s">
        <v>826</v>
      </c>
      <c r="J398" s="1186" t="str">
        <f t="shared" ca="1" si="16"/>
        <v>-</v>
      </c>
      <c r="K398" s="694">
        <v>45051</v>
      </c>
    </row>
    <row r="399" spans="1:11" s="32" customFormat="1" x14ac:dyDescent="0.25">
      <c r="A399" s="463" t="str">
        <f t="shared" si="15"/>
        <v>Track &amp; Field-Female-U13-5000m</v>
      </c>
      <c r="B399" s="738" t="s">
        <v>812</v>
      </c>
      <c r="C399" s="158" t="s">
        <v>813</v>
      </c>
      <c r="D399" s="158" t="s">
        <v>75</v>
      </c>
      <c r="E399" s="158" t="s">
        <v>100</v>
      </c>
      <c r="F399" s="159" t="s">
        <v>78</v>
      </c>
      <c r="G399" s="163" t="s">
        <v>824</v>
      </c>
      <c r="H399" s="164" t="s">
        <v>826</v>
      </c>
      <c r="I399" s="165" t="s">
        <v>826</v>
      </c>
      <c r="J399" s="1186" t="str">
        <f t="shared" ca="1" si="16"/>
        <v>-</v>
      </c>
      <c r="K399" s="694">
        <v>45051</v>
      </c>
    </row>
    <row r="400" spans="1:11" s="32" customFormat="1" x14ac:dyDescent="0.25">
      <c r="A400" s="463" t="str">
        <f t="shared" ref="A400:A403" si="17">B400&amp;"-"&amp;D400&amp;"-"&amp;F400&amp;"-"&amp;E400</f>
        <v>Track &amp; Field-Female-U15-5000m</v>
      </c>
      <c r="B400" s="738" t="s">
        <v>812</v>
      </c>
      <c r="C400" s="158" t="s">
        <v>813</v>
      </c>
      <c r="D400" s="158" t="s">
        <v>75</v>
      </c>
      <c r="E400" s="158" t="s">
        <v>100</v>
      </c>
      <c r="F400" s="159" t="s">
        <v>79</v>
      </c>
      <c r="G400" s="163" t="s">
        <v>824</v>
      </c>
      <c r="H400" s="164" t="s">
        <v>826</v>
      </c>
      <c r="I400" s="165" t="s">
        <v>826</v>
      </c>
      <c r="J400" s="1186" t="str">
        <f t="shared" ca="1" si="16"/>
        <v>-</v>
      </c>
      <c r="K400" s="694">
        <v>45051</v>
      </c>
    </row>
    <row r="401" spans="1:11" s="32" customFormat="1" ht="13" thickBot="1" x14ac:dyDescent="0.3">
      <c r="A401" s="466" t="str">
        <f t="shared" si="17"/>
        <v>Track &amp; Field-Female-U17-5000m</v>
      </c>
      <c r="B401" s="740" t="s">
        <v>812</v>
      </c>
      <c r="C401" s="741" t="s">
        <v>813</v>
      </c>
      <c r="D401" s="741" t="s">
        <v>75</v>
      </c>
      <c r="E401" s="741" t="s">
        <v>100</v>
      </c>
      <c r="F401" s="742" t="s">
        <v>80</v>
      </c>
      <c r="G401" s="768" t="s">
        <v>824</v>
      </c>
      <c r="H401" s="776" t="s">
        <v>826</v>
      </c>
      <c r="I401" s="777" t="s">
        <v>826</v>
      </c>
      <c r="J401" s="778" t="str">
        <f t="shared" ca="1" si="16"/>
        <v>-</v>
      </c>
      <c r="K401" s="700">
        <v>45051</v>
      </c>
    </row>
    <row r="402" spans="1:11" s="32" customFormat="1" ht="13" thickBot="1" x14ac:dyDescent="0.3">
      <c r="A402" s="465" t="str">
        <f t="shared" si="17"/>
        <v>Track &amp; Field-Female-U20-5000m</v>
      </c>
      <c r="B402" s="714" t="s">
        <v>812</v>
      </c>
      <c r="C402" s="715" t="s">
        <v>813</v>
      </c>
      <c r="D402" s="715" t="s">
        <v>75</v>
      </c>
      <c r="E402" s="715" t="s">
        <v>100</v>
      </c>
      <c r="F402" s="716" t="s">
        <v>81</v>
      </c>
      <c r="G402" s="715" t="s">
        <v>729</v>
      </c>
      <c r="H402" s="1180" t="s">
        <v>1098</v>
      </c>
      <c r="I402" s="727">
        <v>42869</v>
      </c>
      <c r="J402" s="728">
        <f t="shared" ca="1" si="16"/>
        <v>3446</v>
      </c>
      <c r="K402" s="473">
        <v>45051</v>
      </c>
    </row>
    <row r="403" spans="1:11" s="32" customFormat="1" x14ac:dyDescent="0.25">
      <c r="A403" s="463" t="str">
        <f t="shared" si="17"/>
        <v>Track &amp; Field-Female-U23/Senior-5000m</v>
      </c>
      <c r="B403" s="746" t="s">
        <v>812</v>
      </c>
      <c r="C403" s="747" t="s">
        <v>813</v>
      </c>
      <c r="D403" s="747" t="s">
        <v>75</v>
      </c>
      <c r="E403" s="747" t="s">
        <v>100</v>
      </c>
      <c r="F403" s="159" t="s">
        <v>1444</v>
      </c>
      <c r="G403" s="747" t="s">
        <v>729</v>
      </c>
      <c r="H403" s="769" t="s">
        <v>1099</v>
      </c>
      <c r="I403" s="750">
        <v>44593</v>
      </c>
      <c r="J403" s="751">
        <f t="shared" ca="1" si="16"/>
        <v>1722</v>
      </c>
      <c r="K403" s="694">
        <v>45051</v>
      </c>
    </row>
    <row r="404" spans="1:11" s="32" customFormat="1" x14ac:dyDescent="0.25">
      <c r="A404" s="463" t="str">
        <f>B404&amp;"-"&amp;D404&amp;"-"&amp;F404&amp;"-"&amp;E405</f>
        <v>Track &amp; Field-Female-V35-5000m</v>
      </c>
      <c r="B404" s="738" t="s">
        <v>812</v>
      </c>
      <c r="C404" s="158" t="s">
        <v>813</v>
      </c>
      <c r="D404" s="158" t="s">
        <v>75</v>
      </c>
      <c r="E404" s="158" t="s">
        <v>100</v>
      </c>
      <c r="F404" s="159" t="s">
        <v>74</v>
      </c>
      <c r="G404" s="158" t="s">
        <v>817</v>
      </c>
      <c r="H404" s="167"/>
      <c r="I404" s="161"/>
      <c r="J404" s="739" t="str">
        <f t="shared" ca="1" si="16"/>
        <v/>
      </c>
      <c r="K404" s="694">
        <v>45051</v>
      </c>
    </row>
    <row r="405" spans="1:11" s="32" customFormat="1" x14ac:dyDescent="0.25">
      <c r="A405" s="463" t="str">
        <f t="shared" ref="A405:A436" si="18">B405&amp;"-"&amp;D405&amp;"-"&amp;F405&amp;"-"&amp;E405</f>
        <v>Track &amp; Field-Female-V40-5000m</v>
      </c>
      <c r="B405" s="738" t="s">
        <v>812</v>
      </c>
      <c r="C405" s="158" t="s">
        <v>813</v>
      </c>
      <c r="D405" s="158" t="s">
        <v>75</v>
      </c>
      <c r="E405" s="158" t="s">
        <v>100</v>
      </c>
      <c r="F405" s="159" t="s">
        <v>67</v>
      </c>
      <c r="G405" s="158" t="s">
        <v>115</v>
      </c>
      <c r="H405" s="417" t="s">
        <v>1100</v>
      </c>
      <c r="I405" s="161">
        <v>37489</v>
      </c>
      <c r="J405" s="739">
        <f t="shared" ca="1" si="16"/>
        <v>8826</v>
      </c>
      <c r="K405" s="694">
        <v>45051</v>
      </c>
    </row>
    <row r="406" spans="1:11" s="32" customFormat="1" x14ac:dyDescent="0.25">
      <c r="A406" s="463" t="str">
        <f t="shared" si="18"/>
        <v>Track &amp; Field-Female-V45-5000m</v>
      </c>
      <c r="B406" s="738" t="s">
        <v>812</v>
      </c>
      <c r="C406" s="158" t="s">
        <v>813</v>
      </c>
      <c r="D406" s="158" t="s">
        <v>75</v>
      </c>
      <c r="E406" s="158" t="s">
        <v>100</v>
      </c>
      <c r="F406" s="159" t="s">
        <v>64</v>
      </c>
      <c r="G406" s="158" t="s">
        <v>793</v>
      </c>
      <c r="H406" s="417" t="s">
        <v>1101</v>
      </c>
      <c r="I406" s="161">
        <v>44682</v>
      </c>
      <c r="J406" s="739">
        <f t="shared" ca="1" si="16"/>
        <v>1633</v>
      </c>
      <c r="K406" s="694">
        <v>45051</v>
      </c>
    </row>
    <row r="407" spans="1:11" s="32" customFormat="1" x14ac:dyDescent="0.25">
      <c r="A407" s="463" t="str">
        <f t="shared" si="18"/>
        <v>Track &amp; Field-Female-V50-5000m</v>
      </c>
      <c r="B407" s="738" t="s">
        <v>812</v>
      </c>
      <c r="C407" s="158" t="s">
        <v>813</v>
      </c>
      <c r="D407" s="158" t="s">
        <v>75</v>
      </c>
      <c r="E407" s="158" t="s">
        <v>100</v>
      </c>
      <c r="F407" s="159" t="s">
        <v>65</v>
      </c>
      <c r="G407" s="158" t="s">
        <v>358</v>
      </c>
      <c r="H407" s="417" t="s">
        <v>1102</v>
      </c>
      <c r="I407" s="161">
        <v>42578</v>
      </c>
      <c r="J407" s="739">
        <f t="shared" ca="1" si="16"/>
        <v>3737</v>
      </c>
      <c r="K407" s="694">
        <v>45051</v>
      </c>
    </row>
    <row r="408" spans="1:11" s="32" customFormat="1" x14ac:dyDescent="0.25">
      <c r="A408" s="463" t="str">
        <f t="shared" si="18"/>
        <v>Track &amp; Field-Female-V55-5000m</v>
      </c>
      <c r="B408" s="738" t="s">
        <v>812</v>
      </c>
      <c r="C408" s="158" t="s">
        <v>813</v>
      </c>
      <c r="D408" s="158" t="s">
        <v>75</v>
      </c>
      <c r="E408" s="158" t="s">
        <v>100</v>
      </c>
      <c r="F408" s="159" t="s">
        <v>66</v>
      </c>
      <c r="G408" s="158" t="s">
        <v>817</v>
      </c>
      <c r="H408" s="167"/>
      <c r="I408" s="161"/>
      <c r="J408" s="739" t="str">
        <f t="shared" ca="1" si="16"/>
        <v/>
      </c>
      <c r="K408" s="694">
        <v>45051</v>
      </c>
    </row>
    <row r="409" spans="1:11" s="32" customFormat="1" x14ac:dyDescent="0.25">
      <c r="A409" s="463" t="str">
        <f t="shared" si="18"/>
        <v>Track &amp; Field-Female-V60-5000m</v>
      </c>
      <c r="B409" s="738" t="s">
        <v>812</v>
      </c>
      <c r="C409" s="158" t="s">
        <v>813</v>
      </c>
      <c r="D409" s="158" t="s">
        <v>75</v>
      </c>
      <c r="E409" s="158" t="s">
        <v>100</v>
      </c>
      <c r="F409" s="159" t="s">
        <v>70</v>
      </c>
      <c r="G409" s="158" t="s">
        <v>817</v>
      </c>
      <c r="H409" s="167"/>
      <c r="I409" s="161"/>
      <c r="J409" s="739" t="str">
        <f t="shared" ca="1" si="16"/>
        <v/>
      </c>
      <c r="K409" s="694">
        <v>45051</v>
      </c>
    </row>
    <row r="410" spans="1:11" s="32" customFormat="1" x14ac:dyDescent="0.25">
      <c r="A410" s="463" t="str">
        <f t="shared" si="18"/>
        <v>Track &amp; Field-Female-V65-5000m</v>
      </c>
      <c r="B410" s="738" t="s">
        <v>812</v>
      </c>
      <c r="C410" s="158" t="s">
        <v>813</v>
      </c>
      <c r="D410" s="158" t="s">
        <v>75</v>
      </c>
      <c r="E410" s="158" t="s">
        <v>100</v>
      </c>
      <c r="F410" s="159" t="s">
        <v>71</v>
      </c>
      <c r="G410" s="158" t="s">
        <v>817</v>
      </c>
      <c r="H410" s="167"/>
      <c r="I410" s="161"/>
      <c r="J410" s="739" t="str">
        <f t="shared" ca="1" si="16"/>
        <v/>
      </c>
      <c r="K410" s="694">
        <v>45051</v>
      </c>
    </row>
    <row r="411" spans="1:11" s="32" customFormat="1" x14ac:dyDescent="0.25">
      <c r="A411" s="463" t="str">
        <f t="shared" si="18"/>
        <v>Track &amp; Field-Female-V70-5000m</v>
      </c>
      <c r="B411" s="738" t="s">
        <v>812</v>
      </c>
      <c r="C411" s="158" t="s">
        <v>813</v>
      </c>
      <c r="D411" s="158" t="s">
        <v>75</v>
      </c>
      <c r="E411" s="158" t="s">
        <v>100</v>
      </c>
      <c r="F411" s="159" t="s">
        <v>72</v>
      </c>
      <c r="G411" s="158" t="s">
        <v>817</v>
      </c>
      <c r="H411" s="160"/>
      <c r="I411" s="161"/>
      <c r="J411" s="739" t="str">
        <f t="shared" ca="1" si="16"/>
        <v/>
      </c>
      <c r="K411" s="694">
        <v>45051</v>
      </c>
    </row>
    <row r="412" spans="1:11" s="32" customFormat="1" x14ac:dyDescent="0.25">
      <c r="A412" s="463" t="str">
        <f t="shared" si="18"/>
        <v>Track &amp; Field-Female-U11-600m</v>
      </c>
      <c r="B412" s="738" t="s">
        <v>812</v>
      </c>
      <c r="C412" s="158" t="s">
        <v>813</v>
      </c>
      <c r="D412" s="158" t="s">
        <v>75</v>
      </c>
      <c r="E412" s="158" t="s">
        <v>177</v>
      </c>
      <c r="F412" s="159" t="s">
        <v>77</v>
      </c>
      <c r="G412" s="158" t="s">
        <v>704</v>
      </c>
      <c r="H412" s="417" t="s">
        <v>1052</v>
      </c>
      <c r="I412" s="161">
        <v>42617</v>
      </c>
      <c r="J412" s="739">
        <f t="shared" ca="1" si="16"/>
        <v>3698</v>
      </c>
      <c r="K412" s="694">
        <v>45051</v>
      </c>
    </row>
    <row r="413" spans="1:11" s="32" customFormat="1" x14ac:dyDescent="0.25">
      <c r="A413" s="463" t="str">
        <f t="shared" si="18"/>
        <v>Track &amp; Field-Female-U12-600m</v>
      </c>
      <c r="B413" s="738" t="s">
        <v>812</v>
      </c>
      <c r="C413" s="158" t="s">
        <v>813</v>
      </c>
      <c r="D413" s="158" t="s">
        <v>75</v>
      </c>
      <c r="E413" s="158" t="s">
        <v>177</v>
      </c>
      <c r="F413" s="159" t="s">
        <v>1389</v>
      </c>
      <c r="G413" s="158" t="s">
        <v>1423</v>
      </c>
      <c r="H413" s="1174">
        <v>1.3576388888888889E-3</v>
      </c>
      <c r="I413" s="161">
        <v>46137</v>
      </c>
      <c r="J413" s="739">
        <f t="shared" ca="1" si="16"/>
        <v>178</v>
      </c>
      <c r="K413" s="694">
        <v>46253</v>
      </c>
    </row>
    <row r="414" spans="1:11" s="32" customFormat="1" x14ac:dyDescent="0.25">
      <c r="A414" s="463" t="str">
        <f t="shared" si="18"/>
        <v>Track &amp; Field-Female-U13-600m</v>
      </c>
      <c r="B414" s="738" t="s">
        <v>812</v>
      </c>
      <c r="C414" s="158" t="s">
        <v>813</v>
      </c>
      <c r="D414" s="158" t="s">
        <v>75</v>
      </c>
      <c r="E414" s="158" t="s">
        <v>177</v>
      </c>
      <c r="F414" s="159" t="s">
        <v>78</v>
      </c>
      <c r="G414" s="158" t="s">
        <v>186</v>
      </c>
      <c r="H414" s="417" t="s">
        <v>1053</v>
      </c>
      <c r="I414" s="161">
        <v>38914</v>
      </c>
      <c r="J414" s="739">
        <f t="shared" ca="1" si="16"/>
        <v>7401</v>
      </c>
      <c r="K414" s="694">
        <v>45051</v>
      </c>
    </row>
    <row r="415" spans="1:11" s="32" customFormat="1" x14ac:dyDescent="0.25">
      <c r="A415" s="463" t="str">
        <f t="shared" si="18"/>
        <v>Track &amp; Field-Female-U14-600m</v>
      </c>
      <c r="B415" s="738" t="s">
        <v>812</v>
      </c>
      <c r="C415" s="158" t="s">
        <v>813</v>
      </c>
      <c r="D415" s="158" t="s">
        <v>75</v>
      </c>
      <c r="E415" s="158" t="s">
        <v>177</v>
      </c>
      <c r="F415" s="159" t="s">
        <v>1395</v>
      </c>
      <c r="G415" s="158" t="s">
        <v>1424</v>
      </c>
      <c r="H415" s="1174">
        <v>1.2311342592592593E-3</v>
      </c>
      <c r="I415" s="161">
        <v>46179</v>
      </c>
      <c r="J415" s="739">
        <f t="shared" ca="1" si="16"/>
        <v>136</v>
      </c>
      <c r="K415" s="694">
        <v>46253</v>
      </c>
    </row>
    <row r="416" spans="1:11" s="32" customFormat="1" ht="13" thickBot="1" x14ac:dyDescent="0.3">
      <c r="A416" s="466" t="str">
        <f t="shared" si="18"/>
        <v>Track &amp; Field-Female-U15-600m</v>
      </c>
      <c r="B416" s="764" t="s">
        <v>812</v>
      </c>
      <c r="C416" s="158" t="s">
        <v>813</v>
      </c>
      <c r="D416" s="182" t="s">
        <v>75</v>
      </c>
      <c r="E416" s="182" t="s">
        <v>177</v>
      </c>
      <c r="F416" s="183" t="s">
        <v>79</v>
      </c>
      <c r="G416" s="182" t="s">
        <v>187</v>
      </c>
      <c r="H416" s="1176" t="s">
        <v>1054</v>
      </c>
      <c r="I416" s="187">
        <v>31865</v>
      </c>
      <c r="J416" s="765">
        <f t="shared" ca="1" si="16"/>
        <v>14450</v>
      </c>
      <c r="K416" s="700">
        <v>45051</v>
      </c>
    </row>
    <row r="417" spans="1:11" s="32" customFormat="1" x14ac:dyDescent="0.25">
      <c r="A417" s="465" t="str">
        <f t="shared" si="18"/>
        <v>Track &amp; Field-Female-U17-600m</v>
      </c>
      <c r="B417" s="766" t="s">
        <v>812</v>
      </c>
      <c r="C417" s="158" t="s">
        <v>813</v>
      </c>
      <c r="D417" s="178" t="s">
        <v>75</v>
      </c>
      <c r="E417" s="178" t="s">
        <v>177</v>
      </c>
      <c r="F417" s="179" t="s">
        <v>80</v>
      </c>
      <c r="G417" s="178" t="s">
        <v>91</v>
      </c>
      <c r="H417" s="416" t="s">
        <v>1055</v>
      </c>
      <c r="I417" s="181">
        <v>36597</v>
      </c>
      <c r="J417" s="767">
        <f t="shared" ca="1" si="16"/>
        <v>9718</v>
      </c>
      <c r="K417" s="695">
        <v>45051</v>
      </c>
    </row>
    <row r="418" spans="1:11" s="32" customFormat="1" x14ac:dyDescent="0.25">
      <c r="A418" s="463" t="str">
        <f t="shared" si="18"/>
        <v>Track &amp; Field-Female-U20-600m</v>
      </c>
      <c r="B418" s="738" t="s">
        <v>812</v>
      </c>
      <c r="C418" s="158" t="s">
        <v>813</v>
      </c>
      <c r="D418" s="158" t="s">
        <v>75</v>
      </c>
      <c r="E418" s="158" t="s">
        <v>177</v>
      </c>
      <c r="F418" s="159" t="s">
        <v>81</v>
      </c>
      <c r="G418" s="158" t="s">
        <v>817</v>
      </c>
      <c r="H418" s="160"/>
      <c r="I418" s="161"/>
      <c r="J418" s="739" t="str">
        <f t="shared" ca="1" si="16"/>
        <v/>
      </c>
      <c r="K418" s="694">
        <v>45051</v>
      </c>
    </row>
    <row r="419" spans="1:11" s="32" customFormat="1" x14ac:dyDescent="0.25">
      <c r="A419" s="463" t="str">
        <f t="shared" si="18"/>
        <v>Track &amp; Field-Female-U23/Senior-600m</v>
      </c>
      <c r="B419" s="738" t="s">
        <v>812</v>
      </c>
      <c r="C419" s="158" t="s">
        <v>813</v>
      </c>
      <c r="D419" s="158" t="s">
        <v>75</v>
      </c>
      <c r="E419" s="158" t="s">
        <v>177</v>
      </c>
      <c r="F419" s="159" t="s">
        <v>1444</v>
      </c>
      <c r="G419" s="158" t="s">
        <v>817</v>
      </c>
      <c r="H419" s="160"/>
      <c r="I419" s="161"/>
      <c r="J419" s="739" t="str">
        <f t="shared" ca="1" si="16"/>
        <v/>
      </c>
      <c r="K419" s="694">
        <v>45051</v>
      </c>
    </row>
    <row r="420" spans="1:11" s="32" customFormat="1" x14ac:dyDescent="0.25">
      <c r="A420" s="463" t="str">
        <f t="shared" si="18"/>
        <v>Track &amp; Field-Female-V35-600m</v>
      </c>
      <c r="B420" s="738" t="s">
        <v>812</v>
      </c>
      <c r="C420" s="158" t="s">
        <v>813</v>
      </c>
      <c r="D420" s="158" t="s">
        <v>75</v>
      </c>
      <c r="E420" s="158" t="s">
        <v>177</v>
      </c>
      <c r="F420" s="159" t="s">
        <v>74</v>
      </c>
      <c r="G420" s="158" t="s">
        <v>817</v>
      </c>
      <c r="H420" s="160"/>
      <c r="I420" s="161"/>
      <c r="J420" s="739" t="str">
        <f t="shared" ca="1" si="16"/>
        <v/>
      </c>
      <c r="K420" s="694">
        <v>45051</v>
      </c>
    </row>
    <row r="421" spans="1:11" s="32" customFormat="1" x14ac:dyDescent="0.25">
      <c r="A421" s="463" t="str">
        <f t="shared" si="18"/>
        <v>Track &amp; Field-Female-V40-600m</v>
      </c>
      <c r="B421" s="738" t="s">
        <v>812</v>
      </c>
      <c r="C421" s="158" t="s">
        <v>813</v>
      </c>
      <c r="D421" s="158" t="s">
        <v>75</v>
      </c>
      <c r="E421" s="158" t="s">
        <v>177</v>
      </c>
      <c r="F421" s="159" t="s">
        <v>67</v>
      </c>
      <c r="G421" s="158" t="s">
        <v>817</v>
      </c>
      <c r="H421" s="160"/>
      <c r="I421" s="161"/>
      <c r="J421" s="739" t="str">
        <f t="shared" ca="1" si="16"/>
        <v/>
      </c>
      <c r="K421" s="694">
        <v>45051</v>
      </c>
    </row>
    <row r="422" spans="1:11" s="32" customFormat="1" x14ac:dyDescent="0.25">
      <c r="A422" s="463" t="str">
        <f t="shared" si="18"/>
        <v>Track &amp; Field-Female-V45-600m</v>
      </c>
      <c r="B422" s="738" t="s">
        <v>812</v>
      </c>
      <c r="C422" s="158" t="s">
        <v>813</v>
      </c>
      <c r="D422" s="158" t="s">
        <v>75</v>
      </c>
      <c r="E422" s="158" t="s">
        <v>177</v>
      </c>
      <c r="F422" s="159" t="s">
        <v>64</v>
      </c>
      <c r="G422" s="158" t="s">
        <v>817</v>
      </c>
      <c r="H422" s="160"/>
      <c r="I422" s="161"/>
      <c r="J422" s="739" t="str">
        <f t="shared" ca="1" si="16"/>
        <v/>
      </c>
      <c r="K422" s="694">
        <v>45051</v>
      </c>
    </row>
    <row r="423" spans="1:11" s="32" customFormat="1" x14ac:dyDescent="0.25">
      <c r="A423" s="463" t="str">
        <f t="shared" si="18"/>
        <v>Track &amp; Field-Female-V50-600m</v>
      </c>
      <c r="B423" s="738" t="s">
        <v>812</v>
      </c>
      <c r="C423" s="158" t="s">
        <v>813</v>
      </c>
      <c r="D423" s="158" t="s">
        <v>75</v>
      </c>
      <c r="E423" s="158" t="s">
        <v>177</v>
      </c>
      <c r="F423" s="159" t="s">
        <v>65</v>
      </c>
      <c r="G423" s="158" t="s">
        <v>817</v>
      </c>
      <c r="H423" s="160"/>
      <c r="I423" s="161"/>
      <c r="J423" s="739" t="str">
        <f t="shared" ca="1" si="16"/>
        <v/>
      </c>
      <c r="K423" s="694">
        <v>45051</v>
      </c>
    </row>
    <row r="424" spans="1:11" s="32" customFormat="1" x14ac:dyDescent="0.25">
      <c r="A424" s="463" t="str">
        <f t="shared" si="18"/>
        <v>Track &amp; Field-Female-V55-600m</v>
      </c>
      <c r="B424" s="738" t="s">
        <v>812</v>
      </c>
      <c r="C424" s="158" t="s">
        <v>813</v>
      </c>
      <c r="D424" s="158" t="s">
        <v>75</v>
      </c>
      <c r="E424" s="158" t="s">
        <v>177</v>
      </c>
      <c r="F424" s="159" t="s">
        <v>66</v>
      </c>
      <c r="G424" s="158" t="s">
        <v>817</v>
      </c>
      <c r="H424" s="160"/>
      <c r="I424" s="161"/>
      <c r="J424" s="739" t="str">
        <f t="shared" ca="1" si="16"/>
        <v/>
      </c>
      <c r="K424" s="694">
        <v>45051</v>
      </c>
    </row>
    <row r="425" spans="1:11" s="32" customFormat="1" x14ac:dyDescent="0.25">
      <c r="A425" s="463" t="str">
        <f t="shared" si="18"/>
        <v>Track &amp; Field-Female-V60-600m</v>
      </c>
      <c r="B425" s="738" t="s">
        <v>812</v>
      </c>
      <c r="C425" s="158" t="s">
        <v>813</v>
      </c>
      <c r="D425" s="158" t="s">
        <v>75</v>
      </c>
      <c r="E425" s="158" t="s">
        <v>177</v>
      </c>
      <c r="F425" s="159" t="s">
        <v>70</v>
      </c>
      <c r="G425" s="158" t="s">
        <v>817</v>
      </c>
      <c r="H425" s="160"/>
      <c r="I425" s="161"/>
      <c r="J425" s="739" t="str">
        <f t="shared" ca="1" si="16"/>
        <v/>
      </c>
      <c r="K425" s="694">
        <v>45051</v>
      </c>
    </row>
    <row r="426" spans="1:11" s="32" customFormat="1" x14ac:dyDescent="0.25">
      <c r="A426" s="463" t="str">
        <f t="shared" si="18"/>
        <v>Track &amp; Field-Female-V65-600m</v>
      </c>
      <c r="B426" s="738" t="s">
        <v>812</v>
      </c>
      <c r="C426" s="158" t="s">
        <v>813</v>
      </c>
      <c r="D426" s="158" t="s">
        <v>75</v>
      </c>
      <c r="E426" s="158" t="s">
        <v>177</v>
      </c>
      <c r="F426" s="159" t="s">
        <v>71</v>
      </c>
      <c r="G426" s="158" t="s">
        <v>817</v>
      </c>
      <c r="H426" s="160"/>
      <c r="I426" s="161"/>
      <c r="J426" s="739" t="str">
        <f t="shared" ca="1" si="16"/>
        <v/>
      </c>
      <c r="K426" s="694">
        <v>45051</v>
      </c>
    </row>
    <row r="427" spans="1:11" s="32" customFormat="1" x14ac:dyDescent="0.25">
      <c r="A427" s="463" t="str">
        <f t="shared" si="18"/>
        <v>Track &amp; Field-Female-V70-600m</v>
      </c>
      <c r="B427" s="738" t="s">
        <v>812</v>
      </c>
      <c r="C427" s="158" t="s">
        <v>813</v>
      </c>
      <c r="D427" s="158" t="s">
        <v>75</v>
      </c>
      <c r="E427" s="158" t="s">
        <v>177</v>
      </c>
      <c r="F427" s="159" t="s">
        <v>72</v>
      </c>
      <c r="G427" s="158" t="s">
        <v>817</v>
      </c>
      <c r="H427" s="167"/>
      <c r="I427" s="161"/>
      <c r="J427" s="739" t="str">
        <f t="shared" ca="1" si="16"/>
        <v/>
      </c>
      <c r="K427" s="694">
        <v>45051</v>
      </c>
    </row>
    <row r="428" spans="1:11" s="32" customFormat="1" x14ac:dyDescent="0.25">
      <c r="A428" s="463" t="str">
        <f t="shared" si="18"/>
        <v>Track &amp; Field-Female-U11-60m</v>
      </c>
      <c r="B428" s="738" t="s">
        <v>812</v>
      </c>
      <c r="C428" s="158" t="s">
        <v>813</v>
      </c>
      <c r="D428" s="158" t="s">
        <v>75</v>
      </c>
      <c r="E428" s="158" t="s">
        <v>173</v>
      </c>
      <c r="F428" s="159" t="s">
        <v>77</v>
      </c>
      <c r="G428" s="158" t="s">
        <v>817</v>
      </c>
      <c r="H428" s="160"/>
      <c r="I428" s="161"/>
      <c r="J428" s="739" t="str">
        <f t="shared" ca="1" si="16"/>
        <v/>
      </c>
      <c r="K428" s="694">
        <v>45051</v>
      </c>
    </row>
    <row r="429" spans="1:11" s="32" customFormat="1" x14ac:dyDescent="0.25">
      <c r="A429" s="463" t="str">
        <f t="shared" si="18"/>
        <v>Track &amp; Field-Female-U13-60m</v>
      </c>
      <c r="B429" s="738" t="s">
        <v>812</v>
      </c>
      <c r="C429" s="158" t="s">
        <v>813</v>
      </c>
      <c r="D429" s="158" t="s">
        <v>75</v>
      </c>
      <c r="E429" s="158" t="s">
        <v>173</v>
      </c>
      <c r="F429" s="159" t="s">
        <v>78</v>
      </c>
      <c r="G429" s="158" t="s">
        <v>817</v>
      </c>
      <c r="H429" s="160"/>
      <c r="I429" s="161"/>
      <c r="J429" s="739" t="str">
        <f t="shared" ca="1" si="16"/>
        <v/>
      </c>
      <c r="K429" s="694">
        <v>45051</v>
      </c>
    </row>
    <row r="430" spans="1:11" s="32" customFormat="1" x14ac:dyDescent="0.25">
      <c r="A430" s="463" t="str">
        <f t="shared" si="18"/>
        <v>Track &amp; Field-Female-U15-60m</v>
      </c>
      <c r="B430" s="738" t="s">
        <v>812</v>
      </c>
      <c r="C430" s="158" t="s">
        <v>813</v>
      </c>
      <c r="D430" s="158" t="s">
        <v>75</v>
      </c>
      <c r="E430" s="158" t="s">
        <v>173</v>
      </c>
      <c r="F430" s="159" t="s">
        <v>79</v>
      </c>
      <c r="G430" s="158" t="s">
        <v>178</v>
      </c>
      <c r="H430" s="160">
        <v>8.8000000000000007</v>
      </c>
      <c r="I430" s="161">
        <v>35881</v>
      </c>
      <c r="J430" s="739">
        <f t="shared" ca="1" si="16"/>
        <v>10434</v>
      </c>
      <c r="K430" s="694">
        <v>45051</v>
      </c>
    </row>
    <row r="431" spans="1:11" s="32" customFormat="1" x14ac:dyDescent="0.25">
      <c r="A431" s="463" t="str">
        <f t="shared" si="18"/>
        <v>Track &amp; Field-Female-U17-60m</v>
      </c>
      <c r="B431" s="738" t="s">
        <v>812</v>
      </c>
      <c r="C431" s="158" t="s">
        <v>813</v>
      </c>
      <c r="D431" s="158" t="s">
        <v>75</v>
      </c>
      <c r="E431" s="158" t="s">
        <v>173</v>
      </c>
      <c r="F431" s="159" t="s">
        <v>80</v>
      </c>
      <c r="G431" s="163" t="s">
        <v>824</v>
      </c>
      <c r="H431" s="164" t="s">
        <v>826</v>
      </c>
      <c r="I431" s="165" t="s">
        <v>826</v>
      </c>
      <c r="J431" s="1186" t="str">
        <f t="shared" ca="1" si="16"/>
        <v>-</v>
      </c>
      <c r="K431" s="694">
        <v>45051</v>
      </c>
    </row>
    <row r="432" spans="1:11" s="32" customFormat="1" ht="13" thickBot="1" x14ac:dyDescent="0.3">
      <c r="A432" s="466" t="str">
        <f t="shared" si="18"/>
        <v>Track &amp; Field-Female-U20-60m</v>
      </c>
      <c r="B432" s="764" t="s">
        <v>812</v>
      </c>
      <c r="C432" s="182" t="s">
        <v>813</v>
      </c>
      <c r="D432" s="182" t="s">
        <v>75</v>
      </c>
      <c r="E432" s="182" t="s">
        <v>173</v>
      </c>
      <c r="F432" s="183" t="s">
        <v>81</v>
      </c>
      <c r="G432" s="184" t="s">
        <v>824</v>
      </c>
      <c r="H432" s="185" t="s">
        <v>826</v>
      </c>
      <c r="I432" s="186" t="s">
        <v>826</v>
      </c>
      <c r="J432" s="1187" t="str">
        <f t="shared" ca="1" si="16"/>
        <v>-</v>
      </c>
      <c r="K432" s="700">
        <v>45051</v>
      </c>
    </row>
    <row r="433" spans="1:11" s="32" customFormat="1" x14ac:dyDescent="0.25">
      <c r="A433" s="465" t="str">
        <f t="shared" si="18"/>
        <v>Track &amp; Field-Female-U23/Senior-60m</v>
      </c>
      <c r="B433" s="766" t="s">
        <v>812</v>
      </c>
      <c r="C433" s="178" t="s">
        <v>813</v>
      </c>
      <c r="D433" s="178" t="s">
        <v>75</v>
      </c>
      <c r="E433" s="178" t="s">
        <v>173</v>
      </c>
      <c r="F433" s="159" t="s">
        <v>1444</v>
      </c>
      <c r="G433" s="192" t="s">
        <v>824</v>
      </c>
      <c r="H433" s="193" t="s">
        <v>826</v>
      </c>
      <c r="I433" s="194" t="s">
        <v>826</v>
      </c>
      <c r="J433" s="1188" t="str">
        <f t="shared" ca="1" si="16"/>
        <v>-</v>
      </c>
      <c r="K433" s="695">
        <v>45051</v>
      </c>
    </row>
    <row r="434" spans="1:11" s="32" customFormat="1" x14ac:dyDescent="0.25">
      <c r="A434" s="463" t="str">
        <f t="shared" si="18"/>
        <v>Track &amp; Field-Female-V35-60m</v>
      </c>
      <c r="B434" s="738" t="s">
        <v>812</v>
      </c>
      <c r="C434" s="158" t="s">
        <v>813</v>
      </c>
      <c r="D434" s="158" t="s">
        <v>75</v>
      </c>
      <c r="E434" s="158" t="s">
        <v>173</v>
      </c>
      <c r="F434" s="159" t="s">
        <v>74</v>
      </c>
      <c r="G434" s="163" t="s">
        <v>824</v>
      </c>
      <c r="H434" s="164" t="s">
        <v>826</v>
      </c>
      <c r="I434" s="165" t="s">
        <v>826</v>
      </c>
      <c r="J434" s="1186" t="str">
        <f t="shared" ca="1" si="16"/>
        <v>-</v>
      </c>
      <c r="K434" s="694">
        <v>45051</v>
      </c>
    </row>
    <row r="435" spans="1:11" s="32" customFormat="1" x14ac:dyDescent="0.25">
      <c r="A435" s="463" t="str">
        <f t="shared" si="18"/>
        <v>Track &amp; Field-Female-V40-60m</v>
      </c>
      <c r="B435" s="738" t="s">
        <v>812</v>
      </c>
      <c r="C435" s="158" t="s">
        <v>813</v>
      </c>
      <c r="D435" s="158" t="s">
        <v>75</v>
      </c>
      <c r="E435" s="158" t="s">
        <v>173</v>
      </c>
      <c r="F435" s="159" t="s">
        <v>67</v>
      </c>
      <c r="G435" s="163" t="s">
        <v>824</v>
      </c>
      <c r="H435" s="164" t="s">
        <v>826</v>
      </c>
      <c r="I435" s="165" t="s">
        <v>826</v>
      </c>
      <c r="J435" s="1186" t="str">
        <f t="shared" ca="1" si="16"/>
        <v>-</v>
      </c>
      <c r="K435" s="694">
        <v>45051</v>
      </c>
    </row>
    <row r="436" spans="1:11" s="32" customFormat="1" x14ac:dyDescent="0.25">
      <c r="A436" s="463" t="str">
        <f t="shared" si="18"/>
        <v>Track &amp; Field-Female-V45-60m</v>
      </c>
      <c r="B436" s="738" t="s">
        <v>812</v>
      </c>
      <c r="C436" s="158" t="s">
        <v>813</v>
      </c>
      <c r="D436" s="158" t="s">
        <v>75</v>
      </c>
      <c r="E436" s="158" t="s">
        <v>173</v>
      </c>
      <c r="F436" s="159" t="s">
        <v>64</v>
      </c>
      <c r="G436" s="163" t="s">
        <v>824</v>
      </c>
      <c r="H436" s="164" t="s">
        <v>826</v>
      </c>
      <c r="I436" s="165" t="s">
        <v>826</v>
      </c>
      <c r="J436" s="1186" t="str">
        <f t="shared" ca="1" si="16"/>
        <v>-</v>
      </c>
      <c r="K436" s="694">
        <v>45051</v>
      </c>
    </row>
    <row r="437" spans="1:11" s="32" customFormat="1" x14ac:dyDescent="0.25">
      <c r="A437" s="463" t="str">
        <f t="shared" ref="A437:A468" si="19">B437&amp;"-"&amp;D437&amp;"-"&amp;F437&amp;"-"&amp;E437</f>
        <v>Track &amp; Field-Female-V50-60m</v>
      </c>
      <c r="B437" s="738" t="s">
        <v>812</v>
      </c>
      <c r="C437" s="158" t="s">
        <v>813</v>
      </c>
      <c r="D437" s="158" t="s">
        <v>75</v>
      </c>
      <c r="E437" s="158" t="s">
        <v>173</v>
      </c>
      <c r="F437" s="159" t="s">
        <v>65</v>
      </c>
      <c r="G437" s="163" t="s">
        <v>824</v>
      </c>
      <c r="H437" s="164" t="s">
        <v>826</v>
      </c>
      <c r="I437" s="165" t="s">
        <v>826</v>
      </c>
      <c r="J437" s="1186" t="str">
        <f t="shared" ca="1" si="16"/>
        <v>-</v>
      </c>
      <c r="K437" s="694">
        <v>45051</v>
      </c>
    </row>
    <row r="438" spans="1:11" s="32" customFormat="1" x14ac:dyDescent="0.25">
      <c r="A438" s="463" t="str">
        <f t="shared" si="19"/>
        <v>Track &amp; Field-Female-V55-60m</v>
      </c>
      <c r="B438" s="738" t="s">
        <v>812</v>
      </c>
      <c r="C438" s="158" t="s">
        <v>813</v>
      </c>
      <c r="D438" s="158" t="s">
        <v>75</v>
      </c>
      <c r="E438" s="158" t="s">
        <v>173</v>
      </c>
      <c r="F438" s="159" t="s">
        <v>66</v>
      </c>
      <c r="G438" s="163" t="s">
        <v>824</v>
      </c>
      <c r="H438" s="164" t="s">
        <v>826</v>
      </c>
      <c r="I438" s="165" t="s">
        <v>826</v>
      </c>
      <c r="J438" s="1186" t="str">
        <f t="shared" ca="1" si="16"/>
        <v>-</v>
      </c>
      <c r="K438" s="694">
        <v>45051</v>
      </c>
    </row>
    <row r="439" spans="1:11" s="32" customFormat="1" x14ac:dyDescent="0.25">
      <c r="A439" s="463" t="str">
        <f t="shared" si="19"/>
        <v>Track &amp; Field-Female-V60-60m</v>
      </c>
      <c r="B439" s="738" t="s">
        <v>812</v>
      </c>
      <c r="C439" s="158" t="s">
        <v>813</v>
      </c>
      <c r="D439" s="158" t="s">
        <v>75</v>
      </c>
      <c r="E439" s="158" t="s">
        <v>173</v>
      </c>
      <c r="F439" s="159" t="s">
        <v>70</v>
      </c>
      <c r="G439" s="158" t="s">
        <v>718</v>
      </c>
      <c r="H439" s="160">
        <v>10.6</v>
      </c>
      <c r="I439" s="161">
        <v>44674</v>
      </c>
      <c r="J439" s="739">
        <f t="shared" ca="1" si="16"/>
        <v>1641</v>
      </c>
      <c r="K439" s="694">
        <v>45418</v>
      </c>
    </row>
    <row r="440" spans="1:11" s="32" customFormat="1" x14ac:dyDescent="0.25">
      <c r="A440" s="463" t="str">
        <f t="shared" si="19"/>
        <v>Track &amp; Field-Female-V65-60m</v>
      </c>
      <c r="B440" s="738" t="s">
        <v>812</v>
      </c>
      <c r="C440" s="158" t="s">
        <v>813</v>
      </c>
      <c r="D440" s="158" t="s">
        <v>75</v>
      </c>
      <c r="E440" s="158" t="s">
        <v>173</v>
      </c>
      <c r="F440" s="159" t="s">
        <v>71</v>
      </c>
      <c r="G440" s="163" t="s">
        <v>824</v>
      </c>
      <c r="H440" s="164" t="s">
        <v>826</v>
      </c>
      <c r="I440" s="165" t="s">
        <v>826</v>
      </c>
      <c r="J440" s="1186" t="str">
        <f t="shared" ca="1" si="16"/>
        <v>-</v>
      </c>
      <c r="K440" s="694">
        <v>45051</v>
      </c>
    </row>
    <row r="441" spans="1:11" x14ac:dyDescent="0.25">
      <c r="A441" s="463" t="str">
        <f t="shared" si="19"/>
        <v>Track &amp; Field-Female-V70-60m</v>
      </c>
      <c r="B441" s="738" t="s">
        <v>812</v>
      </c>
      <c r="C441" s="158" t="s">
        <v>813</v>
      </c>
      <c r="D441" s="158" t="s">
        <v>75</v>
      </c>
      <c r="E441" s="158" t="s">
        <v>173</v>
      </c>
      <c r="F441" s="159" t="s">
        <v>72</v>
      </c>
      <c r="G441" s="158" t="s">
        <v>824</v>
      </c>
      <c r="H441" s="160" t="s">
        <v>826</v>
      </c>
      <c r="I441" s="161" t="s">
        <v>826</v>
      </c>
      <c r="J441" s="739" t="s">
        <v>826</v>
      </c>
      <c r="K441" s="694">
        <v>45051</v>
      </c>
    </row>
    <row r="442" spans="1:11" x14ac:dyDescent="0.25">
      <c r="A442" s="463" t="str">
        <f t="shared" si="19"/>
        <v>Track &amp; Field-Female-U11-60m Hurdles</v>
      </c>
      <c r="B442" s="738" t="s">
        <v>812</v>
      </c>
      <c r="C442" s="158" t="s">
        <v>813</v>
      </c>
      <c r="D442" s="158" t="s">
        <v>75</v>
      </c>
      <c r="E442" s="158" t="s">
        <v>823</v>
      </c>
      <c r="F442" s="159" t="s">
        <v>77</v>
      </c>
      <c r="G442" s="163" t="s">
        <v>824</v>
      </c>
      <c r="H442" s="164" t="s">
        <v>826</v>
      </c>
      <c r="I442" s="165" t="s">
        <v>826</v>
      </c>
      <c r="J442" s="1186" t="str">
        <f t="shared" ref="J442:J473" ca="1" si="20">IF(I442="","",IF(I442="MISSING","",IF(I442="-","-",TODAY()-I442)))</f>
        <v>-</v>
      </c>
      <c r="K442" s="694">
        <v>45051</v>
      </c>
    </row>
    <row r="443" spans="1:11" x14ac:dyDescent="0.25">
      <c r="A443" s="463" t="str">
        <f t="shared" si="19"/>
        <v>Track &amp; Field-Female-U13-60m Hurdles</v>
      </c>
      <c r="B443" s="738" t="s">
        <v>812</v>
      </c>
      <c r="C443" s="158" t="s">
        <v>813</v>
      </c>
      <c r="D443" s="158" t="s">
        <v>75</v>
      </c>
      <c r="E443" s="158" t="s">
        <v>823</v>
      </c>
      <c r="F443" s="159" t="s">
        <v>78</v>
      </c>
      <c r="G443" s="158" t="s">
        <v>824</v>
      </c>
      <c r="H443" s="164" t="s">
        <v>826</v>
      </c>
      <c r="I443" s="165" t="s">
        <v>826</v>
      </c>
      <c r="J443" s="1186" t="str">
        <f t="shared" ca="1" si="20"/>
        <v>-</v>
      </c>
      <c r="K443" s="694">
        <v>45058</v>
      </c>
    </row>
    <row r="444" spans="1:11" x14ac:dyDescent="0.25">
      <c r="A444" s="463" t="str">
        <f t="shared" si="19"/>
        <v>Track &amp; Field-Female-U15-60m Hurdles</v>
      </c>
      <c r="B444" s="738" t="s">
        <v>812</v>
      </c>
      <c r="C444" s="158" t="s">
        <v>813</v>
      </c>
      <c r="D444" s="158" t="s">
        <v>75</v>
      </c>
      <c r="E444" s="158" t="s">
        <v>823</v>
      </c>
      <c r="F444" s="159" t="s">
        <v>79</v>
      </c>
      <c r="G444" s="158" t="s">
        <v>824</v>
      </c>
      <c r="H444" s="164" t="s">
        <v>826</v>
      </c>
      <c r="I444" s="165" t="s">
        <v>826</v>
      </c>
      <c r="J444" s="1186" t="str">
        <f t="shared" ca="1" si="20"/>
        <v>-</v>
      </c>
      <c r="K444" s="694">
        <v>45058</v>
      </c>
    </row>
    <row r="445" spans="1:11" x14ac:dyDescent="0.25">
      <c r="A445" s="463" t="str">
        <f t="shared" si="19"/>
        <v>Track &amp; Field-Female-U17-60m Hurdles</v>
      </c>
      <c r="B445" s="738" t="s">
        <v>812</v>
      </c>
      <c r="C445" s="158" t="s">
        <v>813</v>
      </c>
      <c r="D445" s="158" t="s">
        <v>75</v>
      </c>
      <c r="E445" s="158" t="s">
        <v>823</v>
      </c>
      <c r="F445" s="159" t="s">
        <v>80</v>
      </c>
      <c r="G445" s="158" t="s">
        <v>824</v>
      </c>
      <c r="H445" s="164" t="s">
        <v>826</v>
      </c>
      <c r="I445" s="165" t="s">
        <v>826</v>
      </c>
      <c r="J445" s="1186" t="str">
        <f t="shared" ca="1" si="20"/>
        <v>-</v>
      </c>
      <c r="K445" s="694">
        <v>45058</v>
      </c>
    </row>
    <row r="446" spans="1:11" ht="13" thickBot="1" x14ac:dyDescent="0.3">
      <c r="A446" s="466" t="str">
        <f t="shared" si="19"/>
        <v>Track &amp; Field-Female-U20-60m Hurdles</v>
      </c>
      <c r="B446" s="764" t="s">
        <v>812</v>
      </c>
      <c r="C446" s="182" t="s">
        <v>813</v>
      </c>
      <c r="D446" s="182" t="s">
        <v>75</v>
      </c>
      <c r="E446" s="182" t="s">
        <v>823</v>
      </c>
      <c r="F446" s="183" t="s">
        <v>81</v>
      </c>
      <c r="G446" s="182" t="s">
        <v>824</v>
      </c>
      <c r="H446" s="185" t="s">
        <v>826</v>
      </c>
      <c r="I446" s="186" t="s">
        <v>826</v>
      </c>
      <c r="J446" s="1187" t="str">
        <f t="shared" ca="1" si="20"/>
        <v>-</v>
      </c>
      <c r="K446" s="700">
        <v>45058</v>
      </c>
    </row>
    <row r="447" spans="1:11" x14ac:dyDescent="0.25">
      <c r="A447" s="465" t="str">
        <f t="shared" si="19"/>
        <v>Track &amp; Field-Female-U23/Senior-60m Hurdles</v>
      </c>
      <c r="B447" s="766" t="s">
        <v>812</v>
      </c>
      <c r="C447" s="178" t="s">
        <v>813</v>
      </c>
      <c r="D447" s="178" t="s">
        <v>75</v>
      </c>
      <c r="E447" s="178" t="s">
        <v>823</v>
      </c>
      <c r="F447" s="159" t="s">
        <v>1444</v>
      </c>
      <c r="G447" s="178" t="s">
        <v>824</v>
      </c>
      <c r="H447" s="193" t="s">
        <v>826</v>
      </c>
      <c r="I447" s="194" t="s">
        <v>826</v>
      </c>
      <c r="J447" s="1188" t="str">
        <f t="shared" ca="1" si="20"/>
        <v>-</v>
      </c>
      <c r="K447" s="695">
        <v>45058</v>
      </c>
    </row>
    <row r="448" spans="1:11" x14ac:dyDescent="0.25">
      <c r="A448" s="463" t="str">
        <f t="shared" si="19"/>
        <v>Track &amp; Field-Female-V35-60m Hurdles</v>
      </c>
      <c r="B448" s="738" t="s">
        <v>812</v>
      </c>
      <c r="C448" s="158" t="s">
        <v>813</v>
      </c>
      <c r="D448" s="158" t="s">
        <v>75</v>
      </c>
      <c r="E448" s="158" t="s">
        <v>823</v>
      </c>
      <c r="F448" s="159" t="s">
        <v>74</v>
      </c>
      <c r="G448" s="158" t="s">
        <v>824</v>
      </c>
      <c r="H448" s="164" t="s">
        <v>826</v>
      </c>
      <c r="I448" s="165" t="s">
        <v>826</v>
      </c>
      <c r="J448" s="1186" t="str">
        <f t="shared" ca="1" si="20"/>
        <v>-</v>
      </c>
      <c r="K448" s="694">
        <v>45058</v>
      </c>
    </row>
    <row r="449" spans="1:11" x14ac:dyDescent="0.25">
      <c r="A449" s="463" t="str">
        <f t="shared" si="19"/>
        <v>Track &amp; Field-Female-V40-60m Hurdles</v>
      </c>
      <c r="B449" s="738" t="s">
        <v>812</v>
      </c>
      <c r="C449" s="158" t="s">
        <v>813</v>
      </c>
      <c r="D449" s="158" t="s">
        <v>75</v>
      </c>
      <c r="E449" s="158" t="s">
        <v>823</v>
      </c>
      <c r="F449" s="159" t="s">
        <v>67</v>
      </c>
      <c r="G449" s="158" t="s">
        <v>824</v>
      </c>
      <c r="H449" s="164" t="s">
        <v>826</v>
      </c>
      <c r="I449" s="165" t="s">
        <v>826</v>
      </c>
      <c r="J449" s="1186" t="str">
        <f t="shared" ca="1" si="20"/>
        <v>-</v>
      </c>
      <c r="K449" s="694">
        <v>45058</v>
      </c>
    </row>
    <row r="450" spans="1:11" x14ac:dyDescent="0.25">
      <c r="A450" s="463" t="str">
        <f t="shared" si="19"/>
        <v>Track &amp; Field-Female-V45-60m Hurdles</v>
      </c>
      <c r="B450" s="738" t="s">
        <v>812</v>
      </c>
      <c r="C450" s="158" t="s">
        <v>813</v>
      </c>
      <c r="D450" s="158" t="s">
        <v>75</v>
      </c>
      <c r="E450" s="158" t="s">
        <v>823</v>
      </c>
      <c r="F450" s="159" t="s">
        <v>64</v>
      </c>
      <c r="G450" s="158" t="s">
        <v>824</v>
      </c>
      <c r="H450" s="164" t="s">
        <v>826</v>
      </c>
      <c r="I450" s="165" t="s">
        <v>826</v>
      </c>
      <c r="J450" s="1186" t="str">
        <f t="shared" ca="1" si="20"/>
        <v>-</v>
      </c>
      <c r="K450" s="694">
        <v>45058</v>
      </c>
    </row>
    <row r="451" spans="1:11" x14ac:dyDescent="0.25">
      <c r="A451" s="463" t="str">
        <f t="shared" si="19"/>
        <v>Track &amp; Field-Female-V50-60m Hurdles</v>
      </c>
      <c r="B451" s="738" t="s">
        <v>812</v>
      </c>
      <c r="C451" s="158" t="s">
        <v>813</v>
      </c>
      <c r="D451" s="158" t="s">
        <v>75</v>
      </c>
      <c r="E451" s="158" t="s">
        <v>823</v>
      </c>
      <c r="F451" s="159" t="s">
        <v>65</v>
      </c>
      <c r="G451" s="158" t="s">
        <v>824</v>
      </c>
      <c r="H451" s="164" t="s">
        <v>826</v>
      </c>
      <c r="I451" s="165" t="s">
        <v>826</v>
      </c>
      <c r="J451" s="1186" t="str">
        <f t="shared" ca="1" si="20"/>
        <v>-</v>
      </c>
      <c r="K451" s="694">
        <v>45058</v>
      </c>
    </row>
    <row r="452" spans="1:11" x14ac:dyDescent="0.25">
      <c r="A452" s="463" t="str">
        <f t="shared" si="19"/>
        <v>Track &amp; Field-Female-V55-60m Hurdles</v>
      </c>
      <c r="B452" s="738" t="s">
        <v>812</v>
      </c>
      <c r="C452" s="158" t="s">
        <v>813</v>
      </c>
      <c r="D452" s="158" t="s">
        <v>75</v>
      </c>
      <c r="E452" s="158" t="s">
        <v>823</v>
      </c>
      <c r="F452" s="159" t="s">
        <v>66</v>
      </c>
      <c r="G452" s="158" t="s">
        <v>824</v>
      </c>
      <c r="H452" s="164" t="s">
        <v>826</v>
      </c>
      <c r="I452" s="165" t="s">
        <v>826</v>
      </c>
      <c r="J452" s="1186" t="str">
        <f t="shared" ca="1" si="20"/>
        <v>-</v>
      </c>
      <c r="K452" s="694">
        <v>45058</v>
      </c>
    </row>
    <row r="453" spans="1:11" x14ac:dyDescent="0.25">
      <c r="A453" s="463" t="str">
        <f t="shared" si="19"/>
        <v>Track &amp; Field-Female-V60-60m Hurdles</v>
      </c>
      <c r="B453" s="738" t="s">
        <v>812</v>
      </c>
      <c r="C453" s="158" t="s">
        <v>813</v>
      </c>
      <c r="D453" s="158" t="s">
        <v>75</v>
      </c>
      <c r="E453" s="158" t="s">
        <v>823</v>
      </c>
      <c r="F453" s="159" t="s">
        <v>70</v>
      </c>
      <c r="G453" s="158" t="s">
        <v>824</v>
      </c>
      <c r="H453" s="164" t="s">
        <v>826</v>
      </c>
      <c r="I453" s="165" t="s">
        <v>826</v>
      </c>
      <c r="J453" s="1186" t="str">
        <f t="shared" ca="1" si="20"/>
        <v>-</v>
      </c>
      <c r="K453" s="694">
        <v>45058</v>
      </c>
    </row>
    <row r="454" spans="1:11" x14ac:dyDescent="0.25">
      <c r="A454" s="463" t="str">
        <f t="shared" si="19"/>
        <v>Track &amp; Field-Female-V65-60m Hurdles</v>
      </c>
      <c r="B454" s="738" t="s">
        <v>812</v>
      </c>
      <c r="C454" s="158" t="s">
        <v>813</v>
      </c>
      <c r="D454" s="158" t="s">
        <v>75</v>
      </c>
      <c r="E454" s="158" t="s">
        <v>823</v>
      </c>
      <c r="F454" s="159" t="s">
        <v>71</v>
      </c>
      <c r="G454" s="158" t="s">
        <v>824</v>
      </c>
      <c r="H454" s="164" t="s">
        <v>826</v>
      </c>
      <c r="I454" s="165" t="s">
        <v>826</v>
      </c>
      <c r="J454" s="1186" t="str">
        <f t="shared" ca="1" si="20"/>
        <v>-</v>
      </c>
      <c r="K454" s="694">
        <v>45058</v>
      </c>
    </row>
    <row r="455" spans="1:11" x14ac:dyDescent="0.25">
      <c r="A455" s="463" t="str">
        <f t="shared" si="19"/>
        <v>Track &amp; Field-Female-V70-60m Hurdles</v>
      </c>
      <c r="B455" s="738" t="s">
        <v>812</v>
      </c>
      <c r="C455" s="158" t="s">
        <v>813</v>
      </c>
      <c r="D455" s="158" t="s">
        <v>75</v>
      </c>
      <c r="E455" s="158" t="s">
        <v>823</v>
      </c>
      <c r="F455" s="159" t="s">
        <v>72</v>
      </c>
      <c r="G455" s="158" t="s">
        <v>824</v>
      </c>
      <c r="H455" s="1198" t="s">
        <v>826</v>
      </c>
      <c r="I455" s="161" t="s">
        <v>826</v>
      </c>
      <c r="J455" s="739" t="str">
        <f t="shared" ca="1" si="20"/>
        <v>-</v>
      </c>
      <c r="K455" s="694">
        <v>45058</v>
      </c>
    </row>
    <row r="456" spans="1:11" x14ac:dyDescent="0.25">
      <c r="A456" s="463" t="str">
        <f t="shared" si="19"/>
        <v>Track &amp; Field-Female-U11-70m Hurdles</v>
      </c>
      <c r="B456" s="738" t="s">
        <v>812</v>
      </c>
      <c r="C456" s="158" t="s">
        <v>813</v>
      </c>
      <c r="D456" s="158" t="s">
        <v>75</v>
      </c>
      <c r="E456" s="158" t="s">
        <v>843</v>
      </c>
      <c r="F456" s="159" t="s">
        <v>77</v>
      </c>
      <c r="G456" s="163" t="s">
        <v>824</v>
      </c>
      <c r="H456" s="164" t="s">
        <v>826</v>
      </c>
      <c r="I456" s="165" t="s">
        <v>826</v>
      </c>
      <c r="J456" s="1186" t="str">
        <f t="shared" ca="1" si="20"/>
        <v>-</v>
      </c>
      <c r="K456" s="694">
        <v>45051</v>
      </c>
    </row>
    <row r="457" spans="1:11" x14ac:dyDescent="0.25">
      <c r="A457" s="463" t="str">
        <f t="shared" si="19"/>
        <v>Track &amp; Field-Female-U13-70m Hurdles</v>
      </c>
      <c r="B457" s="738" t="s">
        <v>812</v>
      </c>
      <c r="C457" s="158" t="s">
        <v>813</v>
      </c>
      <c r="D457" s="158" t="s">
        <v>75</v>
      </c>
      <c r="E457" s="158" t="s">
        <v>843</v>
      </c>
      <c r="F457" s="159" t="s">
        <v>78</v>
      </c>
      <c r="G457" s="158" t="s">
        <v>759</v>
      </c>
      <c r="H457" s="160">
        <v>12.4</v>
      </c>
      <c r="I457" s="161">
        <v>43302</v>
      </c>
      <c r="J457" s="739">
        <f t="shared" ca="1" si="20"/>
        <v>3013</v>
      </c>
      <c r="K457" s="694">
        <v>45051</v>
      </c>
    </row>
    <row r="458" spans="1:11" x14ac:dyDescent="0.25">
      <c r="A458" s="463" t="str">
        <f t="shared" si="19"/>
        <v>Track &amp; Field-Female-U15-70m Hurdles</v>
      </c>
      <c r="B458" s="738" t="s">
        <v>812</v>
      </c>
      <c r="C458" s="158" t="s">
        <v>813</v>
      </c>
      <c r="D458" s="158" t="s">
        <v>75</v>
      </c>
      <c r="E458" s="158" t="s">
        <v>843</v>
      </c>
      <c r="F458" s="159" t="s">
        <v>79</v>
      </c>
      <c r="G458" s="163" t="s">
        <v>824</v>
      </c>
      <c r="H458" s="164" t="s">
        <v>826</v>
      </c>
      <c r="I458" s="165" t="s">
        <v>826</v>
      </c>
      <c r="J458" s="1186" t="str">
        <f t="shared" ca="1" si="20"/>
        <v>-</v>
      </c>
      <c r="K458" s="694">
        <v>45051</v>
      </c>
    </row>
    <row r="459" spans="1:11" x14ac:dyDescent="0.25">
      <c r="A459" s="463" t="str">
        <f t="shared" si="19"/>
        <v>Track &amp; Field-Female-U17-70m Hurdles</v>
      </c>
      <c r="B459" s="738" t="s">
        <v>812</v>
      </c>
      <c r="C459" s="158" t="s">
        <v>813</v>
      </c>
      <c r="D459" s="158" t="s">
        <v>75</v>
      </c>
      <c r="E459" s="158" t="s">
        <v>843</v>
      </c>
      <c r="F459" s="159" t="s">
        <v>80</v>
      </c>
      <c r="G459" s="163" t="s">
        <v>824</v>
      </c>
      <c r="H459" s="164" t="s">
        <v>826</v>
      </c>
      <c r="I459" s="165" t="s">
        <v>826</v>
      </c>
      <c r="J459" s="1186" t="str">
        <f t="shared" ca="1" si="20"/>
        <v>-</v>
      </c>
      <c r="K459" s="694">
        <v>45051</v>
      </c>
    </row>
    <row r="460" spans="1:11" x14ac:dyDescent="0.25">
      <c r="A460" s="463" t="str">
        <f t="shared" si="19"/>
        <v>Track &amp; Field-Female-U20-70m Hurdles</v>
      </c>
      <c r="B460" s="738" t="s">
        <v>812</v>
      </c>
      <c r="C460" s="158" t="s">
        <v>813</v>
      </c>
      <c r="D460" s="158" t="s">
        <v>75</v>
      </c>
      <c r="E460" s="158" t="s">
        <v>843</v>
      </c>
      <c r="F460" s="159" t="s">
        <v>81</v>
      </c>
      <c r="G460" s="163" t="s">
        <v>824</v>
      </c>
      <c r="H460" s="164" t="s">
        <v>826</v>
      </c>
      <c r="I460" s="165" t="s">
        <v>826</v>
      </c>
      <c r="J460" s="1186" t="str">
        <f t="shared" ca="1" si="20"/>
        <v>-</v>
      </c>
      <c r="K460" s="694">
        <v>45051</v>
      </c>
    </row>
    <row r="461" spans="1:11" x14ac:dyDescent="0.25">
      <c r="A461" s="463" t="str">
        <f t="shared" si="19"/>
        <v>Track &amp; Field-Female-U23/Senior-70m Hurdles</v>
      </c>
      <c r="B461" s="738" t="s">
        <v>812</v>
      </c>
      <c r="C461" s="158" t="s">
        <v>813</v>
      </c>
      <c r="D461" s="158" t="s">
        <v>75</v>
      </c>
      <c r="E461" s="158" t="s">
        <v>843</v>
      </c>
      <c r="F461" s="159" t="s">
        <v>1444</v>
      </c>
      <c r="G461" s="163" t="s">
        <v>824</v>
      </c>
      <c r="H461" s="164" t="s">
        <v>826</v>
      </c>
      <c r="I461" s="165" t="s">
        <v>826</v>
      </c>
      <c r="J461" s="1186" t="str">
        <f t="shared" ca="1" si="20"/>
        <v>-</v>
      </c>
      <c r="K461" s="694">
        <v>45051</v>
      </c>
    </row>
    <row r="462" spans="1:11" x14ac:dyDescent="0.25">
      <c r="A462" s="463" t="str">
        <f t="shared" si="19"/>
        <v>Track &amp; Field-Female-V35-70m Hurdles</v>
      </c>
      <c r="B462" s="738" t="s">
        <v>812</v>
      </c>
      <c r="C462" s="158" t="s">
        <v>813</v>
      </c>
      <c r="D462" s="158" t="s">
        <v>75</v>
      </c>
      <c r="E462" s="158" t="s">
        <v>843</v>
      </c>
      <c r="F462" s="159" t="s">
        <v>74</v>
      </c>
      <c r="G462" s="163" t="s">
        <v>824</v>
      </c>
      <c r="H462" s="164" t="s">
        <v>826</v>
      </c>
      <c r="I462" s="165" t="s">
        <v>826</v>
      </c>
      <c r="J462" s="1186" t="str">
        <f t="shared" ca="1" si="20"/>
        <v>-</v>
      </c>
      <c r="K462" s="694">
        <v>45051</v>
      </c>
    </row>
    <row r="463" spans="1:11" ht="13" thickBot="1" x14ac:dyDescent="0.3">
      <c r="A463" s="466" t="str">
        <f t="shared" si="19"/>
        <v>Track &amp; Field-Female-V40-70m Hurdles</v>
      </c>
      <c r="B463" s="764" t="s">
        <v>812</v>
      </c>
      <c r="C463" s="182" t="s">
        <v>813</v>
      </c>
      <c r="D463" s="182" t="s">
        <v>75</v>
      </c>
      <c r="E463" s="182" t="s">
        <v>843</v>
      </c>
      <c r="F463" s="183" t="s">
        <v>67</v>
      </c>
      <c r="G463" s="184" t="s">
        <v>824</v>
      </c>
      <c r="H463" s="185" t="s">
        <v>826</v>
      </c>
      <c r="I463" s="186" t="s">
        <v>826</v>
      </c>
      <c r="J463" s="1187" t="str">
        <f t="shared" ca="1" si="20"/>
        <v>-</v>
      </c>
      <c r="K463" s="700">
        <v>45051</v>
      </c>
    </row>
    <row r="464" spans="1:11" ht="13" thickBot="1" x14ac:dyDescent="0.3">
      <c r="A464" s="465" t="str">
        <f t="shared" si="19"/>
        <v>Track &amp; Field-Female-V45-70m Hurdles</v>
      </c>
      <c r="B464" s="781" t="s">
        <v>812</v>
      </c>
      <c r="C464" s="782" t="s">
        <v>813</v>
      </c>
      <c r="D464" s="782" t="s">
        <v>75</v>
      </c>
      <c r="E464" s="782" t="s">
        <v>843</v>
      </c>
      <c r="F464" s="783" t="s">
        <v>64</v>
      </c>
      <c r="G464" s="1192" t="s">
        <v>824</v>
      </c>
      <c r="H464" s="1201" t="s">
        <v>826</v>
      </c>
      <c r="I464" s="1205" t="s">
        <v>826</v>
      </c>
      <c r="J464" s="1208" t="str">
        <f t="shared" ca="1" si="20"/>
        <v>-</v>
      </c>
      <c r="K464" s="695">
        <v>45051</v>
      </c>
    </row>
    <row r="465" spans="1:11" x14ac:dyDescent="0.25">
      <c r="A465" s="463" t="str">
        <f t="shared" si="19"/>
        <v>Track &amp; Field-Female-V50-70m Hurdles</v>
      </c>
      <c r="B465" s="593" t="s">
        <v>812</v>
      </c>
      <c r="C465" s="594" t="s">
        <v>813</v>
      </c>
      <c r="D465" s="594" t="s">
        <v>75</v>
      </c>
      <c r="E465" s="594" t="s">
        <v>843</v>
      </c>
      <c r="F465" s="595" t="s">
        <v>65</v>
      </c>
      <c r="G465" s="710" t="s">
        <v>824</v>
      </c>
      <c r="H465" s="711" t="s">
        <v>826</v>
      </c>
      <c r="I465" s="712" t="s">
        <v>826</v>
      </c>
      <c r="J465" s="713" t="str">
        <f t="shared" ca="1" si="20"/>
        <v>-</v>
      </c>
      <c r="K465" s="469">
        <v>45051</v>
      </c>
    </row>
    <row r="466" spans="1:11" x14ac:dyDescent="0.25">
      <c r="A466" s="463" t="str">
        <f t="shared" si="19"/>
        <v>Track &amp; Field-Female-V55-70m Hurdles</v>
      </c>
      <c r="B466" s="468" t="s">
        <v>812</v>
      </c>
      <c r="C466" s="158" t="s">
        <v>813</v>
      </c>
      <c r="D466" s="158" t="s">
        <v>75</v>
      </c>
      <c r="E466" s="158" t="s">
        <v>843</v>
      </c>
      <c r="F466" s="159" t="s">
        <v>66</v>
      </c>
      <c r="G466" s="163" t="s">
        <v>824</v>
      </c>
      <c r="H466" s="164" t="s">
        <v>826</v>
      </c>
      <c r="I466" s="165" t="s">
        <v>826</v>
      </c>
      <c r="J466" s="166" t="str">
        <f t="shared" ca="1" si="20"/>
        <v>-</v>
      </c>
      <c r="K466" s="469">
        <v>45051</v>
      </c>
    </row>
    <row r="467" spans="1:11" x14ac:dyDescent="0.25">
      <c r="A467" s="463" t="str">
        <f t="shared" si="19"/>
        <v>Track &amp; Field-Female-V60-70m Hurdles</v>
      </c>
      <c r="B467" s="468" t="s">
        <v>812</v>
      </c>
      <c r="C467" s="158" t="s">
        <v>813</v>
      </c>
      <c r="D467" s="158" t="s">
        <v>75</v>
      </c>
      <c r="E467" s="158" t="s">
        <v>843</v>
      </c>
      <c r="F467" s="159" t="s">
        <v>70</v>
      </c>
      <c r="G467" s="163" t="s">
        <v>824</v>
      </c>
      <c r="H467" s="164" t="s">
        <v>826</v>
      </c>
      <c r="I467" s="165" t="s">
        <v>826</v>
      </c>
      <c r="J467" s="166" t="str">
        <f t="shared" ca="1" si="20"/>
        <v>-</v>
      </c>
      <c r="K467" s="469">
        <v>45051</v>
      </c>
    </row>
    <row r="468" spans="1:11" x14ac:dyDescent="0.25">
      <c r="A468" s="463" t="str">
        <f t="shared" si="19"/>
        <v>Track &amp; Field-Female-V65-70m Hurdles</v>
      </c>
      <c r="B468" s="468" t="s">
        <v>812</v>
      </c>
      <c r="C468" s="158" t="s">
        <v>813</v>
      </c>
      <c r="D468" s="158" t="s">
        <v>75</v>
      </c>
      <c r="E468" s="158" t="s">
        <v>843</v>
      </c>
      <c r="F468" s="159" t="s">
        <v>71</v>
      </c>
      <c r="G468" s="163" t="s">
        <v>824</v>
      </c>
      <c r="H468" s="164" t="s">
        <v>826</v>
      </c>
      <c r="I468" s="165" t="s">
        <v>826</v>
      </c>
      <c r="J468" s="166" t="str">
        <f t="shared" ca="1" si="20"/>
        <v>-</v>
      </c>
      <c r="K468" s="469">
        <v>45051</v>
      </c>
    </row>
    <row r="469" spans="1:11" x14ac:dyDescent="0.25">
      <c r="A469" s="463" t="str">
        <f t="shared" ref="A469:A500" si="21">B469&amp;"-"&amp;D469&amp;"-"&amp;F469&amp;"-"&amp;E469</f>
        <v>Track &amp; Field-Female-V70-70m Hurdles</v>
      </c>
      <c r="B469" s="468" t="s">
        <v>812</v>
      </c>
      <c r="C469" s="158" t="s">
        <v>813</v>
      </c>
      <c r="D469" s="158" t="s">
        <v>75</v>
      </c>
      <c r="E469" s="158" t="s">
        <v>843</v>
      </c>
      <c r="F469" s="159" t="s">
        <v>72</v>
      </c>
      <c r="G469" s="163" t="s">
        <v>824</v>
      </c>
      <c r="H469" s="164" t="s">
        <v>826</v>
      </c>
      <c r="I469" s="165" t="s">
        <v>826</v>
      </c>
      <c r="J469" s="166" t="str">
        <f t="shared" ca="1" si="20"/>
        <v>-</v>
      </c>
      <c r="K469" s="469">
        <v>45051</v>
      </c>
    </row>
    <row r="470" spans="1:11" x14ac:dyDescent="0.25">
      <c r="A470" s="463" t="str">
        <f t="shared" si="21"/>
        <v>Track &amp; Field-Female-U11-75m</v>
      </c>
      <c r="B470" s="468" t="s">
        <v>812</v>
      </c>
      <c r="C470" s="158" t="s">
        <v>813</v>
      </c>
      <c r="D470" s="158" t="s">
        <v>75</v>
      </c>
      <c r="E470" s="158" t="s">
        <v>174</v>
      </c>
      <c r="F470" s="159" t="s">
        <v>77</v>
      </c>
      <c r="G470" s="158" t="s">
        <v>622</v>
      </c>
      <c r="H470" s="160">
        <v>10.9</v>
      </c>
      <c r="I470" s="161">
        <v>42253</v>
      </c>
      <c r="J470" s="162">
        <f t="shared" ca="1" si="20"/>
        <v>4062</v>
      </c>
      <c r="K470" s="469">
        <v>45051</v>
      </c>
    </row>
    <row r="471" spans="1:11" x14ac:dyDescent="0.25">
      <c r="A471" s="463" t="str">
        <f t="shared" si="21"/>
        <v>Track &amp; Field-Female-U12-75m</v>
      </c>
      <c r="B471" s="468" t="s">
        <v>812</v>
      </c>
      <c r="C471" s="158" t="s">
        <v>813</v>
      </c>
      <c r="D471" s="158" t="s">
        <v>75</v>
      </c>
      <c r="E471" s="158" t="s">
        <v>174</v>
      </c>
      <c r="F471" s="159" t="s">
        <v>1389</v>
      </c>
      <c r="G471" s="158" t="s">
        <v>1390</v>
      </c>
      <c r="H471" s="160">
        <v>11.27</v>
      </c>
      <c r="I471" s="161">
        <v>46151</v>
      </c>
      <c r="J471" s="162">
        <f t="shared" ca="1" si="20"/>
        <v>164</v>
      </c>
      <c r="K471" s="469">
        <v>46176</v>
      </c>
    </row>
    <row r="472" spans="1:11" x14ac:dyDescent="0.25">
      <c r="A472" s="463" t="str">
        <f t="shared" si="21"/>
        <v>Track &amp; Field-Female-U12-75m</v>
      </c>
      <c r="B472" s="468" t="s">
        <v>812</v>
      </c>
      <c r="C472" s="158" t="s">
        <v>813</v>
      </c>
      <c r="D472" s="158" t="s">
        <v>75</v>
      </c>
      <c r="E472" s="158" t="s">
        <v>174</v>
      </c>
      <c r="F472" s="159" t="s">
        <v>1389</v>
      </c>
      <c r="G472" s="158" t="s">
        <v>1423</v>
      </c>
      <c r="H472" s="160">
        <v>11.35</v>
      </c>
      <c r="I472" s="161">
        <v>46137</v>
      </c>
      <c r="J472" s="162">
        <f t="shared" ca="1" si="20"/>
        <v>178</v>
      </c>
      <c r="K472" s="469">
        <v>46253</v>
      </c>
    </row>
    <row r="473" spans="1:11" x14ac:dyDescent="0.25">
      <c r="A473" s="463" t="str">
        <f t="shared" si="21"/>
        <v>Track &amp; Field-Female-U13-75m</v>
      </c>
      <c r="B473" s="468" t="s">
        <v>812</v>
      </c>
      <c r="C473" s="158" t="s">
        <v>813</v>
      </c>
      <c r="D473" s="158" t="s">
        <v>75</v>
      </c>
      <c r="E473" s="158" t="s">
        <v>174</v>
      </c>
      <c r="F473" s="159" t="s">
        <v>78</v>
      </c>
      <c r="G473" s="158" t="s">
        <v>622</v>
      </c>
      <c r="H473" s="160">
        <v>10.1</v>
      </c>
      <c r="I473" s="161">
        <v>42540</v>
      </c>
      <c r="J473" s="162">
        <f t="shared" ca="1" si="20"/>
        <v>3775</v>
      </c>
      <c r="K473" s="469">
        <v>45051</v>
      </c>
    </row>
    <row r="474" spans="1:11" x14ac:dyDescent="0.25">
      <c r="A474" s="463" t="str">
        <f t="shared" si="21"/>
        <v>Track &amp; Field-Female-U15-75m</v>
      </c>
      <c r="B474" s="468" t="s">
        <v>812</v>
      </c>
      <c r="C474" s="158" t="s">
        <v>813</v>
      </c>
      <c r="D474" s="158" t="s">
        <v>75</v>
      </c>
      <c r="E474" s="158" t="s">
        <v>174</v>
      </c>
      <c r="F474" s="159" t="s">
        <v>79</v>
      </c>
      <c r="G474" s="163" t="s">
        <v>824</v>
      </c>
      <c r="H474" s="164" t="s">
        <v>826</v>
      </c>
      <c r="I474" s="165" t="s">
        <v>826</v>
      </c>
      <c r="J474" s="166" t="str">
        <f t="shared" ref="J474:J505" ca="1" si="22">IF(I474="","",IF(I474="MISSING","",IF(I474="-","-",TODAY()-I474)))</f>
        <v>-</v>
      </c>
      <c r="K474" s="469">
        <v>45051</v>
      </c>
    </row>
    <row r="475" spans="1:11" x14ac:dyDescent="0.25">
      <c r="A475" s="463" t="str">
        <f t="shared" si="21"/>
        <v>Track &amp; Field-Female-U17-75m</v>
      </c>
      <c r="B475" s="468" t="s">
        <v>812</v>
      </c>
      <c r="C475" s="158" t="s">
        <v>813</v>
      </c>
      <c r="D475" s="158" t="s">
        <v>75</v>
      </c>
      <c r="E475" s="158" t="s">
        <v>174</v>
      </c>
      <c r="F475" s="159" t="s">
        <v>80</v>
      </c>
      <c r="G475" s="163" t="s">
        <v>824</v>
      </c>
      <c r="H475" s="164" t="s">
        <v>826</v>
      </c>
      <c r="I475" s="165" t="s">
        <v>826</v>
      </c>
      <c r="J475" s="166" t="str">
        <f t="shared" ca="1" si="22"/>
        <v>-</v>
      </c>
      <c r="K475" s="469">
        <v>45051</v>
      </c>
    </row>
    <row r="476" spans="1:11" x14ac:dyDescent="0.25">
      <c r="A476" s="463" t="str">
        <f t="shared" si="21"/>
        <v>Track &amp; Field-Female-U20-75m</v>
      </c>
      <c r="B476" s="468" t="s">
        <v>812</v>
      </c>
      <c r="C476" s="158" t="s">
        <v>813</v>
      </c>
      <c r="D476" s="158" t="s">
        <v>75</v>
      </c>
      <c r="E476" s="158" t="s">
        <v>174</v>
      </c>
      <c r="F476" s="159" t="s">
        <v>81</v>
      </c>
      <c r="G476" s="163" t="s">
        <v>824</v>
      </c>
      <c r="H476" s="164" t="s">
        <v>826</v>
      </c>
      <c r="I476" s="165" t="s">
        <v>826</v>
      </c>
      <c r="J476" s="166" t="str">
        <f t="shared" ca="1" si="22"/>
        <v>-</v>
      </c>
      <c r="K476" s="469">
        <v>45051</v>
      </c>
    </row>
    <row r="477" spans="1:11" ht="13" thickBot="1" x14ac:dyDescent="0.3">
      <c r="A477" s="466" t="str">
        <f t="shared" si="21"/>
        <v>Track &amp; Field-Female-U23/Senior-75m</v>
      </c>
      <c r="B477" s="470" t="s">
        <v>812</v>
      </c>
      <c r="C477" s="158" t="s">
        <v>813</v>
      </c>
      <c r="D477" s="173" t="s">
        <v>75</v>
      </c>
      <c r="E477" s="173" t="s">
        <v>174</v>
      </c>
      <c r="F477" s="159" t="s">
        <v>1444</v>
      </c>
      <c r="G477" s="702" t="s">
        <v>824</v>
      </c>
      <c r="H477" s="703" t="s">
        <v>826</v>
      </c>
      <c r="I477" s="704" t="s">
        <v>826</v>
      </c>
      <c r="J477" s="705" t="str">
        <f t="shared" ca="1" si="22"/>
        <v>-</v>
      </c>
      <c r="K477" s="475">
        <v>45051</v>
      </c>
    </row>
    <row r="478" spans="1:11" x14ac:dyDescent="0.25">
      <c r="A478" s="465" t="str">
        <f t="shared" si="21"/>
        <v>Track &amp; Field-Female-V35-75m</v>
      </c>
      <c r="B478" s="746" t="s">
        <v>812</v>
      </c>
      <c r="C478" s="158" t="s">
        <v>813</v>
      </c>
      <c r="D478" s="747" t="s">
        <v>75</v>
      </c>
      <c r="E478" s="747" t="s">
        <v>174</v>
      </c>
      <c r="F478" s="748" t="s">
        <v>74</v>
      </c>
      <c r="G478" s="1172" t="s">
        <v>824</v>
      </c>
      <c r="H478" s="1179" t="s">
        <v>826</v>
      </c>
      <c r="I478" s="1184" t="s">
        <v>826</v>
      </c>
      <c r="J478" s="1189" t="str">
        <f t="shared" ca="1" si="22"/>
        <v>-</v>
      </c>
      <c r="K478" s="695">
        <v>45051</v>
      </c>
    </row>
    <row r="479" spans="1:11" x14ac:dyDescent="0.25">
      <c r="A479" s="463" t="str">
        <f t="shared" si="21"/>
        <v>Track &amp; Field-Female-V40-75m</v>
      </c>
      <c r="B479" s="738" t="s">
        <v>812</v>
      </c>
      <c r="C479" s="158" t="s">
        <v>813</v>
      </c>
      <c r="D479" s="158" t="s">
        <v>75</v>
      </c>
      <c r="E479" s="158" t="s">
        <v>174</v>
      </c>
      <c r="F479" s="159" t="s">
        <v>67</v>
      </c>
      <c r="G479" s="163" t="s">
        <v>824</v>
      </c>
      <c r="H479" s="164" t="s">
        <v>826</v>
      </c>
      <c r="I479" s="165" t="s">
        <v>826</v>
      </c>
      <c r="J479" s="1186" t="str">
        <f t="shared" ca="1" si="22"/>
        <v>-</v>
      </c>
      <c r="K479" s="694">
        <v>45051</v>
      </c>
    </row>
    <row r="480" spans="1:11" x14ac:dyDescent="0.25">
      <c r="A480" s="463" t="str">
        <f t="shared" si="21"/>
        <v>Track &amp; Field-Female-V45-75m</v>
      </c>
      <c r="B480" s="738" t="s">
        <v>812</v>
      </c>
      <c r="C480" s="158" t="s">
        <v>813</v>
      </c>
      <c r="D480" s="158" t="s">
        <v>75</v>
      </c>
      <c r="E480" s="158" t="s">
        <v>174</v>
      </c>
      <c r="F480" s="159" t="s">
        <v>64</v>
      </c>
      <c r="G480" s="163" t="s">
        <v>824</v>
      </c>
      <c r="H480" s="164" t="s">
        <v>826</v>
      </c>
      <c r="I480" s="165" t="s">
        <v>826</v>
      </c>
      <c r="J480" s="1186" t="str">
        <f t="shared" ca="1" si="22"/>
        <v>-</v>
      </c>
      <c r="K480" s="694">
        <v>45051</v>
      </c>
    </row>
    <row r="481" spans="1:11" x14ac:dyDescent="0.25">
      <c r="A481" s="463" t="str">
        <f t="shared" si="21"/>
        <v>Track &amp; Field-Female-V50-75m</v>
      </c>
      <c r="B481" s="738" t="s">
        <v>812</v>
      </c>
      <c r="C481" s="158" t="s">
        <v>813</v>
      </c>
      <c r="D481" s="158" t="s">
        <v>75</v>
      </c>
      <c r="E481" s="158" t="s">
        <v>174</v>
      </c>
      <c r="F481" s="159" t="s">
        <v>65</v>
      </c>
      <c r="G481" s="163" t="s">
        <v>824</v>
      </c>
      <c r="H481" s="164" t="s">
        <v>826</v>
      </c>
      <c r="I481" s="165" t="s">
        <v>826</v>
      </c>
      <c r="J481" s="1186" t="str">
        <f t="shared" ca="1" si="22"/>
        <v>-</v>
      </c>
      <c r="K481" s="694">
        <v>45051</v>
      </c>
    </row>
    <row r="482" spans="1:11" x14ac:dyDescent="0.25">
      <c r="A482" s="463" t="str">
        <f t="shared" si="21"/>
        <v>Track &amp; Field-Female-V55-75m</v>
      </c>
      <c r="B482" s="738" t="s">
        <v>812</v>
      </c>
      <c r="C482" s="158" t="s">
        <v>813</v>
      </c>
      <c r="D482" s="158" t="s">
        <v>75</v>
      </c>
      <c r="E482" s="158" t="s">
        <v>174</v>
      </c>
      <c r="F482" s="159" t="s">
        <v>66</v>
      </c>
      <c r="G482" s="163" t="s">
        <v>824</v>
      </c>
      <c r="H482" s="164" t="s">
        <v>826</v>
      </c>
      <c r="I482" s="165" t="s">
        <v>826</v>
      </c>
      <c r="J482" s="1186" t="str">
        <f t="shared" ca="1" si="22"/>
        <v>-</v>
      </c>
      <c r="K482" s="694">
        <v>45051</v>
      </c>
    </row>
    <row r="483" spans="1:11" x14ac:dyDescent="0.25">
      <c r="A483" s="463" t="str">
        <f t="shared" si="21"/>
        <v>Track &amp; Field-Female-V60-75m</v>
      </c>
      <c r="B483" s="738" t="s">
        <v>812</v>
      </c>
      <c r="C483" s="158" t="s">
        <v>813</v>
      </c>
      <c r="D483" s="158" t="s">
        <v>75</v>
      </c>
      <c r="E483" s="158" t="s">
        <v>174</v>
      </c>
      <c r="F483" s="159" t="s">
        <v>70</v>
      </c>
      <c r="G483" s="163" t="s">
        <v>824</v>
      </c>
      <c r="H483" s="164" t="s">
        <v>826</v>
      </c>
      <c r="I483" s="165" t="s">
        <v>826</v>
      </c>
      <c r="J483" s="1186" t="str">
        <f t="shared" ca="1" si="22"/>
        <v>-</v>
      </c>
      <c r="K483" s="694">
        <v>45051</v>
      </c>
    </row>
    <row r="484" spans="1:11" x14ac:dyDescent="0.25">
      <c r="A484" s="463" t="str">
        <f t="shared" si="21"/>
        <v>Track &amp; Field-Female-V65-75m</v>
      </c>
      <c r="B484" s="738" t="s">
        <v>812</v>
      </c>
      <c r="C484" s="158" t="s">
        <v>813</v>
      </c>
      <c r="D484" s="158" t="s">
        <v>75</v>
      </c>
      <c r="E484" s="158" t="s">
        <v>174</v>
      </c>
      <c r="F484" s="159" t="s">
        <v>71</v>
      </c>
      <c r="G484" s="163" t="s">
        <v>824</v>
      </c>
      <c r="H484" s="164" t="s">
        <v>826</v>
      </c>
      <c r="I484" s="165" t="s">
        <v>826</v>
      </c>
      <c r="J484" s="1186" t="str">
        <f t="shared" ca="1" si="22"/>
        <v>-</v>
      </c>
      <c r="K484" s="694">
        <v>45051</v>
      </c>
    </row>
    <row r="485" spans="1:11" x14ac:dyDescent="0.25">
      <c r="A485" s="463" t="str">
        <f t="shared" si="21"/>
        <v>Track &amp; Field-Female-V70-75m</v>
      </c>
      <c r="B485" s="738" t="s">
        <v>812</v>
      </c>
      <c r="C485" s="158" t="s">
        <v>813</v>
      </c>
      <c r="D485" s="158" t="s">
        <v>75</v>
      </c>
      <c r="E485" s="158" t="s">
        <v>174</v>
      </c>
      <c r="F485" s="159" t="s">
        <v>72</v>
      </c>
      <c r="G485" s="163" t="s">
        <v>824</v>
      </c>
      <c r="H485" s="164" t="s">
        <v>826</v>
      </c>
      <c r="I485" s="165" t="s">
        <v>826</v>
      </c>
      <c r="J485" s="1186" t="str">
        <f t="shared" ca="1" si="22"/>
        <v>-</v>
      </c>
      <c r="K485" s="694">
        <v>45051</v>
      </c>
    </row>
    <row r="486" spans="1:11" x14ac:dyDescent="0.25">
      <c r="A486" s="463" t="str">
        <f t="shared" si="21"/>
        <v>Track &amp; Field-Female-U11-75m Hurdles</v>
      </c>
      <c r="B486" s="738" t="s">
        <v>812</v>
      </c>
      <c r="C486" s="158" t="s">
        <v>813</v>
      </c>
      <c r="D486" s="158" t="s">
        <v>75</v>
      </c>
      <c r="E486" s="158" t="s">
        <v>825</v>
      </c>
      <c r="F486" s="159" t="s">
        <v>77</v>
      </c>
      <c r="G486" s="158" t="s">
        <v>118</v>
      </c>
      <c r="H486" s="160">
        <v>17.899999999999999</v>
      </c>
      <c r="I486" s="161">
        <v>36402</v>
      </c>
      <c r="J486" s="739">
        <f t="shared" ca="1" si="22"/>
        <v>9913</v>
      </c>
      <c r="K486" s="694">
        <v>45051</v>
      </c>
    </row>
    <row r="487" spans="1:11" x14ac:dyDescent="0.25">
      <c r="A487" s="463" t="str">
        <f t="shared" si="21"/>
        <v>Track &amp; Field-Female-U13-75m Hurdles</v>
      </c>
      <c r="B487" s="738" t="s">
        <v>812</v>
      </c>
      <c r="C487" s="158" t="s">
        <v>813</v>
      </c>
      <c r="D487" s="158" t="s">
        <v>75</v>
      </c>
      <c r="E487" s="158" t="s">
        <v>825</v>
      </c>
      <c r="F487" s="159" t="s">
        <v>78</v>
      </c>
      <c r="G487" s="163" t="s">
        <v>824</v>
      </c>
      <c r="H487" s="164" t="s">
        <v>826</v>
      </c>
      <c r="I487" s="165" t="s">
        <v>826</v>
      </c>
      <c r="J487" s="1186" t="str">
        <f t="shared" ca="1" si="22"/>
        <v>-</v>
      </c>
      <c r="K487" s="694">
        <v>45051</v>
      </c>
    </row>
    <row r="488" spans="1:11" x14ac:dyDescent="0.25">
      <c r="A488" s="463" t="str">
        <f t="shared" si="21"/>
        <v>Track &amp; Field-Female-U14-75m Hurdles</v>
      </c>
      <c r="B488" s="738" t="s">
        <v>812</v>
      </c>
      <c r="C488" s="158" t="s">
        <v>813</v>
      </c>
      <c r="D488" s="158" t="s">
        <v>75</v>
      </c>
      <c r="E488" s="158" t="s">
        <v>825</v>
      </c>
      <c r="F488" s="159" t="s">
        <v>1395</v>
      </c>
      <c r="G488" s="158" t="s">
        <v>1425</v>
      </c>
      <c r="H488" s="160">
        <v>12.776</v>
      </c>
      <c r="I488" s="161">
        <v>46159</v>
      </c>
      <c r="J488" s="739">
        <f t="shared" ca="1" si="22"/>
        <v>156</v>
      </c>
      <c r="K488" s="694">
        <v>46253</v>
      </c>
    </row>
    <row r="489" spans="1:11" x14ac:dyDescent="0.25">
      <c r="A489" s="463" t="str">
        <f t="shared" si="21"/>
        <v>Track &amp; Field-Female-U15-75m Hurdles</v>
      </c>
      <c r="B489" s="738" t="s">
        <v>812</v>
      </c>
      <c r="C489" s="158" t="s">
        <v>813</v>
      </c>
      <c r="D489" s="158" t="s">
        <v>75</v>
      </c>
      <c r="E489" s="158" t="s">
        <v>825</v>
      </c>
      <c r="F489" s="159" t="s">
        <v>79</v>
      </c>
      <c r="G489" s="158" t="s">
        <v>1240</v>
      </c>
      <c r="H489" s="160">
        <v>11.7</v>
      </c>
      <c r="I489" s="161">
        <v>45080</v>
      </c>
      <c r="J489" s="739">
        <f t="shared" ca="1" si="22"/>
        <v>1235</v>
      </c>
      <c r="K489" s="694">
        <v>45090</v>
      </c>
    </row>
    <row r="490" spans="1:11" x14ac:dyDescent="0.25">
      <c r="A490" s="463" t="str">
        <f t="shared" si="21"/>
        <v>Track &amp; Field-Female-U17-75m Hurdles</v>
      </c>
      <c r="B490" s="738" t="s">
        <v>812</v>
      </c>
      <c r="C490" s="158" t="s">
        <v>813</v>
      </c>
      <c r="D490" s="158" t="s">
        <v>75</v>
      </c>
      <c r="E490" s="158" t="s">
        <v>825</v>
      </c>
      <c r="F490" s="159" t="s">
        <v>80</v>
      </c>
      <c r="G490" s="163" t="s">
        <v>824</v>
      </c>
      <c r="H490" s="164" t="s">
        <v>826</v>
      </c>
      <c r="I490" s="165" t="s">
        <v>826</v>
      </c>
      <c r="J490" s="1186" t="str">
        <f t="shared" ca="1" si="22"/>
        <v>-</v>
      </c>
      <c r="K490" s="694">
        <v>45051</v>
      </c>
    </row>
    <row r="491" spans="1:11" x14ac:dyDescent="0.25">
      <c r="A491" s="463" t="str">
        <f t="shared" si="21"/>
        <v>Track &amp; Field-Female-U20-75m Hurdles</v>
      </c>
      <c r="B491" s="738" t="s">
        <v>812</v>
      </c>
      <c r="C491" s="158" t="s">
        <v>813</v>
      </c>
      <c r="D491" s="158" t="s">
        <v>75</v>
      </c>
      <c r="E491" s="158" t="s">
        <v>825</v>
      </c>
      <c r="F491" s="159" t="s">
        <v>81</v>
      </c>
      <c r="G491" s="163" t="s">
        <v>824</v>
      </c>
      <c r="H491" s="164" t="s">
        <v>826</v>
      </c>
      <c r="I491" s="165" t="s">
        <v>826</v>
      </c>
      <c r="J491" s="1186" t="str">
        <f t="shared" ca="1" si="22"/>
        <v>-</v>
      </c>
      <c r="K491" s="694">
        <v>45051</v>
      </c>
    </row>
    <row r="492" spans="1:11" x14ac:dyDescent="0.25">
      <c r="A492" s="463" t="str">
        <f t="shared" si="21"/>
        <v>Track &amp; Field-Female-U23/Senior-75m Hurdles</v>
      </c>
      <c r="B492" s="738" t="s">
        <v>812</v>
      </c>
      <c r="C492" s="158" t="s">
        <v>813</v>
      </c>
      <c r="D492" s="158" t="s">
        <v>75</v>
      </c>
      <c r="E492" s="158" t="s">
        <v>825</v>
      </c>
      <c r="F492" s="159" t="s">
        <v>1444</v>
      </c>
      <c r="G492" s="163" t="s">
        <v>824</v>
      </c>
      <c r="H492" s="164" t="s">
        <v>826</v>
      </c>
      <c r="I492" s="165" t="s">
        <v>826</v>
      </c>
      <c r="J492" s="1186" t="str">
        <f t="shared" ca="1" si="22"/>
        <v>-</v>
      </c>
      <c r="K492" s="694">
        <v>45051</v>
      </c>
    </row>
    <row r="493" spans="1:11" ht="13" thickBot="1" x14ac:dyDescent="0.3">
      <c r="A493" s="466" t="str">
        <f t="shared" si="21"/>
        <v>Track &amp; Field-Female-V35-75m Hurdles</v>
      </c>
      <c r="B493" s="740" t="s">
        <v>812</v>
      </c>
      <c r="C493" s="158" t="s">
        <v>813</v>
      </c>
      <c r="D493" s="741" t="s">
        <v>75</v>
      </c>
      <c r="E493" s="741" t="s">
        <v>825</v>
      </c>
      <c r="F493" s="742" t="s">
        <v>74</v>
      </c>
      <c r="G493" s="768" t="s">
        <v>824</v>
      </c>
      <c r="H493" s="776" t="s">
        <v>826</v>
      </c>
      <c r="I493" s="777" t="s">
        <v>826</v>
      </c>
      <c r="J493" s="778" t="str">
        <f t="shared" ca="1" si="22"/>
        <v>-</v>
      </c>
      <c r="K493" s="700">
        <v>45051</v>
      </c>
    </row>
    <row r="494" spans="1:11" x14ac:dyDescent="0.25">
      <c r="A494" s="465" t="str">
        <f t="shared" si="21"/>
        <v>Track &amp; Field-Female-V40-75m Hurdles</v>
      </c>
      <c r="B494" s="593" t="s">
        <v>812</v>
      </c>
      <c r="C494" s="158" t="s">
        <v>813</v>
      </c>
      <c r="D494" s="594" t="s">
        <v>75</v>
      </c>
      <c r="E494" s="594" t="s">
        <v>825</v>
      </c>
      <c r="F494" s="595" t="s">
        <v>67</v>
      </c>
      <c r="G494" s="710" t="s">
        <v>824</v>
      </c>
      <c r="H494" s="711" t="s">
        <v>826</v>
      </c>
      <c r="I494" s="712" t="s">
        <v>826</v>
      </c>
      <c r="J494" s="713" t="str">
        <f t="shared" ca="1" si="22"/>
        <v>-</v>
      </c>
      <c r="K494" s="473">
        <v>45051</v>
      </c>
    </row>
    <row r="495" spans="1:11" ht="13" thickBot="1" x14ac:dyDescent="0.3">
      <c r="A495" s="463" t="str">
        <f t="shared" si="21"/>
        <v>Track &amp; Field-Female-V45-75m Hurdles</v>
      </c>
      <c r="B495" s="470" t="s">
        <v>812</v>
      </c>
      <c r="C495" s="158" t="s">
        <v>813</v>
      </c>
      <c r="D495" s="173" t="s">
        <v>75</v>
      </c>
      <c r="E495" s="173" t="s">
        <v>825</v>
      </c>
      <c r="F495" s="174" t="s">
        <v>64</v>
      </c>
      <c r="G495" s="702" t="s">
        <v>824</v>
      </c>
      <c r="H495" s="703" t="s">
        <v>826</v>
      </c>
      <c r="I495" s="704" t="s">
        <v>826</v>
      </c>
      <c r="J495" s="705" t="str">
        <f t="shared" ca="1" si="22"/>
        <v>-</v>
      </c>
      <c r="K495" s="469">
        <v>45051</v>
      </c>
    </row>
    <row r="496" spans="1:11" x14ac:dyDescent="0.25">
      <c r="A496" s="463" t="str">
        <f t="shared" si="21"/>
        <v>Track &amp; Field-Female-V50-75m Hurdles</v>
      </c>
      <c r="B496" s="746" t="s">
        <v>812</v>
      </c>
      <c r="C496" s="158" t="s">
        <v>813</v>
      </c>
      <c r="D496" s="747" t="s">
        <v>75</v>
      </c>
      <c r="E496" s="747" t="s">
        <v>825</v>
      </c>
      <c r="F496" s="748" t="s">
        <v>65</v>
      </c>
      <c r="G496" s="1172" t="s">
        <v>824</v>
      </c>
      <c r="H496" s="1179" t="s">
        <v>826</v>
      </c>
      <c r="I496" s="1184" t="s">
        <v>826</v>
      </c>
      <c r="J496" s="1189" t="str">
        <f t="shared" ca="1" si="22"/>
        <v>-</v>
      </c>
      <c r="K496" s="694">
        <v>45051</v>
      </c>
    </row>
    <row r="497" spans="1:11" x14ac:dyDescent="0.25">
      <c r="A497" s="463" t="str">
        <f t="shared" si="21"/>
        <v>Track &amp; Field-Female-V55-75m Hurdles</v>
      </c>
      <c r="B497" s="738" t="s">
        <v>812</v>
      </c>
      <c r="C497" s="158" t="s">
        <v>813</v>
      </c>
      <c r="D497" s="158" t="s">
        <v>75</v>
      </c>
      <c r="E497" s="158" t="s">
        <v>825</v>
      </c>
      <c r="F497" s="159" t="s">
        <v>66</v>
      </c>
      <c r="G497" s="163" t="s">
        <v>824</v>
      </c>
      <c r="H497" s="164" t="s">
        <v>826</v>
      </c>
      <c r="I497" s="165" t="s">
        <v>826</v>
      </c>
      <c r="J497" s="1186" t="str">
        <f t="shared" ca="1" si="22"/>
        <v>-</v>
      </c>
      <c r="K497" s="694">
        <v>45051</v>
      </c>
    </row>
    <row r="498" spans="1:11" x14ac:dyDescent="0.25">
      <c r="A498" s="463" t="str">
        <f t="shared" si="21"/>
        <v>Track &amp; Field-Female-V60-75m Hurdles</v>
      </c>
      <c r="B498" s="738" t="s">
        <v>812</v>
      </c>
      <c r="C498" s="158" t="s">
        <v>813</v>
      </c>
      <c r="D498" s="158" t="s">
        <v>75</v>
      </c>
      <c r="E498" s="158" t="s">
        <v>825</v>
      </c>
      <c r="F498" s="159" t="s">
        <v>70</v>
      </c>
      <c r="G498" s="163" t="s">
        <v>824</v>
      </c>
      <c r="H498" s="164" t="s">
        <v>826</v>
      </c>
      <c r="I498" s="165" t="s">
        <v>826</v>
      </c>
      <c r="J498" s="1186" t="str">
        <f t="shared" ca="1" si="22"/>
        <v>-</v>
      </c>
      <c r="K498" s="694">
        <v>45051</v>
      </c>
    </row>
    <row r="499" spans="1:11" x14ac:dyDescent="0.25">
      <c r="A499" s="463" t="str">
        <f t="shared" si="21"/>
        <v>Track &amp; Field-Female-V65-75m Hurdles</v>
      </c>
      <c r="B499" s="738" t="s">
        <v>812</v>
      </c>
      <c r="C499" s="158" t="s">
        <v>813</v>
      </c>
      <c r="D499" s="158" t="s">
        <v>75</v>
      </c>
      <c r="E499" s="158" t="s">
        <v>825</v>
      </c>
      <c r="F499" s="159" t="s">
        <v>71</v>
      </c>
      <c r="G499" s="163" t="s">
        <v>824</v>
      </c>
      <c r="H499" s="164" t="s">
        <v>826</v>
      </c>
      <c r="I499" s="165" t="s">
        <v>826</v>
      </c>
      <c r="J499" s="1186" t="str">
        <f t="shared" ca="1" si="22"/>
        <v>-</v>
      </c>
      <c r="K499" s="694">
        <v>45051</v>
      </c>
    </row>
    <row r="500" spans="1:11" x14ac:dyDescent="0.25">
      <c r="A500" s="463" t="str">
        <f t="shared" si="21"/>
        <v>Track &amp; Field-Female-V70-75m Hurdles</v>
      </c>
      <c r="B500" s="738" t="s">
        <v>812</v>
      </c>
      <c r="C500" s="158" t="s">
        <v>813</v>
      </c>
      <c r="D500" s="158" t="s">
        <v>75</v>
      </c>
      <c r="E500" s="158" t="s">
        <v>825</v>
      </c>
      <c r="F500" s="159" t="s">
        <v>72</v>
      </c>
      <c r="G500" s="163" t="s">
        <v>824</v>
      </c>
      <c r="H500" s="164" t="s">
        <v>826</v>
      </c>
      <c r="I500" s="165" t="s">
        <v>826</v>
      </c>
      <c r="J500" s="1186" t="str">
        <f t="shared" ca="1" si="22"/>
        <v>-</v>
      </c>
      <c r="K500" s="694">
        <v>45051</v>
      </c>
    </row>
    <row r="501" spans="1:11" x14ac:dyDescent="0.25">
      <c r="A501" s="463" t="str">
        <f t="shared" ref="A501:A532" si="23">B501&amp;"-"&amp;D501&amp;"-"&amp;F501&amp;"-"&amp;E501</f>
        <v>Track &amp; Field-Female-U11-800m</v>
      </c>
      <c r="B501" s="738" t="s">
        <v>812</v>
      </c>
      <c r="C501" s="158" t="s">
        <v>813</v>
      </c>
      <c r="D501" s="158" t="s">
        <v>75</v>
      </c>
      <c r="E501" s="158" t="s">
        <v>9</v>
      </c>
      <c r="F501" s="159" t="s">
        <v>77</v>
      </c>
      <c r="G501" s="158" t="s">
        <v>104</v>
      </c>
      <c r="H501" s="417" t="s">
        <v>1056</v>
      </c>
      <c r="I501" s="161">
        <v>34135</v>
      </c>
      <c r="J501" s="739">
        <f t="shared" ca="1" si="22"/>
        <v>12180</v>
      </c>
      <c r="K501" s="694">
        <v>45051</v>
      </c>
    </row>
    <row r="502" spans="1:11" x14ac:dyDescent="0.25">
      <c r="A502" s="463" t="str">
        <f t="shared" si="23"/>
        <v>Track &amp; Field-Female-U13-800m</v>
      </c>
      <c r="B502" s="738" t="s">
        <v>812</v>
      </c>
      <c r="C502" s="158" t="s">
        <v>813</v>
      </c>
      <c r="D502" s="158" t="s">
        <v>75</v>
      </c>
      <c r="E502" s="158" t="s">
        <v>9</v>
      </c>
      <c r="F502" s="159" t="s">
        <v>78</v>
      </c>
      <c r="G502" s="158" t="s">
        <v>95</v>
      </c>
      <c r="H502" s="417" t="s">
        <v>1057</v>
      </c>
      <c r="I502" s="161">
        <v>36341</v>
      </c>
      <c r="J502" s="739">
        <f t="shared" ca="1" si="22"/>
        <v>9974</v>
      </c>
      <c r="K502" s="694">
        <v>45051</v>
      </c>
    </row>
    <row r="503" spans="1:11" x14ac:dyDescent="0.25">
      <c r="A503" s="463" t="str">
        <f t="shared" si="23"/>
        <v>Track &amp; Field-Female-U14-800m</v>
      </c>
      <c r="B503" s="738" t="s">
        <v>812</v>
      </c>
      <c r="C503" s="158" t="s">
        <v>813</v>
      </c>
      <c r="D503" s="158" t="s">
        <v>75</v>
      </c>
      <c r="E503" s="158" t="s">
        <v>9</v>
      </c>
      <c r="F503" s="159" t="s">
        <v>1395</v>
      </c>
      <c r="G503" s="158" t="s">
        <v>1420</v>
      </c>
      <c r="H503" s="1174">
        <v>1.7042824074074074E-3</v>
      </c>
      <c r="I503" s="161">
        <v>46151</v>
      </c>
      <c r="J503" s="739">
        <f t="shared" ca="1" si="22"/>
        <v>164</v>
      </c>
      <c r="K503" s="694">
        <v>46253</v>
      </c>
    </row>
    <row r="504" spans="1:11" x14ac:dyDescent="0.25">
      <c r="A504" s="463" t="str">
        <f t="shared" si="23"/>
        <v>Track &amp; Field-Female-U15-800m</v>
      </c>
      <c r="B504" s="738" t="s">
        <v>812</v>
      </c>
      <c r="C504" s="158" t="s">
        <v>813</v>
      </c>
      <c r="D504" s="158" t="s">
        <v>75</v>
      </c>
      <c r="E504" s="158" t="s">
        <v>9</v>
      </c>
      <c r="F504" s="159" t="s">
        <v>79</v>
      </c>
      <c r="G504" s="158" t="s">
        <v>650</v>
      </c>
      <c r="H504" s="417" t="s">
        <v>1058</v>
      </c>
      <c r="I504" s="161">
        <v>42549</v>
      </c>
      <c r="J504" s="739">
        <f t="shared" ca="1" si="22"/>
        <v>3766</v>
      </c>
      <c r="K504" s="694">
        <v>45051</v>
      </c>
    </row>
    <row r="505" spans="1:11" x14ac:dyDescent="0.25">
      <c r="A505" s="463" t="str">
        <f t="shared" si="23"/>
        <v>Track &amp; Field-Female-U17-800m</v>
      </c>
      <c r="B505" s="738" t="s">
        <v>812</v>
      </c>
      <c r="C505" s="158" t="s">
        <v>813</v>
      </c>
      <c r="D505" s="158" t="s">
        <v>75</v>
      </c>
      <c r="E505" s="158" t="s">
        <v>9</v>
      </c>
      <c r="F505" s="159" t="s">
        <v>80</v>
      </c>
      <c r="G505" s="158" t="s">
        <v>97</v>
      </c>
      <c r="H505" s="417" t="s">
        <v>1059</v>
      </c>
      <c r="I505" s="161">
        <v>40720</v>
      </c>
      <c r="J505" s="739">
        <f t="shared" ca="1" si="22"/>
        <v>5595</v>
      </c>
      <c r="K505" s="694">
        <v>45051</v>
      </c>
    </row>
    <row r="506" spans="1:11" x14ac:dyDescent="0.25">
      <c r="A506" s="463" t="str">
        <f t="shared" si="23"/>
        <v>Track &amp; Field-Female-U20-800m</v>
      </c>
      <c r="B506" s="738" t="s">
        <v>812</v>
      </c>
      <c r="C506" s="158" t="s">
        <v>813</v>
      </c>
      <c r="D506" s="158" t="s">
        <v>75</v>
      </c>
      <c r="E506" s="158" t="s">
        <v>9</v>
      </c>
      <c r="F506" s="159" t="s">
        <v>81</v>
      </c>
      <c r="G506" s="158" t="s">
        <v>704</v>
      </c>
      <c r="H506" s="417" t="s">
        <v>1244</v>
      </c>
      <c r="I506" s="161">
        <v>45107</v>
      </c>
      <c r="J506" s="739">
        <f t="shared" ref="J506:J537" ca="1" si="24">IF(I506="","",IF(I506="MISSING","",IF(I506="-","-",TODAY()-I506)))</f>
        <v>1208</v>
      </c>
      <c r="K506" s="694">
        <v>45111</v>
      </c>
    </row>
    <row r="507" spans="1:11" ht="13" thickBot="1" x14ac:dyDescent="0.3">
      <c r="A507" s="466" t="str">
        <f t="shared" si="23"/>
        <v>Track &amp; Field-Female-U23/Senior-800m</v>
      </c>
      <c r="B507" s="740" t="s">
        <v>812</v>
      </c>
      <c r="C507" s="158" t="s">
        <v>813</v>
      </c>
      <c r="D507" s="741" t="s">
        <v>75</v>
      </c>
      <c r="E507" s="741" t="s">
        <v>9</v>
      </c>
      <c r="F507" s="159" t="s">
        <v>1444</v>
      </c>
      <c r="G507" s="741" t="s">
        <v>94</v>
      </c>
      <c r="H507" s="1175" t="s">
        <v>1061</v>
      </c>
      <c r="I507" s="744">
        <v>38837</v>
      </c>
      <c r="J507" s="745">
        <f t="shared" ca="1" si="24"/>
        <v>7478</v>
      </c>
      <c r="K507" s="700">
        <v>45051</v>
      </c>
    </row>
    <row r="508" spans="1:11" ht="13" thickBot="1" x14ac:dyDescent="0.3">
      <c r="A508" s="465" t="str">
        <f t="shared" si="23"/>
        <v>Track &amp; Field-Female-V35-800m</v>
      </c>
      <c r="B508" s="714" t="s">
        <v>812</v>
      </c>
      <c r="C508" s="158" t="s">
        <v>813</v>
      </c>
      <c r="D508" s="715" t="s">
        <v>75</v>
      </c>
      <c r="E508" s="715" t="s">
        <v>9</v>
      </c>
      <c r="F508" s="716" t="s">
        <v>74</v>
      </c>
      <c r="G508" s="715" t="s">
        <v>1263</v>
      </c>
      <c r="H508" s="1180" t="s">
        <v>1264</v>
      </c>
      <c r="I508" s="727">
        <v>45171</v>
      </c>
      <c r="J508" s="728">
        <f t="shared" ca="1" si="24"/>
        <v>1144</v>
      </c>
      <c r="K508" s="473">
        <v>45196</v>
      </c>
    </row>
    <row r="509" spans="1:11" x14ac:dyDescent="0.25">
      <c r="A509" s="463" t="str">
        <f t="shared" si="23"/>
        <v>Track &amp; Field-Female-V40-800m</v>
      </c>
      <c r="B509" s="746" t="s">
        <v>812</v>
      </c>
      <c r="C509" s="158" t="s">
        <v>813</v>
      </c>
      <c r="D509" s="747" t="s">
        <v>75</v>
      </c>
      <c r="E509" s="747" t="s">
        <v>9</v>
      </c>
      <c r="F509" s="748" t="s">
        <v>67</v>
      </c>
      <c r="G509" s="747" t="s">
        <v>40</v>
      </c>
      <c r="H509" s="769" t="s">
        <v>1063</v>
      </c>
      <c r="I509" s="750">
        <v>35934</v>
      </c>
      <c r="J509" s="751">
        <f t="shared" ca="1" si="24"/>
        <v>10381</v>
      </c>
      <c r="K509" s="694">
        <v>45051</v>
      </c>
    </row>
    <row r="510" spans="1:11" x14ac:dyDescent="0.25">
      <c r="A510" s="463" t="str">
        <f t="shared" si="23"/>
        <v>Track &amp; Field-Female-V45-800m</v>
      </c>
      <c r="B510" s="738" t="s">
        <v>812</v>
      </c>
      <c r="C510" s="158" t="s">
        <v>813</v>
      </c>
      <c r="D510" s="158" t="s">
        <v>75</v>
      </c>
      <c r="E510" s="158" t="s">
        <v>9</v>
      </c>
      <c r="F510" s="159" t="s">
        <v>64</v>
      </c>
      <c r="G510" s="158" t="s">
        <v>40</v>
      </c>
      <c r="H510" s="417" t="s">
        <v>1064</v>
      </c>
      <c r="I510" s="161">
        <v>38139</v>
      </c>
      <c r="J510" s="739">
        <f t="shared" ca="1" si="24"/>
        <v>8176</v>
      </c>
      <c r="K510" s="694">
        <v>45051</v>
      </c>
    </row>
    <row r="511" spans="1:11" x14ac:dyDescent="0.25">
      <c r="A511" s="463" t="str">
        <f t="shared" si="23"/>
        <v>Track &amp; Field-Female-V50-800m</v>
      </c>
      <c r="B511" s="738" t="s">
        <v>812</v>
      </c>
      <c r="C511" s="158" t="s">
        <v>813</v>
      </c>
      <c r="D511" s="158" t="s">
        <v>75</v>
      </c>
      <c r="E511" s="158" t="s">
        <v>9</v>
      </c>
      <c r="F511" s="159" t="s">
        <v>65</v>
      </c>
      <c r="G511" s="158" t="s">
        <v>358</v>
      </c>
      <c r="H511" s="417" t="s">
        <v>1065</v>
      </c>
      <c r="I511" s="161">
        <v>42554</v>
      </c>
      <c r="J511" s="739">
        <f t="shared" ca="1" si="24"/>
        <v>3761</v>
      </c>
      <c r="K511" s="694">
        <v>45051</v>
      </c>
    </row>
    <row r="512" spans="1:11" x14ac:dyDescent="0.25">
      <c r="A512" s="463" t="str">
        <f t="shared" si="23"/>
        <v>Track &amp; Field-Female-V55-800m</v>
      </c>
      <c r="B512" s="738" t="s">
        <v>812</v>
      </c>
      <c r="C512" s="158" t="s">
        <v>813</v>
      </c>
      <c r="D512" s="158" t="s">
        <v>75</v>
      </c>
      <c r="E512" s="158" t="s">
        <v>9</v>
      </c>
      <c r="F512" s="159" t="s">
        <v>66</v>
      </c>
      <c r="G512" s="158" t="s">
        <v>718</v>
      </c>
      <c r="H512" s="417" t="s">
        <v>1066</v>
      </c>
      <c r="I512" s="161">
        <v>42893</v>
      </c>
      <c r="J512" s="739">
        <f t="shared" ca="1" si="24"/>
        <v>3422</v>
      </c>
      <c r="K512" s="694">
        <v>45051</v>
      </c>
    </row>
    <row r="513" spans="1:11" x14ac:dyDescent="0.25">
      <c r="A513" s="463" t="str">
        <f t="shared" si="23"/>
        <v>Track &amp; Field-Female-V60-800m</v>
      </c>
      <c r="B513" s="738" t="s">
        <v>812</v>
      </c>
      <c r="C513" s="158" t="s">
        <v>813</v>
      </c>
      <c r="D513" s="158" t="s">
        <v>75</v>
      </c>
      <c r="E513" s="158" t="s">
        <v>9</v>
      </c>
      <c r="F513" s="159" t="s">
        <v>70</v>
      </c>
      <c r="G513" s="158" t="s">
        <v>718</v>
      </c>
      <c r="H513" s="417" t="s">
        <v>1067</v>
      </c>
      <c r="I513" s="161">
        <v>43233</v>
      </c>
      <c r="J513" s="739">
        <f t="shared" ca="1" si="24"/>
        <v>3082</v>
      </c>
      <c r="K513" s="694">
        <v>45051</v>
      </c>
    </row>
    <row r="514" spans="1:11" x14ac:dyDescent="0.25">
      <c r="A514" s="463" t="str">
        <f t="shared" si="23"/>
        <v>Track &amp; Field-Female-V65-800m</v>
      </c>
      <c r="B514" s="738" t="s">
        <v>812</v>
      </c>
      <c r="C514" s="158" t="s">
        <v>813</v>
      </c>
      <c r="D514" s="158" t="s">
        <v>75</v>
      </c>
      <c r="E514" s="158" t="s">
        <v>9</v>
      </c>
      <c r="F514" s="159" t="s">
        <v>71</v>
      </c>
      <c r="G514" s="158" t="s">
        <v>718</v>
      </c>
      <c r="H514" s="417" t="s">
        <v>1317</v>
      </c>
      <c r="I514" s="161">
        <v>45487</v>
      </c>
      <c r="J514" s="739">
        <f t="shared" ca="1" si="24"/>
        <v>828</v>
      </c>
      <c r="K514" s="694">
        <v>45511</v>
      </c>
    </row>
    <row r="515" spans="1:11" x14ac:dyDescent="0.25">
      <c r="A515" s="463" t="str">
        <f t="shared" si="23"/>
        <v>Track &amp; Field-Female-V70-800m</v>
      </c>
      <c r="B515" s="738" t="s">
        <v>812</v>
      </c>
      <c r="C515" s="158" t="s">
        <v>813</v>
      </c>
      <c r="D515" s="158" t="s">
        <v>75</v>
      </c>
      <c r="E515" s="158" t="s">
        <v>9</v>
      </c>
      <c r="F515" s="159" t="s">
        <v>72</v>
      </c>
      <c r="G515" s="158" t="s">
        <v>817</v>
      </c>
      <c r="H515" s="167"/>
      <c r="I515" s="161"/>
      <c r="J515" s="739" t="str">
        <f t="shared" ca="1" si="24"/>
        <v/>
      </c>
      <c r="K515" s="694">
        <v>45051</v>
      </c>
    </row>
    <row r="516" spans="1:11" x14ac:dyDescent="0.25">
      <c r="A516" s="463" t="str">
        <f t="shared" si="23"/>
        <v>Track &amp; Field-Female-U11-80m</v>
      </c>
      <c r="B516" s="738" t="s">
        <v>812</v>
      </c>
      <c r="C516" s="158" t="s">
        <v>813</v>
      </c>
      <c r="D516" s="158" t="s">
        <v>75</v>
      </c>
      <c r="E516" s="158" t="s">
        <v>175</v>
      </c>
      <c r="F516" s="159" t="s">
        <v>77</v>
      </c>
      <c r="G516" s="158" t="s">
        <v>150</v>
      </c>
      <c r="H516" s="160">
        <v>12.3</v>
      </c>
      <c r="I516" s="161">
        <v>38914</v>
      </c>
      <c r="J516" s="739">
        <f t="shared" ca="1" si="24"/>
        <v>7401</v>
      </c>
      <c r="K516" s="694">
        <v>45051</v>
      </c>
    </row>
    <row r="517" spans="1:11" x14ac:dyDescent="0.25">
      <c r="A517" s="463" t="str">
        <f t="shared" si="23"/>
        <v>Track &amp; Field-Female-U13-80m</v>
      </c>
      <c r="B517" s="738" t="s">
        <v>812</v>
      </c>
      <c r="C517" s="158" t="s">
        <v>813</v>
      </c>
      <c r="D517" s="158" t="s">
        <v>75</v>
      </c>
      <c r="E517" s="158" t="s">
        <v>175</v>
      </c>
      <c r="F517" s="159" t="s">
        <v>78</v>
      </c>
      <c r="G517" s="158" t="s">
        <v>181</v>
      </c>
      <c r="H517" s="160">
        <v>10.9</v>
      </c>
      <c r="I517" s="161">
        <v>31802</v>
      </c>
      <c r="J517" s="739">
        <f t="shared" ca="1" si="24"/>
        <v>14513</v>
      </c>
      <c r="K517" s="694">
        <v>45051</v>
      </c>
    </row>
    <row r="518" spans="1:11" x14ac:dyDescent="0.25">
      <c r="A518" s="463" t="str">
        <f t="shared" si="23"/>
        <v>Track &amp; Field-Female-U15-80m</v>
      </c>
      <c r="B518" s="738" t="s">
        <v>812</v>
      </c>
      <c r="C518" s="158" t="s">
        <v>813</v>
      </c>
      <c r="D518" s="158" t="s">
        <v>75</v>
      </c>
      <c r="E518" s="158" t="s">
        <v>175</v>
      </c>
      <c r="F518" s="159" t="s">
        <v>79</v>
      </c>
      <c r="G518" s="158" t="s">
        <v>182</v>
      </c>
      <c r="H518" s="160">
        <v>11</v>
      </c>
      <c r="I518" s="161">
        <v>31830</v>
      </c>
      <c r="J518" s="739">
        <f t="shared" ca="1" si="24"/>
        <v>14485</v>
      </c>
      <c r="K518" s="694">
        <v>45051</v>
      </c>
    </row>
    <row r="519" spans="1:11" x14ac:dyDescent="0.25">
      <c r="A519" s="463" t="str">
        <f t="shared" si="23"/>
        <v>Track &amp; Field-Female-U17-80m</v>
      </c>
      <c r="B519" s="738" t="s">
        <v>812</v>
      </c>
      <c r="C519" s="158" t="s">
        <v>813</v>
      </c>
      <c r="D519" s="158" t="s">
        <v>75</v>
      </c>
      <c r="E519" s="158" t="s">
        <v>175</v>
      </c>
      <c r="F519" s="159" t="s">
        <v>80</v>
      </c>
      <c r="G519" s="163" t="s">
        <v>824</v>
      </c>
      <c r="H519" s="164" t="s">
        <v>826</v>
      </c>
      <c r="I519" s="165" t="s">
        <v>826</v>
      </c>
      <c r="J519" s="1186" t="str">
        <f t="shared" ca="1" si="24"/>
        <v>-</v>
      </c>
      <c r="K519" s="694">
        <v>45051</v>
      </c>
    </row>
    <row r="520" spans="1:11" x14ac:dyDescent="0.25">
      <c r="A520" s="463" t="str">
        <f t="shared" si="23"/>
        <v>Track &amp; Field-Female-U20-80m</v>
      </c>
      <c r="B520" s="738" t="s">
        <v>812</v>
      </c>
      <c r="C520" s="158" t="s">
        <v>813</v>
      </c>
      <c r="D520" s="158" t="s">
        <v>75</v>
      </c>
      <c r="E520" s="158" t="s">
        <v>175</v>
      </c>
      <c r="F520" s="159" t="s">
        <v>81</v>
      </c>
      <c r="G520" s="163" t="s">
        <v>824</v>
      </c>
      <c r="H520" s="164" t="s">
        <v>826</v>
      </c>
      <c r="I520" s="165" t="s">
        <v>826</v>
      </c>
      <c r="J520" s="1186" t="str">
        <f t="shared" ca="1" si="24"/>
        <v>-</v>
      </c>
      <c r="K520" s="694">
        <v>45051</v>
      </c>
    </row>
    <row r="521" spans="1:11" ht="13" thickBot="1" x14ac:dyDescent="0.3">
      <c r="A521" s="466" t="str">
        <f t="shared" si="23"/>
        <v>Track &amp; Field-Female-U23/Senior-80m</v>
      </c>
      <c r="B521" s="740" t="s">
        <v>812</v>
      </c>
      <c r="C521" s="158" t="s">
        <v>813</v>
      </c>
      <c r="D521" s="741" t="s">
        <v>75</v>
      </c>
      <c r="E521" s="741" t="s">
        <v>175</v>
      </c>
      <c r="F521" s="159" t="s">
        <v>1444</v>
      </c>
      <c r="G521" s="768" t="s">
        <v>824</v>
      </c>
      <c r="H521" s="776" t="s">
        <v>826</v>
      </c>
      <c r="I521" s="777" t="s">
        <v>826</v>
      </c>
      <c r="J521" s="778" t="str">
        <f t="shared" ca="1" si="24"/>
        <v>-</v>
      </c>
      <c r="K521" s="700">
        <v>45051</v>
      </c>
    </row>
    <row r="522" spans="1:11" x14ac:dyDescent="0.25">
      <c r="A522" s="465" t="str">
        <f t="shared" si="23"/>
        <v>Track &amp; Field-Female-V35-80m</v>
      </c>
      <c r="B522" s="593" t="s">
        <v>812</v>
      </c>
      <c r="C522" s="158" t="s">
        <v>813</v>
      </c>
      <c r="D522" s="594" t="s">
        <v>75</v>
      </c>
      <c r="E522" s="594" t="s">
        <v>175</v>
      </c>
      <c r="F522" s="595" t="s">
        <v>74</v>
      </c>
      <c r="G522" s="710" t="s">
        <v>824</v>
      </c>
      <c r="H522" s="711" t="s">
        <v>826</v>
      </c>
      <c r="I522" s="712" t="s">
        <v>826</v>
      </c>
      <c r="J522" s="713" t="str">
        <f t="shared" ca="1" si="24"/>
        <v>-</v>
      </c>
      <c r="K522" s="473">
        <v>45051</v>
      </c>
    </row>
    <row r="523" spans="1:11" ht="13" thickBot="1" x14ac:dyDescent="0.3">
      <c r="A523" s="463" t="str">
        <f t="shared" si="23"/>
        <v>Track &amp; Field-Female-V40-80m</v>
      </c>
      <c r="B523" s="470" t="s">
        <v>812</v>
      </c>
      <c r="C523" s="158" t="s">
        <v>813</v>
      </c>
      <c r="D523" s="173" t="s">
        <v>75</v>
      </c>
      <c r="E523" s="173" t="s">
        <v>175</v>
      </c>
      <c r="F523" s="174" t="s">
        <v>67</v>
      </c>
      <c r="G523" s="702" t="s">
        <v>824</v>
      </c>
      <c r="H523" s="703" t="s">
        <v>826</v>
      </c>
      <c r="I523" s="704" t="s">
        <v>826</v>
      </c>
      <c r="J523" s="705" t="str">
        <f t="shared" ca="1" si="24"/>
        <v>-</v>
      </c>
      <c r="K523" s="469">
        <v>45051</v>
      </c>
    </row>
    <row r="524" spans="1:11" x14ac:dyDescent="0.25">
      <c r="A524" s="463" t="str">
        <f t="shared" si="23"/>
        <v>Track &amp; Field-Female-V45-80m</v>
      </c>
      <c r="B524" s="746" t="s">
        <v>812</v>
      </c>
      <c r="C524" s="158" t="s">
        <v>813</v>
      </c>
      <c r="D524" s="747" t="s">
        <v>75</v>
      </c>
      <c r="E524" s="747" t="s">
        <v>175</v>
      </c>
      <c r="F524" s="748" t="s">
        <v>64</v>
      </c>
      <c r="G524" s="1172" t="s">
        <v>824</v>
      </c>
      <c r="H524" s="1179" t="s">
        <v>826</v>
      </c>
      <c r="I524" s="1184" t="s">
        <v>826</v>
      </c>
      <c r="J524" s="1189" t="str">
        <f t="shared" ca="1" si="24"/>
        <v>-</v>
      </c>
      <c r="K524" s="694">
        <v>45051</v>
      </c>
    </row>
    <row r="525" spans="1:11" x14ac:dyDescent="0.25">
      <c r="A525" s="463" t="str">
        <f t="shared" si="23"/>
        <v>Track &amp; Field-Female-V50-80m</v>
      </c>
      <c r="B525" s="738" t="s">
        <v>812</v>
      </c>
      <c r="C525" s="158" t="s">
        <v>813</v>
      </c>
      <c r="D525" s="158" t="s">
        <v>75</v>
      </c>
      <c r="E525" s="158" t="s">
        <v>175</v>
      </c>
      <c r="F525" s="159" t="s">
        <v>65</v>
      </c>
      <c r="G525" s="163" t="s">
        <v>824</v>
      </c>
      <c r="H525" s="164" t="s">
        <v>826</v>
      </c>
      <c r="I525" s="165" t="s">
        <v>826</v>
      </c>
      <c r="J525" s="1186" t="str">
        <f t="shared" ca="1" si="24"/>
        <v>-</v>
      </c>
      <c r="K525" s="694">
        <v>45051</v>
      </c>
    </row>
    <row r="526" spans="1:11" x14ac:dyDescent="0.25">
      <c r="A526" s="463" t="str">
        <f t="shared" si="23"/>
        <v>Track &amp; Field-Female-V55-80m</v>
      </c>
      <c r="B526" s="738" t="s">
        <v>812</v>
      </c>
      <c r="C526" s="158" t="s">
        <v>813</v>
      </c>
      <c r="D526" s="158" t="s">
        <v>75</v>
      </c>
      <c r="E526" s="158" t="s">
        <v>175</v>
      </c>
      <c r="F526" s="159" t="s">
        <v>66</v>
      </c>
      <c r="G526" s="163" t="s">
        <v>824</v>
      </c>
      <c r="H526" s="164" t="s">
        <v>826</v>
      </c>
      <c r="I526" s="165" t="s">
        <v>826</v>
      </c>
      <c r="J526" s="1186" t="str">
        <f t="shared" ca="1" si="24"/>
        <v>-</v>
      </c>
      <c r="K526" s="694">
        <v>45051</v>
      </c>
    </row>
    <row r="527" spans="1:11" x14ac:dyDescent="0.25">
      <c r="A527" s="463" t="str">
        <f t="shared" si="23"/>
        <v>Track &amp; Field-Female-V60-80m</v>
      </c>
      <c r="B527" s="738" t="s">
        <v>812</v>
      </c>
      <c r="C527" s="158" t="s">
        <v>813</v>
      </c>
      <c r="D527" s="158" t="s">
        <v>75</v>
      </c>
      <c r="E527" s="158" t="s">
        <v>175</v>
      </c>
      <c r="F527" s="159" t="s">
        <v>70</v>
      </c>
      <c r="G527" s="163" t="s">
        <v>824</v>
      </c>
      <c r="H527" s="164" t="s">
        <v>826</v>
      </c>
      <c r="I527" s="165" t="s">
        <v>826</v>
      </c>
      <c r="J527" s="1186" t="str">
        <f t="shared" ca="1" si="24"/>
        <v>-</v>
      </c>
      <c r="K527" s="694">
        <v>45051</v>
      </c>
    </row>
    <row r="528" spans="1:11" x14ac:dyDescent="0.25">
      <c r="A528" s="463" t="str">
        <f t="shared" si="23"/>
        <v>Track &amp; Field-Female-V65-80m</v>
      </c>
      <c r="B528" s="738" t="s">
        <v>812</v>
      </c>
      <c r="C528" s="158" t="s">
        <v>813</v>
      </c>
      <c r="D528" s="158" t="s">
        <v>75</v>
      </c>
      <c r="E528" s="158" t="s">
        <v>175</v>
      </c>
      <c r="F528" s="159" t="s">
        <v>71</v>
      </c>
      <c r="G528" s="163" t="s">
        <v>824</v>
      </c>
      <c r="H528" s="164" t="s">
        <v>826</v>
      </c>
      <c r="I528" s="165" t="s">
        <v>826</v>
      </c>
      <c r="J528" s="1186" t="str">
        <f t="shared" ca="1" si="24"/>
        <v>-</v>
      </c>
      <c r="K528" s="694">
        <v>45051</v>
      </c>
    </row>
    <row r="529" spans="1:11" x14ac:dyDescent="0.25">
      <c r="A529" s="463" t="str">
        <f t="shared" si="23"/>
        <v>Track &amp; Field-Female-V70-80m</v>
      </c>
      <c r="B529" s="738" t="s">
        <v>812</v>
      </c>
      <c r="C529" s="158" t="s">
        <v>813</v>
      </c>
      <c r="D529" s="158" t="s">
        <v>75</v>
      </c>
      <c r="E529" s="158" t="s">
        <v>175</v>
      </c>
      <c r="F529" s="159" t="s">
        <v>72</v>
      </c>
      <c r="G529" s="163" t="s">
        <v>824</v>
      </c>
      <c r="H529" s="164" t="s">
        <v>826</v>
      </c>
      <c r="I529" s="165" t="s">
        <v>826</v>
      </c>
      <c r="J529" s="1186" t="str">
        <f t="shared" ca="1" si="24"/>
        <v>-</v>
      </c>
      <c r="K529" s="694">
        <v>45051</v>
      </c>
    </row>
    <row r="530" spans="1:11" x14ac:dyDescent="0.25">
      <c r="A530" s="463" t="str">
        <f t="shared" si="23"/>
        <v>Track &amp; Field-Female-U11-80m Hurdles</v>
      </c>
      <c r="B530" s="738" t="s">
        <v>812</v>
      </c>
      <c r="C530" s="158" t="s">
        <v>813</v>
      </c>
      <c r="D530" s="158" t="s">
        <v>75</v>
      </c>
      <c r="E530" s="158" t="s">
        <v>827</v>
      </c>
      <c r="F530" s="159" t="s">
        <v>77</v>
      </c>
      <c r="G530" s="163" t="s">
        <v>824</v>
      </c>
      <c r="H530" s="164" t="s">
        <v>826</v>
      </c>
      <c r="I530" s="165" t="s">
        <v>826</v>
      </c>
      <c r="J530" s="1186" t="str">
        <f t="shared" ca="1" si="24"/>
        <v>-</v>
      </c>
      <c r="K530" s="694">
        <v>45051</v>
      </c>
    </row>
    <row r="531" spans="1:11" x14ac:dyDescent="0.25">
      <c r="A531" s="463" t="str">
        <f t="shared" si="23"/>
        <v>Track &amp; Field-Female-U13-80m Hurdles</v>
      </c>
      <c r="B531" s="738" t="s">
        <v>812</v>
      </c>
      <c r="C531" s="158" t="s">
        <v>813</v>
      </c>
      <c r="D531" s="158" t="s">
        <v>75</v>
      </c>
      <c r="E531" s="158" t="s">
        <v>827</v>
      </c>
      <c r="F531" s="159" t="s">
        <v>78</v>
      </c>
      <c r="G531" s="163" t="s">
        <v>824</v>
      </c>
      <c r="H531" s="164" t="s">
        <v>826</v>
      </c>
      <c r="I531" s="165" t="s">
        <v>826</v>
      </c>
      <c r="J531" s="1186" t="str">
        <f t="shared" ca="1" si="24"/>
        <v>-</v>
      </c>
      <c r="K531" s="694">
        <v>45051</v>
      </c>
    </row>
    <row r="532" spans="1:11" x14ac:dyDescent="0.25">
      <c r="A532" s="463" t="str">
        <f t="shared" si="23"/>
        <v>Track &amp; Field-Female-U15-80m Hurdles</v>
      </c>
      <c r="B532" s="738" t="s">
        <v>812</v>
      </c>
      <c r="C532" s="158" t="s">
        <v>813</v>
      </c>
      <c r="D532" s="158" t="s">
        <v>75</v>
      </c>
      <c r="E532" s="158" t="s">
        <v>827</v>
      </c>
      <c r="F532" s="159" t="s">
        <v>79</v>
      </c>
      <c r="G532" s="163" t="s">
        <v>824</v>
      </c>
      <c r="H532" s="164" t="s">
        <v>826</v>
      </c>
      <c r="I532" s="165" t="s">
        <v>826</v>
      </c>
      <c r="J532" s="1186" t="str">
        <f t="shared" ca="1" si="24"/>
        <v>-</v>
      </c>
      <c r="K532" s="694">
        <v>45051</v>
      </c>
    </row>
    <row r="533" spans="1:11" x14ac:dyDescent="0.25">
      <c r="A533" s="463" t="str">
        <f t="shared" ref="A533:A564" si="25">B533&amp;"-"&amp;D533&amp;"-"&amp;F533&amp;"-"&amp;E533</f>
        <v>Track &amp; Field-Female-U16-80m Hurdles</v>
      </c>
      <c r="B533" s="738" t="s">
        <v>812</v>
      </c>
      <c r="C533" s="158" t="s">
        <v>813</v>
      </c>
      <c r="D533" s="158" t="s">
        <v>75</v>
      </c>
      <c r="E533" s="158" t="s">
        <v>827</v>
      </c>
      <c r="F533" s="159" t="s">
        <v>1403</v>
      </c>
      <c r="G533" s="158" t="s">
        <v>1437</v>
      </c>
      <c r="H533" s="160">
        <v>15.3</v>
      </c>
      <c r="I533" s="161">
        <v>46173</v>
      </c>
      <c r="J533" s="739">
        <f t="shared" ca="1" si="24"/>
        <v>142</v>
      </c>
      <c r="K533" s="694">
        <v>46253</v>
      </c>
    </row>
    <row r="534" spans="1:11" x14ac:dyDescent="0.25">
      <c r="A534" s="463" t="str">
        <f t="shared" si="25"/>
        <v>Track &amp; Field-Female-U17-80m Hurdles</v>
      </c>
      <c r="B534" s="738" t="s">
        <v>812</v>
      </c>
      <c r="C534" s="158" t="s">
        <v>813</v>
      </c>
      <c r="D534" s="158" t="s">
        <v>75</v>
      </c>
      <c r="E534" s="158" t="s">
        <v>827</v>
      </c>
      <c r="F534" s="159" t="s">
        <v>80</v>
      </c>
      <c r="G534" s="158" t="s">
        <v>51</v>
      </c>
      <c r="H534" s="160">
        <v>11.81</v>
      </c>
      <c r="I534" s="161">
        <v>38864</v>
      </c>
      <c r="J534" s="739">
        <f t="shared" ca="1" si="24"/>
        <v>7451</v>
      </c>
      <c r="K534" s="694">
        <v>45051</v>
      </c>
    </row>
    <row r="535" spans="1:11" ht="13" thickBot="1" x14ac:dyDescent="0.3">
      <c r="A535" s="467" t="str">
        <f t="shared" si="25"/>
        <v>Track &amp; Field-Female-U20-80m Hurdles</v>
      </c>
      <c r="B535" s="740" t="s">
        <v>812</v>
      </c>
      <c r="C535" s="158" t="s">
        <v>813</v>
      </c>
      <c r="D535" s="741" t="s">
        <v>75</v>
      </c>
      <c r="E535" s="741" t="s">
        <v>827</v>
      </c>
      <c r="F535" s="742" t="s">
        <v>81</v>
      </c>
      <c r="G535" s="768" t="s">
        <v>824</v>
      </c>
      <c r="H535" s="776" t="s">
        <v>826</v>
      </c>
      <c r="I535" s="777" t="s">
        <v>826</v>
      </c>
      <c r="J535" s="778" t="str">
        <f t="shared" ca="1" si="24"/>
        <v>-</v>
      </c>
      <c r="K535" s="700">
        <v>45051</v>
      </c>
    </row>
    <row r="536" spans="1:11" ht="13" thickBot="1" x14ac:dyDescent="0.3">
      <c r="A536" s="467" t="str">
        <f t="shared" si="25"/>
        <v>Track &amp; Field-Female-U23/Senior-80m Hurdles</v>
      </c>
      <c r="B536" s="740" t="s">
        <v>812</v>
      </c>
      <c r="C536" s="158" t="s">
        <v>813</v>
      </c>
      <c r="D536" s="741" t="s">
        <v>75</v>
      </c>
      <c r="E536" s="741" t="s">
        <v>827</v>
      </c>
      <c r="F536" s="159" t="s">
        <v>1444</v>
      </c>
      <c r="G536" s="768" t="s">
        <v>824</v>
      </c>
      <c r="H536" s="776" t="s">
        <v>826</v>
      </c>
      <c r="I536" s="777" t="s">
        <v>826</v>
      </c>
      <c r="J536" s="778" t="str">
        <f t="shared" ca="1" si="24"/>
        <v>-</v>
      </c>
      <c r="K536" s="700">
        <v>45051</v>
      </c>
    </row>
    <row r="537" spans="1:11" ht="13" thickBot="1" x14ac:dyDescent="0.3">
      <c r="A537" s="467" t="str">
        <f t="shared" si="25"/>
        <v>Track &amp; Field-Female-V35-80m Hurdles</v>
      </c>
      <c r="B537" s="740" t="s">
        <v>812</v>
      </c>
      <c r="C537" s="158" t="s">
        <v>813</v>
      </c>
      <c r="D537" s="741" t="s">
        <v>75</v>
      </c>
      <c r="E537" s="741" t="s">
        <v>827</v>
      </c>
      <c r="F537" s="742" t="s">
        <v>74</v>
      </c>
      <c r="G537" s="768" t="s">
        <v>824</v>
      </c>
      <c r="H537" s="776" t="s">
        <v>826</v>
      </c>
      <c r="I537" s="777" t="s">
        <v>826</v>
      </c>
      <c r="J537" s="778" t="str">
        <f t="shared" ca="1" si="24"/>
        <v>-</v>
      </c>
      <c r="K537" s="700">
        <v>45051</v>
      </c>
    </row>
    <row r="538" spans="1:11" ht="13" thickBot="1" x14ac:dyDescent="0.3">
      <c r="A538" s="467" t="str">
        <f t="shared" si="25"/>
        <v>Track &amp; Field-Female-V40-80m Hurdles</v>
      </c>
      <c r="B538" s="740" t="s">
        <v>812</v>
      </c>
      <c r="C538" s="158" t="s">
        <v>813</v>
      </c>
      <c r="D538" s="741" t="s">
        <v>75</v>
      </c>
      <c r="E538" s="741" t="s">
        <v>827</v>
      </c>
      <c r="F538" s="742" t="s">
        <v>67</v>
      </c>
      <c r="G538" s="741" t="s">
        <v>817</v>
      </c>
      <c r="H538" s="743"/>
      <c r="I538" s="744"/>
      <c r="J538" s="745" t="str">
        <f t="shared" ref="J538:J569" ca="1" si="26">IF(I538="","",IF(I538="MISSING","",IF(I538="-","-",TODAY()-I538)))</f>
        <v/>
      </c>
      <c r="K538" s="700">
        <v>45058</v>
      </c>
    </row>
    <row r="539" spans="1:11" ht="13" thickBot="1" x14ac:dyDescent="0.3">
      <c r="A539" s="467" t="str">
        <f t="shared" si="25"/>
        <v>Track &amp; Field-Female-V45-80m Hurdles</v>
      </c>
      <c r="B539" s="740" t="s">
        <v>812</v>
      </c>
      <c r="C539" s="158" t="s">
        <v>813</v>
      </c>
      <c r="D539" s="741" t="s">
        <v>75</v>
      </c>
      <c r="E539" s="741" t="s">
        <v>827</v>
      </c>
      <c r="F539" s="742" t="s">
        <v>64</v>
      </c>
      <c r="G539" s="741" t="s">
        <v>817</v>
      </c>
      <c r="H539" s="743"/>
      <c r="I539" s="744"/>
      <c r="J539" s="745" t="str">
        <f t="shared" ca="1" si="26"/>
        <v/>
      </c>
      <c r="K539" s="700">
        <v>45058</v>
      </c>
    </row>
    <row r="540" spans="1:11" ht="13" thickBot="1" x14ac:dyDescent="0.3">
      <c r="A540" s="467" t="str">
        <f t="shared" si="25"/>
        <v>Track &amp; Field-Female-V50-80m Hurdles</v>
      </c>
      <c r="B540" s="740" t="s">
        <v>812</v>
      </c>
      <c r="C540" s="158" t="s">
        <v>813</v>
      </c>
      <c r="D540" s="741" t="s">
        <v>75</v>
      </c>
      <c r="E540" s="741" t="s">
        <v>827</v>
      </c>
      <c r="F540" s="742" t="s">
        <v>65</v>
      </c>
      <c r="G540" s="741" t="s">
        <v>817</v>
      </c>
      <c r="H540" s="743"/>
      <c r="I540" s="744"/>
      <c r="J540" s="745" t="str">
        <f t="shared" ca="1" si="26"/>
        <v/>
      </c>
      <c r="K540" s="700">
        <v>45058</v>
      </c>
    </row>
    <row r="541" spans="1:11" ht="13" thickBot="1" x14ac:dyDescent="0.3">
      <c r="A541" s="467" t="str">
        <f t="shared" si="25"/>
        <v>Track &amp; Field-Female-V55-80m Hurdles</v>
      </c>
      <c r="B541" s="740" t="s">
        <v>812</v>
      </c>
      <c r="C541" s="158" t="s">
        <v>813</v>
      </c>
      <c r="D541" s="741" t="s">
        <v>75</v>
      </c>
      <c r="E541" s="741" t="s">
        <v>827</v>
      </c>
      <c r="F541" s="742" t="s">
        <v>66</v>
      </c>
      <c r="G541" s="741" t="s">
        <v>817</v>
      </c>
      <c r="H541" s="743"/>
      <c r="I541" s="744"/>
      <c r="J541" s="745" t="str">
        <f t="shared" ca="1" si="26"/>
        <v/>
      </c>
      <c r="K541" s="700">
        <v>45058</v>
      </c>
    </row>
    <row r="542" spans="1:11" ht="13" thickBot="1" x14ac:dyDescent="0.3">
      <c r="A542" s="467" t="str">
        <f t="shared" si="25"/>
        <v>Track &amp; Field-Female-V60-80m Hurdles</v>
      </c>
      <c r="B542" s="740" t="s">
        <v>812</v>
      </c>
      <c r="C542" s="158" t="s">
        <v>813</v>
      </c>
      <c r="D542" s="741" t="s">
        <v>75</v>
      </c>
      <c r="E542" s="741" t="s">
        <v>827</v>
      </c>
      <c r="F542" s="742" t="s">
        <v>70</v>
      </c>
      <c r="G542" s="741" t="s">
        <v>817</v>
      </c>
      <c r="H542" s="743"/>
      <c r="I542" s="744"/>
      <c r="J542" s="745" t="str">
        <f t="shared" ca="1" si="26"/>
        <v/>
      </c>
      <c r="K542" s="700">
        <v>45058</v>
      </c>
    </row>
    <row r="543" spans="1:11" ht="13" thickBot="1" x14ac:dyDescent="0.3">
      <c r="A543" s="467" t="str">
        <f t="shared" si="25"/>
        <v>Track &amp; Field-Female-V65-80m Hurdles</v>
      </c>
      <c r="B543" s="740" t="s">
        <v>812</v>
      </c>
      <c r="C543" s="158" t="s">
        <v>813</v>
      </c>
      <c r="D543" s="741" t="s">
        <v>75</v>
      </c>
      <c r="E543" s="741" t="s">
        <v>827</v>
      </c>
      <c r="F543" s="742" t="s">
        <v>71</v>
      </c>
      <c r="G543" s="741" t="s">
        <v>817</v>
      </c>
      <c r="H543" s="743"/>
      <c r="I543" s="744"/>
      <c r="J543" s="745" t="str">
        <f t="shared" ca="1" si="26"/>
        <v/>
      </c>
      <c r="K543" s="700">
        <v>45058</v>
      </c>
    </row>
    <row r="544" spans="1:11" ht="13" thickBot="1" x14ac:dyDescent="0.3">
      <c r="A544" s="467" t="str">
        <f t="shared" si="25"/>
        <v>Track &amp; Field-Female-V70-80m Hurdles</v>
      </c>
      <c r="B544" s="740" t="s">
        <v>812</v>
      </c>
      <c r="C544" s="158" t="s">
        <v>813</v>
      </c>
      <c r="D544" s="741" t="s">
        <v>75</v>
      </c>
      <c r="E544" s="741" t="s">
        <v>827</v>
      </c>
      <c r="F544" s="742" t="s">
        <v>72</v>
      </c>
      <c r="G544" s="768" t="s">
        <v>817</v>
      </c>
      <c r="H544" s="776"/>
      <c r="I544" s="777"/>
      <c r="J544" s="778" t="str">
        <f t="shared" ca="1" si="26"/>
        <v/>
      </c>
      <c r="K544" s="700">
        <v>45058</v>
      </c>
    </row>
    <row r="545" spans="1:11" ht="13" thickBot="1" x14ac:dyDescent="0.3">
      <c r="A545" s="467" t="str">
        <f t="shared" si="25"/>
        <v>Track &amp; Field-Female-U11-Mile</v>
      </c>
      <c r="B545" s="740" t="s">
        <v>812</v>
      </c>
      <c r="C545" s="158" t="s">
        <v>813</v>
      </c>
      <c r="D545" s="741" t="s">
        <v>75</v>
      </c>
      <c r="E545" s="741" t="s">
        <v>134</v>
      </c>
      <c r="F545" s="742" t="s">
        <v>77</v>
      </c>
      <c r="G545" s="768" t="s">
        <v>824</v>
      </c>
      <c r="H545" s="776" t="s">
        <v>826</v>
      </c>
      <c r="I545" s="777" t="s">
        <v>826</v>
      </c>
      <c r="J545" s="778" t="str">
        <f t="shared" ca="1" si="26"/>
        <v>-</v>
      </c>
      <c r="K545" s="700">
        <v>45090</v>
      </c>
    </row>
    <row r="546" spans="1:11" ht="13" thickBot="1" x14ac:dyDescent="0.3">
      <c r="A546" s="467" t="str">
        <f t="shared" si="25"/>
        <v>Track &amp; Field-Female-U13-Mile</v>
      </c>
      <c r="B546" s="740" t="s">
        <v>812</v>
      </c>
      <c r="C546" s="158" t="s">
        <v>813</v>
      </c>
      <c r="D546" s="741" t="s">
        <v>75</v>
      </c>
      <c r="E546" s="741" t="s">
        <v>134</v>
      </c>
      <c r="F546" s="742" t="s">
        <v>78</v>
      </c>
      <c r="G546" s="768" t="s">
        <v>824</v>
      </c>
      <c r="H546" s="776" t="s">
        <v>826</v>
      </c>
      <c r="I546" s="777" t="s">
        <v>826</v>
      </c>
      <c r="J546" s="778" t="str">
        <f t="shared" ca="1" si="26"/>
        <v>-</v>
      </c>
      <c r="K546" s="700">
        <v>45090</v>
      </c>
    </row>
    <row r="547" spans="1:11" ht="13" thickBot="1" x14ac:dyDescent="0.3">
      <c r="A547" s="467" t="str">
        <f t="shared" si="25"/>
        <v>Track &amp; Field-Female-U15-Mile</v>
      </c>
      <c r="B547" s="740" t="s">
        <v>812</v>
      </c>
      <c r="C547" s="158" t="s">
        <v>813</v>
      </c>
      <c r="D547" s="741" t="s">
        <v>75</v>
      </c>
      <c r="E547" s="741" t="s">
        <v>134</v>
      </c>
      <c r="F547" s="742" t="s">
        <v>79</v>
      </c>
      <c r="G547" s="741" t="s">
        <v>406</v>
      </c>
      <c r="H547" s="1175" t="s">
        <v>1107</v>
      </c>
      <c r="I547" s="744">
        <v>41518</v>
      </c>
      <c r="J547" s="745">
        <f t="shared" ca="1" si="26"/>
        <v>4797</v>
      </c>
      <c r="K547" s="700">
        <v>45051</v>
      </c>
    </row>
    <row r="548" spans="1:11" ht="13" thickBot="1" x14ac:dyDescent="0.3">
      <c r="A548" s="467" t="str">
        <f t="shared" si="25"/>
        <v>Track &amp; Field-Female-U17-Mile</v>
      </c>
      <c r="B548" s="740" t="s">
        <v>812</v>
      </c>
      <c r="C548" s="158" t="s">
        <v>813</v>
      </c>
      <c r="D548" s="741" t="s">
        <v>75</v>
      </c>
      <c r="E548" s="741" t="s">
        <v>134</v>
      </c>
      <c r="F548" s="742" t="s">
        <v>80</v>
      </c>
      <c r="G548" s="741" t="s">
        <v>406</v>
      </c>
      <c r="H548" s="1175" t="s">
        <v>1108</v>
      </c>
      <c r="I548" s="744">
        <v>41902</v>
      </c>
      <c r="J548" s="745">
        <f t="shared" ca="1" si="26"/>
        <v>4413</v>
      </c>
      <c r="K548" s="700">
        <v>45051</v>
      </c>
    </row>
    <row r="549" spans="1:11" ht="13" thickBot="1" x14ac:dyDescent="0.3">
      <c r="A549" s="467" t="str">
        <f t="shared" si="25"/>
        <v>Track &amp; Field-Female-U20-Mile</v>
      </c>
      <c r="B549" s="740" t="s">
        <v>812</v>
      </c>
      <c r="C549" s="158" t="s">
        <v>813</v>
      </c>
      <c r="D549" s="741" t="s">
        <v>75</v>
      </c>
      <c r="E549" s="741" t="s">
        <v>134</v>
      </c>
      <c r="F549" s="742" t="s">
        <v>81</v>
      </c>
      <c r="G549" s="741" t="s">
        <v>817</v>
      </c>
      <c r="H549" s="743"/>
      <c r="I549" s="744"/>
      <c r="J549" s="745" t="str">
        <f t="shared" ca="1" si="26"/>
        <v/>
      </c>
      <c r="K549" s="700">
        <v>45051</v>
      </c>
    </row>
    <row r="550" spans="1:11" ht="13" thickBot="1" x14ac:dyDescent="0.3">
      <c r="A550" s="467" t="str">
        <f t="shared" si="25"/>
        <v>Track &amp; Field-Female-U23/Senior-Mile</v>
      </c>
      <c r="B550" s="740" t="s">
        <v>812</v>
      </c>
      <c r="C550" s="158" t="s">
        <v>813</v>
      </c>
      <c r="D550" s="741" t="s">
        <v>75</v>
      </c>
      <c r="E550" s="741" t="s">
        <v>134</v>
      </c>
      <c r="F550" s="159" t="s">
        <v>1444</v>
      </c>
      <c r="G550" s="741" t="s">
        <v>817</v>
      </c>
      <c r="H550" s="743"/>
      <c r="I550" s="744"/>
      <c r="J550" s="745" t="str">
        <f t="shared" ca="1" si="26"/>
        <v/>
      </c>
      <c r="K550" s="700">
        <v>45051</v>
      </c>
    </row>
    <row r="551" spans="1:11" ht="13" thickBot="1" x14ac:dyDescent="0.3">
      <c r="A551" s="467" t="str">
        <f t="shared" si="25"/>
        <v>Track &amp; Field-Female-V35-Mile</v>
      </c>
      <c r="B551" s="740" t="s">
        <v>812</v>
      </c>
      <c r="C551" s="158" t="s">
        <v>813</v>
      </c>
      <c r="D551" s="741" t="s">
        <v>75</v>
      </c>
      <c r="E551" s="741" t="s">
        <v>134</v>
      </c>
      <c r="F551" s="742" t="s">
        <v>74</v>
      </c>
      <c r="G551" s="741" t="s">
        <v>109</v>
      </c>
      <c r="H551" s="1175" t="s">
        <v>1109</v>
      </c>
      <c r="I551" s="744">
        <v>36708</v>
      </c>
      <c r="J551" s="745">
        <f t="shared" ca="1" si="26"/>
        <v>9607</v>
      </c>
      <c r="K551" s="700">
        <v>45051</v>
      </c>
    </row>
    <row r="552" spans="1:11" ht="13" thickBot="1" x14ac:dyDescent="0.3">
      <c r="A552" s="467" t="str">
        <f t="shared" si="25"/>
        <v>Track &amp; Field-Female-V40-Mile</v>
      </c>
      <c r="B552" s="740" t="s">
        <v>812</v>
      </c>
      <c r="C552" s="158" t="s">
        <v>813</v>
      </c>
      <c r="D552" s="741" t="s">
        <v>75</v>
      </c>
      <c r="E552" s="741" t="s">
        <v>134</v>
      </c>
      <c r="F552" s="742" t="s">
        <v>67</v>
      </c>
      <c r="G552" s="741" t="s">
        <v>40</v>
      </c>
      <c r="H552" s="1175" t="s">
        <v>1110</v>
      </c>
      <c r="I552" s="744">
        <v>36708</v>
      </c>
      <c r="J552" s="745">
        <f t="shared" ca="1" si="26"/>
        <v>9607</v>
      </c>
      <c r="K552" s="700">
        <v>45051</v>
      </c>
    </row>
    <row r="553" spans="1:11" ht="13" thickBot="1" x14ac:dyDescent="0.3">
      <c r="A553" s="467" t="str">
        <f t="shared" si="25"/>
        <v>Track &amp; Field-Female-V45-Mile</v>
      </c>
      <c r="B553" s="740" t="s">
        <v>812</v>
      </c>
      <c r="C553" s="158" t="s">
        <v>813</v>
      </c>
      <c r="D553" s="741" t="s">
        <v>75</v>
      </c>
      <c r="E553" s="741" t="s">
        <v>134</v>
      </c>
      <c r="F553" s="742" t="s">
        <v>64</v>
      </c>
      <c r="G553" s="741" t="s">
        <v>1257</v>
      </c>
      <c r="H553" s="1175" t="s">
        <v>1300</v>
      </c>
      <c r="I553" s="744">
        <v>45408</v>
      </c>
      <c r="J553" s="745">
        <f t="shared" ca="1" si="26"/>
        <v>907</v>
      </c>
      <c r="K553" s="700">
        <v>45448</v>
      </c>
    </row>
    <row r="554" spans="1:11" ht="13" thickBot="1" x14ac:dyDescent="0.3">
      <c r="A554" s="467" t="str">
        <f t="shared" si="25"/>
        <v>Track &amp; Field-Female-V50-Mile</v>
      </c>
      <c r="B554" s="740" t="s">
        <v>812</v>
      </c>
      <c r="C554" s="158" t="s">
        <v>813</v>
      </c>
      <c r="D554" s="741" t="s">
        <v>75</v>
      </c>
      <c r="E554" s="741" t="s">
        <v>134</v>
      </c>
      <c r="F554" s="742" t="s">
        <v>65</v>
      </c>
      <c r="G554" s="741" t="s">
        <v>817</v>
      </c>
      <c r="H554" s="743"/>
      <c r="I554" s="744"/>
      <c r="J554" s="745" t="str">
        <f t="shared" ca="1" si="26"/>
        <v/>
      </c>
      <c r="K554" s="700">
        <v>45051</v>
      </c>
    </row>
    <row r="555" spans="1:11" ht="13" thickBot="1" x14ac:dyDescent="0.3">
      <c r="A555" s="467" t="str">
        <f t="shared" si="25"/>
        <v>Track &amp; Field-Female-V55-Mile</v>
      </c>
      <c r="B555" s="740" t="s">
        <v>812</v>
      </c>
      <c r="C555" s="158" t="s">
        <v>813</v>
      </c>
      <c r="D555" s="741" t="s">
        <v>75</v>
      </c>
      <c r="E555" s="741" t="s">
        <v>134</v>
      </c>
      <c r="F555" s="742" t="s">
        <v>66</v>
      </c>
      <c r="G555" s="741" t="s">
        <v>40</v>
      </c>
      <c r="H555" s="1175" t="s">
        <v>1111</v>
      </c>
      <c r="I555" s="744">
        <v>41518</v>
      </c>
      <c r="J555" s="745">
        <f t="shared" ca="1" si="26"/>
        <v>4797</v>
      </c>
      <c r="K555" s="700">
        <v>45051</v>
      </c>
    </row>
    <row r="556" spans="1:11" ht="13" thickBot="1" x14ac:dyDescent="0.3">
      <c r="A556" s="467" t="str">
        <f t="shared" si="25"/>
        <v>Track &amp; Field-Female-V60-Mile</v>
      </c>
      <c r="B556" s="740" t="s">
        <v>812</v>
      </c>
      <c r="C556" s="158" t="s">
        <v>813</v>
      </c>
      <c r="D556" s="741" t="s">
        <v>75</v>
      </c>
      <c r="E556" s="741" t="s">
        <v>134</v>
      </c>
      <c r="F556" s="742" t="s">
        <v>70</v>
      </c>
      <c r="G556" s="741" t="s">
        <v>817</v>
      </c>
      <c r="H556" s="743"/>
      <c r="I556" s="744"/>
      <c r="J556" s="745" t="str">
        <f t="shared" ca="1" si="26"/>
        <v/>
      </c>
      <c r="K556" s="700">
        <v>45051</v>
      </c>
    </row>
    <row r="557" spans="1:11" ht="13" thickBot="1" x14ac:dyDescent="0.3">
      <c r="A557" s="467" t="str">
        <f t="shared" si="25"/>
        <v>Track &amp; Field-Female-V65-Mile</v>
      </c>
      <c r="B557" s="740" t="s">
        <v>812</v>
      </c>
      <c r="C557" s="158" t="s">
        <v>813</v>
      </c>
      <c r="D557" s="741" t="s">
        <v>75</v>
      </c>
      <c r="E557" s="741" t="s">
        <v>134</v>
      </c>
      <c r="F557" s="742" t="s">
        <v>71</v>
      </c>
      <c r="G557" s="741" t="s">
        <v>61</v>
      </c>
      <c r="H557" s="1175" t="s">
        <v>1112</v>
      </c>
      <c r="I557" s="744">
        <v>41518</v>
      </c>
      <c r="J557" s="745">
        <f t="shared" ca="1" si="26"/>
        <v>4797</v>
      </c>
      <c r="K557" s="700">
        <v>45051</v>
      </c>
    </row>
    <row r="558" spans="1:11" ht="13" thickBot="1" x14ac:dyDescent="0.3">
      <c r="A558" s="467" t="str">
        <f t="shared" si="25"/>
        <v>Track &amp; Field-Female-V70-Mile</v>
      </c>
      <c r="B558" s="740" t="s">
        <v>812</v>
      </c>
      <c r="C558" s="158" t="s">
        <v>813</v>
      </c>
      <c r="D558" s="741" t="s">
        <v>75</v>
      </c>
      <c r="E558" s="741" t="s">
        <v>134</v>
      </c>
      <c r="F558" s="742" t="s">
        <v>72</v>
      </c>
      <c r="G558" s="741" t="s">
        <v>817</v>
      </c>
      <c r="H558" s="743"/>
      <c r="I558" s="744"/>
      <c r="J558" s="745" t="str">
        <f t="shared" ca="1" si="26"/>
        <v/>
      </c>
      <c r="K558" s="700">
        <v>45051</v>
      </c>
    </row>
    <row r="559" spans="1:11" ht="13" thickBot="1" x14ac:dyDescent="0.3">
      <c r="A559" s="467" t="str">
        <f t="shared" si="25"/>
        <v>Track &amp; Field-Female-U11-Steeplechase</v>
      </c>
      <c r="B559" s="740" t="s">
        <v>812</v>
      </c>
      <c r="C559" s="158" t="s">
        <v>813</v>
      </c>
      <c r="D559" s="741" t="s">
        <v>75</v>
      </c>
      <c r="E559" s="741" t="s">
        <v>123</v>
      </c>
      <c r="F559" s="742" t="s">
        <v>77</v>
      </c>
      <c r="G559" s="768" t="s">
        <v>824</v>
      </c>
      <c r="H559" s="776" t="s">
        <v>826</v>
      </c>
      <c r="I559" s="777" t="s">
        <v>826</v>
      </c>
      <c r="J559" s="778" t="str">
        <f t="shared" ca="1" si="26"/>
        <v>-</v>
      </c>
      <c r="K559" s="700">
        <v>45051</v>
      </c>
    </row>
    <row r="560" spans="1:11" ht="13" thickBot="1" x14ac:dyDescent="0.3">
      <c r="A560" s="467" t="str">
        <f t="shared" si="25"/>
        <v>Track &amp; Field-Female-U13-Steeplechase</v>
      </c>
      <c r="B560" s="740" t="s">
        <v>812</v>
      </c>
      <c r="C560" s="158" t="s">
        <v>813</v>
      </c>
      <c r="D560" s="741" t="s">
        <v>75</v>
      </c>
      <c r="E560" s="741" t="s">
        <v>123</v>
      </c>
      <c r="F560" s="742" t="s">
        <v>78</v>
      </c>
      <c r="G560" s="768" t="s">
        <v>824</v>
      </c>
      <c r="H560" s="776" t="s">
        <v>826</v>
      </c>
      <c r="I560" s="777" t="s">
        <v>826</v>
      </c>
      <c r="J560" s="778" t="str">
        <f t="shared" ca="1" si="26"/>
        <v>-</v>
      </c>
      <c r="K560" s="700">
        <v>45051</v>
      </c>
    </row>
    <row r="561" spans="1:11" ht="13" thickBot="1" x14ac:dyDescent="0.3">
      <c r="A561" s="467" t="str">
        <f t="shared" si="25"/>
        <v>Track &amp; Field-Female-U15-Steeplechase</v>
      </c>
      <c r="B561" s="740" t="s">
        <v>812</v>
      </c>
      <c r="C561" s="158" t="s">
        <v>813</v>
      </c>
      <c r="D561" s="741" t="s">
        <v>75</v>
      </c>
      <c r="E561" s="741" t="s">
        <v>123</v>
      </c>
      <c r="F561" s="742" t="s">
        <v>79</v>
      </c>
      <c r="G561" s="768" t="s">
        <v>824</v>
      </c>
      <c r="H561" s="776" t="s">
        <v>826</v>
      </c>
      <c r="I561" s="777" t="s">
        <v>826</v>
      </c>
      <c r="J561" s="778" t="str">
        <f t="shared" ca="1" si="26"/>
        <v>-</v>
      </c>
      <c r="K561" s="700">
        <v>45051</v>
      </c>
    </row>
    <row r="562" spans="1:11" ht="13" thickBot="1" x14ac:dyDescent="0.3">
      <c r="A562" s="467" t="str">
        <f t="shared" si="25"/>
        <v>Track &amp; Field-Female-U17-Steeplechase (1500m)</v>
      </c>
      <c r="B562" s="740" t="s">
        <v>812</v>
      </c>
      <c r="C562" s="158" t="s">
        <v>813</v>
      </c>
      <c r="D562" s="741" t="s">
        <v>75</v>
      </c>
      <c r="E562" s="741" t="s">
        <v>831</v>
      </c>
      <c r="F562" s="742" t="s">
        <v>80</v>
      </c>
      <c r="G562" s="741" t="s">
        <v>97</v>
      </c>
      <c r="H562" s="1175">
        <v>13.28</v>
      </c>
      <c r="I562" s="744">
        <v>40678</v>
      </c>
      <c r="J562" s="745">
        <f t="shared" ca="1" si="26"/>
        <v>5637</v>
      </c>
      <c r="K562" s="700">
        <v>45051</v>
      </c>
    </row>
    <row r="563" spans="1:11" ht="13" thickBot="1" x14ac:dyDescent="0.3">
      <c r="A563" s="467" t="str">
        <f t="shared" si="25"/>
        <v>Track &amp; Field-Female-U20-Steeplechase (1500m)</v>
      </c>
      <c r="B563" s="740" t="s">
        <v>812</v>
      </c>
      <c r="C563" s="158" t="s">
        <v>813</v>
      </c>
      <c r="D563" s="741" t="s">
        <v>75</v>
      </c>
      <c r="E563" s="741" t="s">
        <v>831</v>
      </c>
      <c r="F563" s="742" t="s">
        <v>81</v>
      </c>
      <c r="G563" s="741" t="s">
        <v>97</v>
      </c>
      <c r="H563" s="1175" t="s">
        <v>1103</v>
      </c>
      <c r="I563" s="744">
        <v>41456</v>
      </c>
      <c r="J563" s="745">
        <f t="shared" ca="1" si="26"/>
        <v>4859</v>
      </c>
      <c r="K563" s="700">
        <v>45051</v>
      </c>
    </row>
    <row r="564" spans="1:11" ht="13" thickBot="1" x14ac:dyDescent="0.3">
      <c r="A564" s="467" t="str">
        <f t="shared" si="25"/>
        <v>Track &amp; Field-Female-U20-Steeplechase (2000m)</v>
      </c>
      <c r="B564" s="740" t="s">
        <v>812</v>
      </c>
      <c r="C564" s="158" t="s">
        <v>813</v>
      </c>
      <c r="D564" s="741" t="s">
        <v>75</v>
      </c>
      <c r="E564" s="741" t="s">
        <v>832</v>
      </c>
      <c r="F564" s="742" t="s">
        <v>81</v>
      </c>
      <c r="G564" s="741" t="s">
        <v>97</v>
      </c>
      <c r="H564" s="1175" t="s">
        <v>1104</v>
      </c>
      <c r="I564" s="744">
        <v>41395</v>
      </c>
      <c r="J564" s="745">
        <f t="shared" ca="1" si="26"/>
        <v>4920</v>
      </c>
      <c r="K564" s="700">
        <v>45051</v>
      </c>
    </row>
    <row r="565" spans="1:11" ht="13" thickBot="1" x14ac:dyDescent="0.3">
      <c r="A565" s="467" t="str">
        <f t="shared" ref="A565:A574" si="27">B565&amp;"-"&amp;D565&amp;"-"&amp;F565&amp;"-"&amp;E565</f>
        <v>Track &amp; Field-Female-U23/Senior-Steeplechase (2000m)</v>
      </c>
      <c r="B565" s="740" t="s">
        <v>812</v>
      </c>
      <c r="C565" s="158" t="s">
        <v>813</v>
      </c>
      <c r="D565" s="741" t="s">
        <v>75</v>
      </c>
      <c r="E565" s="741" t="s">
        <v>832</v>
      </c>
      <c r="F565" s="159" t="s">
        <v>1444</v>
      </c>
      <c r="G565" s="741" t="s">
        <v>817</v>
      </c>
      <c r="H565" s="743"/>
      <c r="I565" s="744"/>
      <c r="J565" s="745" t="str">
        <f t="shared" ca="1" si="26"/>
        <v/>
      </c>
      <c r="K565" s="700">
        <v>45051</v>
      </c>
    </row>
    <row r="566" spans="1:11" ht="13" thickBot="1" x14ac:dyDescent="0.3">
      <c r="A566" s="467" t="str">
        <f t="shared" si="27"/>
        <v>Track &amp; Field-Female-V35-Steeplechase (2000m)</v>
      </c>
      <c r="B566" s="740" t="s">
        <v>812</v>
      </c>
      <c r="C566" s="158" t="s">
        <v>813</v>
      </c>
      <c r="D566" s="741" t="s">
        <v>75</v>
      </c>
      <c r="E566" s="741" t="s">
        <v>832</v>
      </c>
      <c r="F566" s="742" t="s">
        <v>74</v>
      </c>
      <c r="G566" s="741" t="s">
        <v>817</v>
      </c>
      <c r="H566" s="743"/>
      <c r="I566" s="744"/>
      <c r="J566" s="745" t="str">
        <f t="shared" ca="1" si="26"/>
        <v/>
      </c>
      <c r="K566" s="700">
        <v>45051</v>
      </c>
    </row>
    <row r="567" spans="1:11" ht="13" thickBot="1" x14ac:dyDescent="0.3">
      <c r="A567" s="467" t="str">
        <f t="shared" si="27"/>
        <v>Track &amp; Field-Female-V40-Steeplechase (2000m)</v>
      </c>
      <c r="B567" s="740" t="s">
        <v>812</v>
      </c>
      <c r="C567" s="158" t="s">
        <v>813</v>
      </c>
      <c r="D567" s="741" t="s">
        <v>75</v>
      </c>
      <c r="E567" s="741" t="s">
        <v>832</v>
      </c>
      <c r="F567" s="742" t="s">
        <v>67</v>
      </c>
      <c r="G567" s="741" t="s">
        <v>40</v>
      </c>
      <c r="H567" s="1175" t="s">
        <v>1105</v>
      </c>
      <c r="I567" s="744">
        <v>36380</v>
      </c>
      <c r="J567" s="745">
        <f t="shared" ca="1" si="26"/>
        <v>9935</v>
      </c>
      <c r="K567" s="700">
        <v>45051</v>
      </c>
    </row>
    <row r="568" spans="1:11" ht="13" thickBot="1" x14ac:dyDescent="0.3">
      <c r="A568" s="467" t="str">
        <f t="shared" si="27"/>
        <v>Track &amp; Field-Female-V45-Steeplechase (2000m)</v>
      </c>
      <c r="B568" s="740" t="s">
        <v>812</v>
      </c>
      <c r="C568" s="158" t="s">
        <v>813</v>
      </c>
      <c r="D568" s="741" t="s">
        <v>75</v>
      </c>
      <c r="E568" s="741" t="s">
        <v>832</v>
      </c>
      <c r="F568" s="742" t="s">
        <v>64</v>
      </c>
      <c r="G568" s="741" t="s">
        <v>40</v>
      </c>
      <c r="H568" s="1175" t="s">
        <v>1106</v>
      </c>
      <c r="I568" s="744">
        <v>38200</v>
      </c>
      <c r="J568" s="745">
        <f t="shared" ca="1" si="26"/>
        <v>8115</v>
      </c>
      <c r="K568" s="700">
        <v>45051</v>
      </c>
    </row>
    <row r="569" spans="1:11" ht="13" thickBot="1" x14ac:dyDescent="0.3">
      <c r="A569" s="467" t="str">
        <f t="shared" si="27"/>
        <v>Track &amp; Field-Female-V50-Steeplechase (2000m)</v>
      </c>
      <c r="B569" s="740" t="s">
        <v>812</v>
      </c>
      <c r="C569" s="158" t="s">
        <v>813</v>
      </c>
      <c r="D569" s="741" t="s">
        <v>75</v>
      </c>
      <c r="E569" s="741" t="s">
        <v>832</v>
      </c>
      <c r="F569" s="742" t="s">
        <v>65</v>
      </c>
      <c r="G569" s="741" t="s">
        <v>1309</v>
      </c>
      <c r="H569" s="1175" t="s">
        <v>1446</v>
      </c>
      <c r="I569" s="744">
        <v>46242</v>
      </c>
      <c r="J569" s="745">
        <f t="shared" ca="1" si="26"/>
        <v>73</v>
      </c>
      <c r="K569" s="700">
        <v>46311</v>
      </c>
    </row>
    <row r="570" spans="1:11" ht="13" thickBot="1" x14ac:dyDescent="0.3">
      <c r="A570" s="467" t="str">
        <f t="shared" si="27"/>
        <v>Track &amp; Field-Female-V55-Steeplechase (2000m)</v>
      </c>
      <c r="B570" s="740" t="s">
        <v>812</v>
      </c>
      <c r="C570" s="158" t="s">
        <v>813</v>
      </c>
      <c r="D570" s="741" t="s">
        <v>75</v>
      </c>
      <c r="E570" s="741" t="s">
        <v>832</v>
      </c>
      <c r="F570" s="742" t="s">
        <v>66</v>
      </c>
      <c r="G570" s="741" t="s">
        <v>817</v>
      </c>
      <c r="H570" s="743"/>
      <c r="I570" s="744"/>
      <c r="J570" s="745" t="str">
        <f t="shared" ref="J570:J574" ca="1" si="28">IF(I570="","",IF(I570="MISSING","",IF(I570="-","-",TODAY()-I570)))</f>
        <v/>
      </c>
      <c r="K570" s="700">
        <v>45051</v>
      </c>
    </row>
    <row r="571" spans="1:11" ht="13" thickBot="1" x14ac:dyDescent="0.3">
      <c r="A571" s="467" t="str">
        <f t="shared" si="27"/>
        <v>Track &amp; Field-Female-V60-Steeplechase (2000m)</v>
      </c>
      <c r="B571" s="740" t="s">
        <v>812</v>
      </c>
      <c r="C571" s="158" t="s">
        <v>813</v>
      </c>
      <c r="D571" s="741" t="s">
        <v>75</v>
      </c>
      <c r="E571" s="741" t="s">
        <v>832</v>
      </c>
      <c r="F571" s="742" t="s">
        <v>70</v>
      </c>
      <c r="G571" s="741" t="s">
        <v>817</v>
      </c>
      <c r="H571" s="743"/>
      <c r="I571" s="744"/>
      <c r="J571" s="745" t="str">
        <f t="shared" ca="1" si="28"/>
        <v/>
      </c>
      <c r="K571" s="700">
        <v>45051</v>
      </c>
    </row>
    <row r="572" spans="1:11" ht="13" thickBot="1" x14ac:dyDescent="0.3">
      <c r="A572" s="467" t="str">
        <f t="shared" si="27"/>
        <v>Track &amp; Field-Female-V65-Steeplechase (2000m)</v>
      </c>
      <c r="B572" s="740" t="s">
        <v>812</v>
      </c>
      <c r="C572" s="158" t="s">
        <v>813</v>
      </c>
      <c r="D572" s="741" t="s">
        <v>75</v>
      </c>
      <c r="E572" s="741" t="s">
        <v>832</v>
      </c>
      <c r="F572" s="742" t="s">
        <v>71</v>
      </c>
      <c r="G572" s="741" t="s">
        <v>817</v>
      </c>
      <c r="H572" s="743"/>
      <c r="I572" s="744"/>
      <c r="J572" s="745" t="str">
        <f t="shared" ca="1" si="28"/>
        <v/>
      </c>
      <c r="K572" s="700">
        <v>45051</v>
      </c>
    </row>
    <row r="573" spans="1:11" ht="13" thickBot="1" x14ac:dyDescent="0.3">
      <c r="A573" s="467" t="str">
        <f t="shared" si="27"/>
        <v>Track &amp; Field-Female-V70-Steeplechase (2000m)</v>
      </c>
      <c r="B573" s="740" t="s">
        <v>812</v>
      </c>
      <c r="C573" s="158" t="s">
        <v>813</v>
      </c>
      <c r="D573" s="741" t="s">
        <v>75</v>
      </c>
      <c r="E573" s="741" t="s">
        <v>832</v>
      </c>
      <c r="F573" s="742" t="s">
        <v>72</v>
      </c>
      <c r="G573" s="741" t="s">
        <v>817</v>
      </c>
      <c r="H573" s="743"/>
      <c r="I573" s="744"/>
      <c r="J573" s="745" t="str">
        <f t="shared" ca="1" si="28"/>
        <v/>
      </c>
      <c r="K573" s="700">
        <v>45051</v>
      </c>
    </row>
    <row r="574" spans="1:11" ht="13" thickBot="1" x14ac:dyDescent="0.3">
      <c r="A574" s="467" t="str">
        <f t="shared" si="27"/>
        <v>Track &amp; Field-Female--</v>
      </c>
      <c r="B574" s="740" t="s">
        <v>812</v>
      </c>
      <c r="C574" s="158" t="s">
        <v>813</v>
      </c>
      <c r="D574" s="741" t="s">
        <v>75</v>
      </c>
      <c r="E574" s="741"/>
      <c r="F574" s="742"/>
      <c r="G574" s="741" t="s">
        <v>817</v>
      </c>
      <c r="H574" s="743"/>
      <c r="I574" s="744"/>
      <c r="J574" s="745" t="str">
        <f t="shared" ca="1" si="28"/>
        <v/>
      </c>
      <c r="K574" s="700"/>
    </row>
  </sheetData>
  <autoFilter ref="B3:K574" xr:uid="{00000000-0001-0000-0200-000000000000}">
    <sortState xmlns:xlrd2="http://schemas.microsoft.com/office/spreadsheetml/2017/richdata2" ref="B4:K574">
      <sortCondition ref="C4:C574"/>
      <sortCondition ref="D4:D574"/>
      <sortCondition ref="F4:F574"/>
    </sortState>
  </autoFilter>
  <sortState xmlns:xlrd2="http://schemas.microsoft.com/office/spreadsheetml/2017/richdata2" ref="A4:K574">
    <sortCondition ref="C4:C574"/>
    <sortCondition ref="E4:E574"/>
    <sortCondition ref="F4:F574"/>
  </sortState>
  <phoneticPr fontId="1" type="noConversion"/>
  <conditionalFormatting sqref="A4:K51 G51:I60 B52:K61 A52:A574 G62:K190 F62:F574 I191:K200 K201:K206 B374:E374">
    <cfRule type="cellIs" dxfId="736" priority="272" operator="equal">
      <formula>"-"</formula>
    </cfRule>
    <cfRule type="containsText" dxfId="735" priority="273" operator="containsText" text="Event Not Available">
      <formula>NOT(ISERROR(SEARCH("Event Not Available",A4)))</formula>
    </cfRule>
    <cfRule type="containsBlanks" dxfId="734" priority="274">
      <formula>LEN(TRIM(A4))=0</formula>
    </cfRule>
    <cfRule type="containsText" dxfId="733" priority="275" operator="containsText" text="Record not yet set">
      <formula>NOT(ISERROR(SEARCH("Record not yet set",A4)))</formula>
    </cfRule>
  </conditionalFormatting>
  <conditionalFormatting sqref="A4:K51 G51:I60 B52:K61 A52:A574 G62:K190 F62:F574 I191:K200 K201:K206 B374:E386">
    <cfRule type="containsText" dxfId="732" priority="271" operator="containsText" text="MISSING">
      <formula>NOT(ISERROR(SEARCH("MISSING",A4)))</formula>
    </cfRule>
  </conditionalFormatting>
  <conditionalFormatting sqref="B387:D388 E388:E391 B389:E401">
    <cfRule type="containsText" dxfId="731" priority="335" operator="containsText" text="Record not yet set">
      <formula>NOT(ISERROR(SEARCH("Record not yet set",B387)))</formula>
    </cfRule>
    <cfRule type="containsBlanks" dxfId="730" priority="334">
      <formula>LEN(TRIM(B387))=0</formula>
    </cfRule>
    <cfRule type="containsText" dxfId="729" priority="333" operator="containsText" text="Event Not Available">
      <formula>NOT(ISERROR(SEARCH("Event Not Available",B387)))</formula>
    </cfRule>
    <cfRule type="cellIs" dxfId="728" priority="332" operator="equal">
      <formula>"-"</formula>
    </cfRule>
  </conditionalFormatting>
  <conditionalFormatting sqref="B387:D388 E388:E391">
    <cfRule type="containsText" dxfId="727" priority="331" operator="containsText" text="MISSING">
      <formula>NOT(ISERROR(SEARCH("MISSING",B387)))</formula>
    </cfRule>
  </conditionalFormatting>
  <conditionalFormatting sqref="B62:E372 B373:D373">
    <cfRule type="containsText" dxfId="726" priority="61" operator="containsText" text="MISSING">
      <formula>NOT(ISERROR(SEARCH("MISSING",B62)))</formula>
    </cfRule>
    <cfRule type="cellIs" dxfId="725" priority="62" operator="equal">
      <formula>"-"</formula>
    </cfRule>
    <cfRule type="containsText" dxfId="724" priority="63" operator="containsText" text="Event Not Available">
      <formula>NOT(ISERROR(SEARCH("Event Not Available",B62)))</formula>
    </cfRule>
    <cfRule type="containsBlanks" dxfId="723" priority="64">
      <formula>LEN(TRIM(B62))=0</formula>
    </cfRule>
    <cfRule type="containsText" dxfId="722" priority="65" operator="containsText" text="Record not yet set">
      <formula>NOT(ISERROR(SEARCH("Record not yet set",B62)))</formula>
    </cfRule>
  </conditionalFormatting>
  <conditionalFormatting sqref="B389:E574">
    <cfRule type="containsText" dxfId="721" priority="146" operator="containsText" text="MISSING">
      <formula>NOT(ISERROR(SEARCH("MISSING",B389)))</formula>
    </cfRule>
  </conditionalFormatting>
  <conditionalFormatting sqref="B402:E574">
    <cfRule type="cellIs" dxfId="720" priority="147" operator="equal">
      <formula>"-"</formula>
    </cfRule>
    <cfRule type="containsText" dxfId="719" priority="148" operator="containsText" text="Event Not Available">
      <formula>NOT(ISERROR(SEARCH("Event Not Available",B402)))</formula>
    </cfRule>
    <cfRule type="containsBlanks" dxfId="718" priority="149">
      <formula>LEN(TRIM(B402))=0</formula>
    </cfRule>
    <cfRule type="containsText" dxfId="717" priority="150" operator="containsText" text="Record not yet set">
      <formula>NOT(ISERROR(SEARCH("Record not yet set",B402)))</formula>
    </cfRule>
  </conditionalFormatting>
  <conditionalFormatting sqref="E373:E377 B375:E386 E387:E395">
    <cfRule type="containsText" dxfId="716" priority="695" operator="containsText" text="Record not yet set">
      <formula>NOT(ISERROR(SEARCH("Record not yet set",B373)))</formula>
    </cfRule>
    <cfRule type="cellIs" dxfId="715" priority="692" operator="equal">
      <formula>"-"</formula>
    </cfRule>
    <cfRule type="containsText" dxfId="714" priority="693" operator="containsText" text="Event Not Available">
      <formula>NOT(ISERROR(SEARCH("Event Not Available",B373)))</formula>
    </cfRule>
    <cfRule type="containsBlanks" dxfId="713" priority="694">
      <formula>LEN(TRIM(B373))=0</formula>
    </cfRule>
  </conditionalFormatting>
  <conditionalFormatting sqref="E387:E395 E373:E377">
    <cfRule type="containsText" dxfId="712" priority="691" operator="containsText" text="MISSING">
      <formula>NOT(ISERROR(SEARCH("MISSING",E373)))</formula>
    </cfRule>
  </conditionalFormatting>
  <conditionalFormatting sqref="G191:H202 I201:J202">
    <cfRule type="containsText" dxfId="711" priority="601" operator="containsText" text="MISSING">
      <formula>NOT(ISERROR(SEARCH("MISSING",G191)))</formula>
    </cfRule>
    <cfRule type="cellIs" dxfId="710" priority="602" operator="equal">
      <formula>"-"</formula>
    </cfRule>
    <cfRule type="containsText" dxfId="709" priority="603" operator="containsText" text="Event Not Available">
      <formula>NOT(ISERROR(SEARCH("Event Not Available",G191)))</formula>
    </cfRule>
    <cfRule type="containsBlanks" dxfId="708" priority="604">
      <formula>LEN(TRIM(G191))=0</formula>
    </cfRule>
    <cfRule type="containsText" dxfId="707" priority="605" operator="containsText" text="Record not yet set">
      <formula>NOT(ISERROR(SEARCH("Record not yet set",G191)))</formula>
    </cfRule>
  </conditionalFormatting>
  <conditionalFormatting sqref="G203:J206">
    <cfRule type="containsText" dxfId="706" priority="591" operator="containsText" text="MISSING">
      <formula>NOT(ISERROR(SEARCH("MISSING",G203)))</formula>
    </cfRule>
    <cfRule type="cellIs" dxfId="705" priority="592" operator="equal">
      <formula>"-"</formula>
    </cfRule>
    <cfRule type="containsText" dxfId="704" priority="593" operator="containsText" text="Event Not Available">
      <formula>NOT(ISERROR(SEARCH("Event Not Available",G203)))</formula>
    </cfRule>
    <cfRule type="containsBlanks" dxfId="703" priority="594">
      <formula>LEN(TRIM(G203))=0</formula>
    </cfRule>
    <cfRule type="containsText" dxfId="702" priority="595" operator="containsText" text="Record not yet set">
      <formula>NOT(ISERROR(SEARCH("Record not yet set",G203)))</formula>
    </cfRule>
  </conditionalFormatting>
  <conditionalFormatting sqref="G207:K574">
    <cfRule type="cellIs" dxfId="701" priority="22" operator="equal">
      <formula>"-"</formula>
    </cfRule>
    <cfRule type="containsText" dxfId="700" priority="25" operator="containsText" text="Record not yet set">
      <formula>NOT(ISERROR(SEARCH("Record not yet set",G207)))</formula>
    </cfRule>
    <cfRule type="containsBlanks" dxfId="699" priority="24">
      <formula>LEN(TRIM(G207))=0</formula>
    </cfRule>
    <cfRule type="containsText" dxfId="698" priority="23" operator="containsText" text="Event Not Available">
      <formula>NOT(ISERROR(SEARCH("Event Not Available",G207)))</formula>
    </cfRule>
    <cfRule type="containsText" dxfId="697" priority="21" operator="containsText" text="MISSING">
      <formula>NOT(ISERROR(SEARCH("MISSING",G207)))</formula>
    </cfRule>
  </conditionalFormatting>
  <printOptions gridLines="1"/>
  <pageMargins left="0.31496062992125984" right="0.31496062992125984" top="0.51181102362204722" bottom="0.51181102362204722" header="0.31496062992125984" footer="0.31496062992125984"/>
  <pageSetup paperSize="9" scale="99" fitToHeight="0" orientation="landscape" r:id="rId1"/>
  <headerFooter alignWithMargins="0">
    <oddFooter>&amp;C&amp;K000000&amp;F  &amp;D&amp;R&amp;K000000&amp;P</oddFooter>
  </headerFooter>
  <rowBreaks count="1" manualBreakCount="1">
    <brk id="308" min="1" max="10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  <pageSetUpPr fitToPage="1"/>
  </sheetPr>
  <dimension ref="A1:Q562"/>
  <sheetViews>
    <sheetView view="pageBreakPreview" zoomScaleNormal="100" zoomScaleSheetLayoutView="100" workbookViewId="0">
      <pane ySplit="3" topLeftCell="A7" activePane="bottomLeft" state="frozen"/>
      <selection activeCell="H607" sqref="H607"/>
      <selection pane="bottomLeft" activeCell="H607" sqref="H607"/>
    </sheetView>
  </sheetViews>
  <sheetFormatPr defaultColWidth="11.453125" defaultRowHeight="12.5" x14ac:dyDescent="0.25"/>
  <cols>
    <col min="1" max="1" width="5.81640625" style="1" hidden="1" customWidth="1"/>
    <col min="2" max="2" width="17.90625" style="1" customWidth="1"/>
    <col min="3" max="3" width="15.81640625" style="1" customWidth="1"/>
    <col min="4" max="4" width="11.1796875" style="1" customWidth="1"/>
    <col min="5" max="5" width="18.6328125" style="1" customWidth="1"/>
    <col min="6" max="6" width="12.81640625" style="1" customWidth="1"/>
    <col min="7" max="7" width="21" style="1" customWidth="1"/>
    <col min="8" max="8" width="11.36328125" style="20" customWidth="1"/>
    <col min="9" max="9" width="12.90625" style="1" customWidth="1"/>
    <col min="10" max="10" width="9.453125" style="20" customWidth="1"/>
    <col min="11" max="11" width="16.1796875" style="1" customWidth="1"/>
    <col min="12" max="16384" width="11.453125" style="1"/>
  </cols>
  <sheetData>
    <row r="1" spans="1:17" s="32" customFormat="1" ht="18" x14ac:dyDescent="0.25">
      <c r="A1" s="30"/>
      <c r="C1" s="26"/>
      <c r="D1" s="26" t="s">
        <v>1230</v>
      </c>
      <c r="E1" s="27"/>
      <c r="F1" s="28"/>
      <c r="G1" s="27"/>
      <c r="H1" s="29"/>
      <c r="I1" s="30"/>
      <c r="J1" s="31"/>
      <c r="K1" s="30"/>
    </row>
    <row r="2" spans="1:17" s="32" customFormat="1" ht="7" customHeight="1" thickBot="1" x14ac:dyDescent="0.3">
      <c r="A2" s="30"/>
      <c r="B2" s="27"/>
      <c r="C2" s="27"/>
      <c r="D2" s="27"/>
      <c r="E2" s="27"/>
      <c r="F2" s="28"/>
      <c r="G2" s="27"/>
      <c r="H2" s="29"/>
      <c r="I2" s="30"/>
      <c r="J2" s="31"/>
      <c r="K2" s="30"/>
    </row>
    <row r="3" spans="1:17" s="33" customFormat="1" ht="33" customHeight="1" thickBot="1" x14ac:dyDescent="0.3">
      <c r="A3" s="784" t="s">
        <v>821</v>
      </c>
      <c r="B3" s="847" t="s">
        <v>818</v>
      </c>
      <c r="C3" s="846" t="s">
        <v>819</v>
      </c>
      <c r="D3" s="811" t="s">
        <v>1</v>
      </c>
      <c r="E3" s="811" t="s">
        <v>814</v>
      </c>
      <c r="F3" s="812" t="s">
        <v>73</v>
      </c>
      <c r="G3" s="811" t="s">
        <v>4</v>
      </c>
      <c r="H3" s="813" t="s">
        <v>2</v>
      </c>
      <c r="I3" s="814" t="s">
        <v>3</v>
      </c>
      <c r="J3" s="815" t="s">
        <v>816</v>
      </c>
      <c r="K3" s="793" t="s">
        <v>815</v>
      </c>
    </row>
    <row r="4" spans="1:17" ht="13" x14ac:dyDescent="0.25">
      <c r="A4" s="785" t="str">
        <f t="shared" ref="A4:A67" si="0">B4&amp;"-"&amp;D4&amp;"-"&amp;F4&amp;"-"&amp;E4</f>
        <v>Track &amp; Field Indoor-Male-U11-60m</v>
      </c>
      <c r="B4" s="816" t="s">
        <v>884</v>
      </c>
      <c r="C4" s="258" t="s">
        <v>813</v>
      </c>
      <c r="D4" s="258" t="s">
        <v>69</v>
      </c>
      <c r="E4" s="258" t="s">
        <v>173</v>
      </c>
      <c r="F4" s="259" t="s">
        <v>77</v>
      </c>
      <c r="G4" s="258" t="s">
        <v>504</v>
      </c>
      <c r="H4" s="267">
        <v>9.77</v>
      </c>
      <c r="I4" s="260">
        <v>41588</v>
      </c>
      <c r="J4" s="817">
        <f t="shared" ref="J4:J19" ca="1" si="1">IF(I4="","",IF(I4="MISSING","",IF(I4="-","-",TODAY()-I4)))</f>
        <v>4727</v>
      </c>
      <c r="K4" s="794">
        <v>45051</v>
      </c>
      <c r="M4" s="33"/>
      <c r="N4" s="33"/>
      <c r="O4" s="33"/>
      <c r="P4" s="33"/>
      <c r="Q4" s="33"/>
    </row>
    <row r="5" spans="1:17" ht="13" x14ac:dyDescent="0.25">
      <c r="A5" s="786" t="str">
        <f t="shared" si="0"/>
        <v>Track &amp; Field Indoor-Male-U13-60m</v>
      </c>
      <c r="B5" s="818" t="s">
        <v>884</v>
      </c>
      <c r="C5" s="1242" t="s">
        <v>813</v>
      </c>
      <c r="D5" s="261" t="s">
        <v>69</v>
      </c>
      <c r="E5" s="261" t="s">
        <v>173</v>
      </c>
      <c r="F5" s="261" t="s">
        <v>78</v>
      </c>
      <c r="G5" s="262" t="s">
        <v>354</v>
      </c>
      <c r="H5" s="268">
        <v>8</v>
      </c>
      <c r="I5" s="263">
        <v>42085</v>
      </c>
      <c r="J5" s="819">
        <f t="shared" ca="1" si="1"/>
        <v>4230</v>
      </c>
      <c r="K5" s="795">
        <v>45051</v>
      </c>
      <c r="M5" s="33"/>
      <c r="N5" s="33"/>
      <c r="O5" s="33"/>
      <c r="P5" s="33"/>
      <c r="Q5" s="33"/>
    </row>
    <row r="6" spans="1:17" ht="13" x14ac:dyDescent="0.25">
      <c r="A6" s="786" t="str">
        <f t="shared" si="0"/>
        <v>Track &amp; Field Indoor-Male-U15-60m</v>
      </c>
      <c r="B6" s="818" t="s">
        <v>884</v>
      </c>
      <c r="C6" s="261" t="s">
        <v>813</v>
      </c>
      <c r="D6" s="261" t="s">
        <v>69</v>
      </c>
      <c r="E6" s="261" t="s">
        <v>173</v>
      </c>
      <c r="F6" s="261" t="s">
        <v>79</v>
      </c>
      <c r="G6" s="262" t="s">
        <v>760</v>
      </c>
      <c r="H6" s="268">
        <v>7.77</v>
      </c>
      <c r="I6" s="263">
        <v>43856</v>
      </c>
      <c r="J6" s="819">
        <f t="shared" ca="1" si="1"/>
        <v>2459</v>
      </c>
      <c r="K6" s="795">
        <v>45051</v>
      </c>
      <c r="M6" s="33"/>
      <c r="N6" s="33"/>
      <c r="O6" s="33"/>
      <c r="P6" s="33"/>
      <c r="Q6" s="33"/>
    </row>
    <row r="7" spans="1:17" ht="13" x14ac:dyDescent="0.25">
      <c r="A7" s="786" t="str">
        <f t="shared" si="0"/>
        <v>Track &amp; Field Indoor-Male-U17-60m</v>
      </c>
      <c r="B7" s="818" t="s">
        <v>884</v>
      </c>
      <c r="C7" s="1242" t="s">
        <v>813</v>
      </c>
      <c r="D7" s="261" t="s">
        <v>69</v>
      </c>
      <c r="E7" s="261" t="s">
        <v>173</v>
      </c>
      <c r="F7" s="261" t="s">
        <v>80</v>
      </c>
      <c r="G7" s="262" t="s">
        <v>1285</v>
      </c>
      <c r="H7" s="268">
        <v>7.38</v>
      </c>
      <c r="I7" s="263">
        <v>46012</v>
      </c>
      <c r="J7" s="819">
        <f t="shared" ca="1" si="1"/>
        <v>303</v>
      </c>
      <c r="K7" s="795">
        <v>46145</v>
      </c>
      <c r="M7" s="33"/>
      <c r="N7" s="33"/>
      <c r="O7" s="33"/>
      <c r="P7" s="33"/>
      <c r="Q7" s="33"/>
    </row>
    <row r="8" spans="1:17" ht="13" x14ac:dyDescent="0.25">
      <c r="A8" s="786" t="str">
        <f t="shared" si="0"/>
        <v>Track &amp; Field Indoor-Male-U20-60m</v>
      </c>
      <c r="B8" s="818" t="s">
        <v>884</v>
      </c>
      <c r="C8" s="261" t="s">
        <v>813</v>
      </c>
      <c r="D8" s="261" t="s">
        <v>69</v>
      </c>
      <c r="E8" s="261" t="s">
        <v>173</v>
      </c>
      <c r="F8" s="261" t="s">
        <v>81</v>
      </c>
      <c r="G8" s="262" t="s">
        <v>202</v>
      </c>
      <c r="H8" s="268">
        <v>7.42</v>
      </c>
      <c r="I8" s="263">
        <v>44633</v>
      </c>
      <c r="J8" s="819">
        <f t="shared" ca="1" si="1"/>
        <v>1682</v>
      </c>
      <c r="K8" s="795">
        <v>45051</v>
      </c>
      <c r="M8" s="33"/>
      <c r="N8" s="33"/>
      <c r="O8" s="33"/>
      <c r="P8" s="33"/>
      <c r="Q8" s="33"/>
    </row>
    <row r="9" spans="1:17" ht="13" x14ac:dyDescent="0.25">
      <c r="A9" s="786" t="str">
        <f t="shared" si="0"/>
        <v>Track &amp; Field Indoor-Male-U23-60m</v>
      </c>
      <c r="B9" s="818" t="s">
        <v>884</v>
      </c>
      <c r="C9" s="1242" t="s">
        <v>813</v>
      </c>
      <c r="D9" s="261" t="s">
        <v>69</v>
      </c>
      <c r="E9" s="261" t="s">
        <v>173</v>
      </c>
      <c r="F9" s="261" t="s">
        <v>885</v>
      </c>
      <c r="G9" s="262" t="s">
        <v>235</v>
      </c>
      <c r="H9" s="268">
        <v>7.71</v>
      </c>
      <c r="I9" s="263">
        <v>39823</v>
      </c>
      <c r="J9" s="819">
        <f ca="1">IF(I9="","",IF(I9="MISSING","",IF(I9="-","-",TODAY()-I9)))</f>
        <v>6492</v>
      </c>
      <c r="K9" s="795">
        <v>45051</v>
      </c>
      <c r="M9" s="33"/>
      <c r="N9" s="33"/>
      <c r="O9" s="33"/>
      <c r="P9" s="33"/>
      <c r="Q9" s="33"/>
    </row>
    <row r="10" spans="1:17" ht="13" x14ac:dyDescent="0.25">
      <c r="A10" s="786" t="str">
        <f t="shared" si="0"/>
        <v>Track &amp; Field Indoor-Male-Senior-60m</v>
      </c>
      <c r="B10" s="818" t="s">
        <v>884</v>
      </c>
      <c r="C10" s="261" t="s">
        <v>813</v>
      </c>
      <c r="D10" s="261" t="s">
        <v>69</v>
      </c>
      <c r="E10" s="261" t="s">
        <v>173</v>
      </c>
      <c r="F10" s="261" t="s">
        <v>5</v>
      </c>
      <c r="G10" s="262" t="s">
        <v>798</v>
      </c>
      <c r="H10" s="268">
        <v>7.7</v>
      </c>
      <c r="I10" s="263">
        <v>44625</v>
      </c>
      <c r="J10" s="819">
        <f t="shared" ca="1" si="1"/>
        <v>1690</v>
      </c>
      <c r="K10" s="795">
        <v>45051</v>
      </c>
      <c r="M10" s="33"/>
      <c r="N10" s="33"/>
      <c r="O10" s="33"/>
      <c r="P10" s="33"/>
      <c r="Q10" s="33"/>
    </row>
    <row r="11" spans="1:17" ht="13" x14ac:dyDescent="0.25">
      <c r="A11" s="786" t="str">
        <f t="shared" si="0"/>
        <v>Track &amp; Field Indoor-Male-V35-60m</v>
      </c>
      <c r="B11" s="818" t="s">
        <v>884</v>
      </c>
      <c r="C11" s="261" t="s">
        <v>813</v>
      </c>
      <c r="D11" s="261" t="s">
        <v>69</v>
      </c>
      <c r="E11" s="261" t="s">
        <v>173</v>
      </c>
      <c r="F11" s="261" t="s">
        <v>74</v>
      </c>
      <c r="G11" s="262" t="s">
        <v>798</v>
      </c>
      <c r="H11" s="268">
        <v>7.72</v>
      </c>
      <c r="I11" s="263">
        <v>45725</v>
      </c>
      <c r="J11" s="819">
        <f t="shared" ca="1" si="1"/>
        <v>590</v>
      </c>
      <c r="K11" s="795">
        <v>45781</v>
      </c>
      <c r="M11" s="33"/>
      <c r="N11" s="33"/>
      <c r="O11" s="33"/>
      <c r="P11" s="33"/>
      <c r="Q11" s="33"/>
    </row>
    <row r="12" spans="1:17" ht="13" x14ac:dyDescent="0.25">
      <c r="A12" s="786" t="str">
        <f t="shared" si="0"/>
        <v>Track &amp; Field Indoor-Male-V40-60m</v>
      </c>
      <c r="B12" s="818" t="s">
        <v>884</v>
      </c>
      <c r="C12" s="261" t="s">
        <v>813</v>
      </c>
      <c r="D12" s="261" t="s">
        <v>69</v>
      </c>
      <c r="E12" s="261" t="s">
        <v>173</v>
      </c>
      <c r="F12" s="261" t="s">
        <v>67</v>
      </c>
      <c r="G12" s="262" t="s">
        <v>817</v>
      </c>
      <c r="H12" s="268"/>
      <c r="I12" s="263"/>
      <c r="J12" s="819" t="str">
        <f t="shared" ca="1" si="1"/>
        <v/>
      </c>
      <c r="K12" s="795">
        <v>45051</v>
      </c>
      <c r="M12" s="33"/>
      <c r="N12" s="33"/>
      <c r="O12" s="33"/>
      <c r="P12" s="33"/>
      <c r="Q12" s="33"/>
    </row>
    <row r="13" spans="1:17" ht="13" x14ac:dyDescent="0.25">
      <c r="A13" s="786" t="str">
        <f t="shared" si="0"/>
        <v>Track &amp; Field Indoor-Male-V45-60m</v>
      </c>
      <c r="B13" s="818" t="s">
        <v>884</v>
      </c>
      <c r="C13" s="261" t="s">
        <v>813</v>
      </c>
      <c r="D13" s="261" t="s">
        <v>69</v>
      </c>
      <c r="E13" s="261" t="s">
        <v>173</v>
      </c>
      <c r="F13" s="261" t="s">
        <v>64</v>
      </c>
      <c r="G13" s="38" t="s">
        <v>817</v>
      </c>
      <c r="H13" s="268"/>
      <c r="I13" s="263"/>
      <c r="J13" s="819" t="str">
        <f t="shared" ca="1" si="1"/>
        <v/>
      </c>
      <c r="K13" s="795">
        <v>45051</v>
      </c>
      <c r="M13" s="33"/>
      <c r="N13" s="33"/>
      <c r="O13" s="33"/>
      <c r="P13" s="33"/>
      <c r="Q13" s="33"/>
    </row>
    <row r="14" spans="1:17" ht="13" x14ac:dyDescent="0.25">
      <c r="A14" s="786" t="str">
        <f t="shared" si="0"/>
        <v>Track &amp; Field Indoor-Male-V50-60m</v>
      </c>
      <c r="B14" s="818" t="s">
        <v>884</v>
      </c>
      <c r="C14" s="261" t="s">
        <v>813</v>
      </c>
      <c r="D14" s="261" t="s">
        <v>69</v>
      </c>
      <c r="E14" s="261" t="s">
        <v>173</v>
      </c>
      <c r="F14" s="261" t="s">
        <v>65</v>
      </c>
      <c r="G14" s="38" t="s">
        <v>817</v>
      </c>
      <c r="H14" s="268"/>
      <c r="I14" s="263"/>
      <c r="J14" s="819" t="str">
        <f t="shared" ca="1" si="1"/>
        <v/>
      </c>
      <c r="K14" s="795">
        <v>45051</v>
      </c>
      <c r="M14" s="33"/>
      <c r="N14" s="33"/>
      <c r="O14" s="33"/>
      <c r="P14" s="33"/>
      <c r="Q14" s="33"/>
    </row>
    <row r="15" spans="1:17" ht="13" x14ac:dyDescent="0.25">
      <c r="A15" s="786" t="str">
        <f t="shared" si="0"/>
        <v>Track &amp; Field Indoor-Male-V55-60m</v>
      </c>
      <c r="B15" s="818" t="s">
        <v>884</v>
      </c>
      <c r="C15" s="261" t="s">
        <v>813</v>
      </c>
      <c r="D15" s="261" t="s">
        <v>69</v>
      </c>
      <c r="E15" s="261" t="s">
        <v>173</v>
      </c>
      <c r="F15" s="261" t="s">
        <v>66</v>
      </c>
      <c r="G15" s="262" t="s">
        <v>783</v>
      </c>
      <c r="H15" s="268">
        <v>9.41</v>
      </c>
      <c r="I15" s="263">
        <v>43505</v>
      </c>
      <c r="J15" s="819">
        <f t="shared" ca="1" si="1"/>
        <v>2810</v>
      </c>
      <c r="K15" s="795">
        <v>45051</v>
      </c>
      <c r="M15" s="33"/>
      <c r="N15" s="33"/>
      <c r="O15" s="33"/>
      <c r="P15" s="33"/>
      <c r="Q15" s="33"/>
    </row>
    <row r="16" spans="1:17" ht="13" x14ac:dyDescent="0.25">
      <c r="A16" s="786" t="str">
        <f t="shared" si="0"/>
        <v>Track &amp; Field Indoor-Male-V60-60m</v>
      </c>
      <c r="B16" s="818" t="s">
        <v>884</v>
      </c>
      <c r="C16" s="1242" t="s">
        <v>813</v>
      </c>
      <c r="D16" s="261" t="s">
        <v>69</v>
      </c>
      <c r="E16" s="261" t="s">
        <v>173</v>
      </c>
      <c r="F16" s="261" t="s">
        <v>70</v>
      </c>
      <c r="G16" s="262" t="s">
        <v>783</v>
      </c>
      <c r="H16" s="623">
        <v>8.98</v>
      </c>
      <c r="I16" s="263">
        <v>45704</v>
      </c>
      <c r="J16" s="819">
        <f t="shared" ca="1" si="1"/>
        <v>611</v>
      </c>
      <c r="K16" s="795">
        <v>46176</v>
      </c>
      <c r="M16" s="33"/>
      <c r="N16" s="33"/>
      <c r="O16" s="33"/>
      <c r="P16" s="33"/>
      <c r="Q16" s="33"/>
    </row>
    <row r="17" spans="1:11" x14ac:dyDescent="0.25">
      <c r="A17" s="786" t="str">
        <f t="shared" si="0"/>
        <v>Track &amp; Field Indoor-Male-V65-60m</v>
      </c>
      <c r="B17" s="818" t="s">
        <v>884</v>
      </c>
      <c r="C17" s="261" t="s">
        <v>813</v>
      </c>
      <c r="D17" s="261" t="s">
        <v>69</v>
      </c>
      <c r="E17" s="261" t="s">
        <v>173</v>
      </c>
      <c r="F17" s="261" t="s">
        <v>71</v>
      </c>
      <c r="G17" s="38" t="s">
        <v>817</v>
      </c>
      <c r="H17" s="268"/>
      <c r="I17" s="263"/>
      <c r="J17" s="819" t="str">
        <f t="shared" ca="1" si="1"/>
        <v/>
      </c>
      <c r="K17" s="795">
        <v>45051</v>
      </c>
    </row>
    <row r="18" spans="1:11" x14ac:dyDescent="0.25">
      <c r="A18" s="786" t="str">
        <f t="shared" si="0"/>
        <v>Track &amp; Field Indoor-Male-V70-60m</v>
      </c>
      <c r="B18" s="818" t="s">
        <v>884</v>
      </c>
      <c r="C18" s="261" t="s">
        <v>813</v>
      </c>
      <c r="D18" s="261" t="s">
        <v>69</v>
      </c>
      <c r="E18" s="261" t="s">
        <v>173</v>
      </c>
      <c r="F18" s="261" t="s">
        <v>72</v>
      </c>
      <c r="G18" s="38" t="s">
        <v>817</v>
      </c>
      <c r="H18" s="268"/>
      <c r="I18" s="263"/>
      <c r="J18" s="819" t="str">
        <f t="shared" ca="1" si="1"/>
        <v/>
      </c>
      <c r="K18" s="795">
        <v>45051</v>
      </c>
    </row>
    <row r="19" spans="1:11" ht="13" thickBot="1" x14ac:dyDescent="0.3">
      <c r="A19" s="787" t="str">
        <f t="shared" si="0"/>
        <v>Track &amp; Field Indoor-Male-V75-60m</v>
      </c>
      <c r="B19" s="820" t="s">
        <v>884</v>
      </c>
      <c r="C19" s="264" t="s">
        <v>813</v>
      </c>
      <c r="D19" s="264" t="s">
        <v>69</v>
      </c>
      <c r="E19" s="264" t="s">
        <v>173</v>
      </c>
      <c r="F19" s="264" t="s">
        <v>418</v>
      </c>
      <c r="G19" s="265" t="s">
        <v>817</v>
      </c>
      <c r="H19" s="269"/>
      <c r="I19" s="266"/>
      <c r="J19" s="821" t="str">
        <f t="shared" ca="1" si="1"/>
        <v/>
      </c>
      <c r="K19" s="796">
        <v>45051</v>
      </c>
    </row>
    <row r="20" spans="1:11" x14ac:dyDescent="0.25">
      <c r="A20" s="785" t="str">
        <f t="shared" si="0"/>
        <v>Track &amp; Field Indoor-Male-U11-150m</v>
      </c>
      <c r="B20" s="816" t="s">
        <v>884</v>
      </c>
      <c r="C20" s="1225" t="s">
        <v>813</v>
      </c>
      <c r="D20" s="1225" t="s">
        <v>69</v>
      </c>
      <c r="E20" s="258" t="s">
        <v>176</v>
      </c>
      <c r="F20" s="259" t="s">
        <v>77</v>
      </c>
      <c r="G20" s="258" t="s">
        <v>817</v>
      </c>
      <c r="H20" s="267"/>
      <c r="I20" s="260"/>
      <c r="J20" s="817" t="str">
        <f t="shared" ref="J20:J35" ca="1" si="2">IF(I20="","",IF(I20="MISSING","",IF(I20="-","-",TODAY()-I20)))</f>
        <v/>
      </c>
      <c r="K20" s="794">
        <v>45051</v>
      </c>
    </row>
    <row r="21" spans="1:11" x14ac:dyDescent="0.25">
      <c r="A21" s="786" t="str">
        <f t="shared" si="0"/>
        <v>Track &amp; Field Indoor-Male-U13-150m</v>
      </c>
      <c r="B21" s="818" t="s">
        <v>884</v>
      </c>
      <c r="C21" s="261" t="s">
        <v>813</v>
      </c>
      <c r="D21" s="261" t="s">
        <v>69</v>
      </c>
      <c r="E21" s="261" t="s">
        <v>176</v>
      </c>
      <c r="F21" s="261" t="s">
        <v>78</v>
      </c>
      <c r="G21" s="262" t="s">
        <v>760</v>
      </c>
      <c r="H21" s="268">
        <v>20.04</v>
      </c>
      <c r="I21" s="263">
        <v>43112</v>
      </c>
      <c r="J21" s="819">
        <f t="shared" ca="1" si="2"/>
        <v>3203</v>
      </c>
      <c r="K21" s="795">
        <v>45051</v>
      </c>
    </row>
    <row r="22" spans="1:11" x14ac:dyDescent="0.25">
      <c r="A22" s="786" t="str">
        <f t="shared" si="0"/>
        <v>Track &amp; Field Indoor-Male-U15-150m</v>
      </c>
      <c r="B22" s="818" t="s">
        <v>884</v>
      </c>
      <c r="C22" s="1234" t="s">
        <v>813</v>
      </c>
      <c r="D22" s="261" t="s">
        <v>69</v>
      </c>
      <c r="E22" s="261" t="s">
        <v>176</v>
      </c>
      <c r="F22" s="261" t="s">
        <v>79</v>
      </c>
      <c r="G22" s="262" t="s">
        <v>817</v>
      </c>
      <c r="H22" s="268"/>
      <c r="I22" s="263"/>
      <c r="J22" s="819" t="str">
        <f t="shared" ca="1" si="2"/>
        <v/>
      </c>
      <c r="K22" s="795">
        <v>45051</v>
      </c>
    </row>
    <row r="23" spans="1:11" x14ac:dyDescent="0.25">
      <c r="A23" s="786" t="str">
        <f t="shared" si="0"/>
        <v>Track &amp; Field Indoor-Male-U17-150m</v>
      </c>
      <c r="B23" s="818" t="s">
        <v>884</v>
      </c>
      <c r="C23" s="1242" t="s">
        <v>813</v>
      </c>
      <c r="D23" s="261" t="s">
        <v>69</v>
      </c>
      <c r="E23" s="261" t="s">
        <v>176</v>
      </c>
      <c r="F23" s="261" t="s">
        <v>80</v>
      </c>
      <c r="G23" s="262" t="s">
        <v>200</v>
      </c>
      <c r="H23" s="268">
        <v>17.48</v>
      </c>
      <c r="I23" s="263">
        <v>39046</v>
      </c>
      <c r="J23" s="819">
        <f t="shared" ca="1" si="2"/>
        <v>7269</v>
      </c>
      <c r="K23" s="795">
        <v>45051</v>
      </c>
    </row>
    <row r="24" spans="1:11" x14ac:dyDescent="0.25">
      <c r="A24" s="786" t="str">
        <f t="shared" si="0"/>
        <v>Track &amp; Field Indoor-Male-U20-150m</v>
      </c>
      <c r="B24" s="818" t="s">
        <v>884</v>
      </c>
      <c r="C24" s="261" t="s">
        <v>813</v>
      </c>
      <c r="D24" s="261" t="s">
        <v>69</v>
      </c>
      <c r="E24" s="261" t="s">
        <v>176</v>
      </c>
      <c r="F24" s="261" t="s">
        <v>81</v>
      </c>
      <c r="G24" s="262" t="s">
        <v>1381</v>
      </c>
      <c r="H24" s="268">
        <v>18.78</v>
      </c>
      <c r="I24" s="263">
        <v>45983</v>
      </c>
      <c r="J24" s="819">
        <f t="shared" ca="1" si="2"/>
        <v>332</v>
      </c>
      <c r="K24" s="795">
        <v>46145</v>
      </c>
    </row>
    <row r="25" spans="1:11" x14ac:dyDescent="0.25">
      <c r="A25" s="786" t="str">
        <f t="shared" si="0"/>
        <v>Track &amp; Field Indoor-Male-U23-150m</v>
      </c>
      <c r="B25" s="818" t="s">
        <v>884</v>
      </c>
      <c r="C25" s="261" t="s">
        <v>813</v>
      </c>
      <c r="D25" s="261" t="s">
        <v>69</v>
      </c>
      <c r="E25" s="261" t="s">
        <v>176</v>
      </c>
      <c r="F25" s="261" t="s">
        <v>885</v>
      </c>
      <c r="G25" s="262" t="s">
        <v>817</v>
      </c>
      <c r="H25" s="268"/>
      <c r="I25" s="263"/>
      <c r="J25" s="819" t="str">
        <f ca="1">IF(I25="","",IF(I25="MISSING","",IF(I25="-","-",TODAY()-I25)))</f>
        <v/>
      </c>
      <c r="K25" s="795">
        <v>45051</v>
      </c>
    </row>
    <row r="26" spans="1:11" x14ac:dyDescent="0.25">
      <c r="A26" s="786" t="str">
        <f t="shared" si="0"/>
        <v>Track &amp; Field Indoor-Male-Senior-150m</v>
      </c>
      <c r="B26" s="818" t="s">
        <v>884</v>
      </c>
      <c r="C26" s="261" t="s">
        <v>813</v>
      </c>
      <c r="D26" s="261" t="s">
        <v>69</v>
      </c>
      <c r="E26" s="261" t="s">
        <v>176</v>
      </c>
      <c r="F26" s="261" t="s">
        <v>5</v>
      </c>
      <c r="G26" s="262" t="s">
        <v>798</v>
      </c>
      <c r="H26" s="268">
        <v>17.66</v>
      </c>
      <c r="I26" s="263">
        <v>44885</v>
      </c>
      <c r="J26" s="819">
        <f t="shared" ca="1" si="2"/>
        <v>1430</v>
      </c>
      <c r="K26" s="795">
        <v>45051</v>
      </c>
    </row>
    <row r="27" spans="1:11" x14ac:dyDescent="0.25">
      <c r="A27" s="786" t="str">
        <f t="shared" si="0"/>
        <v>Track &amp; Field Indoor-Male-V35-150m</v>
      </c>
      <c r="B27" s="818" t="s">
        <v>884</v>
      </c>
      <c r="C27" s="261" t="s">
        <v>813</v>
      </c>
      <c r="D27" s="261" t="s">
        <v>69</v>
      </c>
      <c r="E27" s="261" t="s">
        <v>176</v>
      </c>
      <c r="F27" s="261" t="s">
        <v>74</v>
      </c>
      <c r="G27" s="262" t="s">
        <v>817</v>
      </c>
      <c r="H27" s="268"/>
      <c r="I27" s="263"/>
      <c r="J27" s="819" t="str">
        <f t="shared" ca="1" si="2"/>
        <v/>
      </c>
      <c r="K27" s="795">
        <v>45051</v>
      </c>
    </row>
    <row r="28" spans="1:11" x14ac:dyDescent="0.25">
      <c r="A28" s="786" t="str">
        <f t="shared" si="0"/>
        <v>Track &amp; Field Indoor-Male-V40-150m</v>
      </c>
      <c r="B28" s="818" t="s">
        <v>884</v>
      </c>
      <c r="C28" s="261" t="s">
        <v>813</v>
      </c>
      <c r="D28" s="261" t="s">
        <v>69</v>
      </c>
      <c r="E28" s="261" t="s">
        <v>176</v>
      </c>
      <c r="F28" s="261" t="s">
        <v>67</v>
      </c>
      <c r="G28" s="262" t="s">
        <v>817</v>
      </c>
      <c r="H28" s="268"/>
      <c r="I28" s="263"/>
      <c r="J28" s="819" t="str">
        <f t="shared" ca="1" si="2"/>
        <v/>
      </c>
      <c r="K28" s="795">
        <v>45051</v>
      </c>
    </row>
    <row r="29" spans="1:11" x14ac:dyDescent="0.25">
      <c r="A29" s="786" t="str">
        <f t="shared" si="0"/>
        <v>Track &amp; Field Indoor-Male-V45-150m</v>
      </c>
      <c r="B29" s="818" t="s">
        <v>884</v>
      </c>
      <c r="C29" s="261" t="s">
        <v>813</v>
      </c>
      <c r="D29" s="261" t="s">
        <v>69</v>
      </c>
      <c r="E29" s="261" t="s">
        <v>176</v>
      </c>
      <c r="F29" s="261" t="s">
        <v>64</v>
      </c>
      <c r="G29" s="262" t="s">
        <v>817</v>
      </c>
      <c r="H29" s="268"/>
      <c r="I29" s="263"/>
      <c r="J29" s="819" t="str">
        <f t="shared" ca="1" si="2"/>
        <v/>
      </c>
      <c r="K29" s="795">
        <v>45051</v>
      </c>
    </row>
    <row r="30" spans="1:11" x14ac:dyDescent="0.25">
      <c r="A30" s="786" t="str">
        <f t="shared" si="0"/>
        <v>Track &amp; Field Indoor-Male-V50-150m</v>
      </c>
      <c r="B30" s="818" t="s">
        <v>884</v>
      </c>
      <c r="C30" s="261" t="s">
        <v>813</v>
      </c>
      <c r="D30" s="261" t="s">
        <v>69</v>
      </c>
      <c r="E30" s="261" t="s">
        <v>176</v>
      </c>
      <c r="F30" s="261" t="s">
        <v>65</v>
      </c>
      <c r="G30" s="262" t="s">
        <v>817</v>
      </c>
      <c r="H30" s="268"/>
      <c r="I30" s="263"/>
      <c r="J30" s="819" t="str">
        <f t="shared" ca="1" si="2"/>
        <v/>
      </c>
      <c r="K30" s="795">
        <v>45051</v>
      </c>
    </row>
    <row r="31" spans="1:11" x14ac:dyDescent="0.25">
      <c r="A31" s="786" t="str">
        <f t="shared" si="0"/>
        <v>Track &amp; Field Indoor-Male-V55-150m</v>
      </c>
      <c r="B31" s="818" t="s">
        <v>884</v>
      </c>
      <c r="C31" s="261" t="s">
        <v>813</v>
      </c>
      <c r="D31" s="261" t="s">
        <v>69</v>
      </c>
      <c r="E31" s="261" t="s">
        <v>176</v>
      </c>
      <c r="F31" s="261" t="s">
        <v>66</v>
      </c>
      <c r="G31" s="262" t="s">
        <v>817</v>
      </c>
      <c r="H31" s="268"/>
      <c r="I31" s="263"/>
      <c r="J31" s="819" t="str">
        <f t="shared" ca="1" si="2"/>
        <v/>
      </c>
      <c r="K31" s="795">
        <v>45051</v>
      </c>
    </row>
    <row r="32" spans="1:11" x14ac:dyDescent="0.25">
      <c r="A32" s="786" t="str">
        <f t="shared" si="0"/>
        <v>Track &amp; Field Indoor-Male-V60-150m</v>
      </c>
      <c r="B32" s="818" t="s">
        <v>884</v>
      </c>
      <c r="C32" s="261" t="s">
        <v>813</v>
      </c>
      <c r="D32" s="261" t="s">
        <v>69</v>
      </c>
      <c r="E32" s="261" t="s">
        <v>176</v>
      </c>
      <c r="F32" s="261" t="s">
        <v>70</v>
      </c>
      <c r="G32" s="262" t="s">
        <v>817</v>
      </c>
      <c r="H32" s="268"/>
      <c r="I32" s="263"/>
      <c r="J32" s="819" t="str">
        <f t="shared" ca="1" si="2"/>
        <v/>
      </c>
      <c r="K32" s="795">
        <v>45051</v>
      </c>
    </row>
    <row r="33" spans="1:11" x14ac:dyDescent="0.25">
      <c r="A33" s="786" t="str">
        <f t="shared" si="0"/>
        <v>Track &amp; Field Indoor-Male-V65-150m</v>
      </c>
      <c r="B33" s="818" t="s">
        <v>884</v>
      </c>
      <c r="C33" s="261" t="s">
        <v>813</v>
      </c>
      <c r="D33" s="261" t="s">
        <v>69</v>
      </c>
      <c r="E33" s="261" t="s">
        <v>176</v>
      </c>
      <c r="F33" s="261" t="s">
        <v>71</v>
      </c>
      <c r="G33" s="262" t="s">
        <v>817</v>
      </c>
      <c r="H33" s="268"/>
      <c r="I33" s="263"/>
      <c r="J33" s="819" t="str">
        <f t="shared" ca="1" si="2"/>
        <v/>
      </c>
      <c r="K33" s="795">
        <v>45051</v>
      </c>
    </row>
    <row r="34" spans="1:11" x14ac:dyDescent="0.25">
      <c r="A34" s="786" t="str">
        <f t="shared" si="0"/>
        <v>Track &amp; Field Indoor-Male-V70-150m</v>
      </c>
      <c r="B34" s="818" t="s">
        <v>884</v>
      </c>
      <c r="C34" s="261" t="s">
        <v>813</v>
      </c>
      <c r="D34" s="261" t="s">
        <v>69</v>
      </c>
      <c r="E34" s="261" t="s">
        <v>176</v>
      </c>
      <c r="F34" s="261" t="s">
        <v>72</v>
      </c>
      <c r="G34" s="262" t="s">
        <v>817</v>
      </c>
      <c r="H34" s="268"/>
      <c r="I34" s="263"/>
      <c r="J34" s="819" t="str">
        <f t="shared" ca="1" si="2"/>
        <v/>
      </c>
      <c r="K34" s="795">
        <v>45051</v>
      </c>
    </row>
    <row r="35" spans="1:11" ht="13" thickBot="1" x14ac:dyDescent="0.3">
      <c r="A35" s="787" t="str">
        <f t="shared" si="0"/>
        <v>Track &amp; Field Indoor-Male-V75-150m</v>
      </c>
      <c r="B35" s="820" t="s">
        <v>884</v>
      </c>
      <c r="C35" s="264" t="s">
        <v>813</v>
      </c>
      <c r="D35" s="264" t="s">
        <v>69</v>
      </c>
      <c r="E35" s="264" t="s">
        <v>176</v>
      </c>
      <c r="F35" s="264" t="s">
        <v>418</v>
      </c>
      <c r="G35" s="265" t="s">
        <v>817</v>
      </c>
      <c r="H35" s="269"/>
      <c r="I35" s="266"/>
      <c r="J35" s="821" t="str">
        <f t="shared" ca="1" si="2"/>
        <v/>
      </c>
      <c r="K35" s="796">
        <v>45051</v>
      </c>
    </row>
    <row r="36" spans="1:11" x14ac:dyDescent="0.25">
      <c r="A36" s="785" t="str">
        <f t="shared" si="0"/>
        <v>Track &amp; Field Indoor-Male-U11-200m</v>
      </c>
      <c r="B36" s="816" t="s">
        <v>884</v>
      </c>
      <c r="C36" s="1242" t="s">
        <v>813</v>
      </c>
      <c r="D36" s="258" t="s">
        <v>69</v>
      </c>
      <c r="E36" s="258" t="s">
        <v>7</v>
      </c>
      <c r="F36" s="259" t="s">
        <v>77</v>
      </c>
      <c r="G36" s="258" t="s">
        <v>817</v>
      </c>
      <c r="H36" s="267"/>
      <c r="I36" s="260"/>
      <c r="J36" s="817" t="str">
        <f t="shared" ref="J36:J67" ca="1" si="3">IF(I36="","",IF(I36="MISSING","",IF(I36="-","-",TODAY()-I36)))</f>
        <v/>
      </c>
      <c r="K36" s="794">
        <v>45051</v>
      </c>
    </row>
    <row r="37" spans="1:11" x14ac:dyDescent="0.25">
      <c r="A37" s="786" t="str">
        <f t="shared" si="0"/>
        <v>Track &amp; Field Indoor-Male-U13-200m</v>
      </c>
      <c r="B37" s="818" t="s">
        <v>884</v>
      </c>
      <c r="C37" s="1234" t="s">
        <v>813</v>
      </c>
      <c r="D37" s="261" t="s">
        <v>69</v>
      </c>
      <c r="E37" s="261" t="s">
        <v>7</v>
      </c>
      <c r="F37" s="261" t="s">
        <v>78</v>
      </c>
      <c r="G37" s="262" t="s">
        <v>232</v>
      </c>
      <c r="H37" s="268">
        <v>28.2</v>
      </c>
      <c r="I37" s="263">
        <v>38080</v>
      </c>
      <c r="J37" s="819">
        <f t="shared" ca="1" si="3"/>
        <v>8235</v>
      </c>
      <c r="K37" s="795">
        <v>45051</v>
      </c>
    </row>
    <row r="38" spans="1:11" x14ac:dyDescent="0.25">
      <c r="A38" s="786" t="str">
        <f t="shared" si="0"/>
        <v>Track &amp; Field Indoor-Male-U15-200m</v>
      </c>
      <c r="B38" s="818" t="s">
        <v>884</v>
      </c>
      <c r="C38" s="261" t="s">
        <v>813</v>
      </c>
      <c r="D38" s="261" t="s">
        <v>69</v>
      </c>
      <c r="E38" s="261" t="s">
        <v>7</v>
      </c>
      <c r="F38" s="261" t="s">
        <v>79</v>
      </c>
      <c r="G38" s="262" t="s">
        <v>760</v>
      </c>
      <c r="H38" s="268">
        <v>24.72</v>
      </c>
      <c r="I38" s="263">
        <v>43863</v>
      </c>
      <c r="J38" s="819">
        <f t="shared" ca="1" si="3"/>
        <v>2452</v>
      </c>
      <c r="K38" s="795">
        <v>45051</v>
      </c>
    </row>
    <row r="39" spans="1:11" x14ac:dyDescent="0.25">
      <c r="A39" s="786" t="str">
        <f t="shared" si="0"/>
        <v>Track &amp; Field Indoor-Male-U17-200m</v>
      </c>
      <c r="B39" s="818" t="s">
        <v>884</v>
      </c>
      <c r="C39" s="261" t="s">
        <v>813</v>
      </c>
      <c r="D39" s="261" t="s">
        <v>69</v>
      </c>
      <c r="E39" s="261" t="s">
        <v>7</v>
      </c>
      <c r="F39" s="261" t="s">
        <v>80</v>
      </c>
      <c r="G39" s="262" t="s">
        <v>491</v>
      </c>
      <c r="H39" s="268">
        <v>23.77</v>
      </c>
      <c r="I39" s="263">
        <v>38682</v>
      </c>
      <c r="J39" s="819">
        <f t="shared" ca="1" si="3"/>
        <v>7633</v>
      </c>
      <c r="K39" s="795">
        <v>45051</v>
      </c>
    </row>
    <row r="40" spans="1:11" x14ac:dyDescent="0.25">
      <c r="A40" s="786" t="str">
        <f t="shared" si="0"/>
        <v>Track &amp; Field Indoor-Male-U20-200m</v>
      </c>
      <c r="B40" s="818" t="s">
        <v>884</v>
      </c>
      <c r="C40" s="1234" t="s">
        <v>813</v>
      </c>
      <c r="D40" s="261" t="s">
        <v>69</v>
      </c>
      <c r="E40" s="261" t="s">
        <v>7</v>
      </c>
      <c r="F40" s="261" t="s">
        <v>81</v>
      </c>
      <c r="G40" s="262" t="s">
        <v>202</v>
      </c>
      <c r="H40" s="268">
        <v>23.55</v>
      </c>
      <c r="I40" s="263">
        <v>37640</v>
      </c>
      <c r="J40" s="819">
        <f t="shared" ca="1" si="3"/>
        <v>8675</v>
      </c>
      <c r="K40" s="795">
        <v>45051</v>
      </c>
    </row>
    <row r="41" spans="1:11" x14ac:dyDescent="0.25">
      <c r="A41" s="786" t="str">
        <f t="shared" si="0"/>
        <v>Track &amp; Field Indoor-Male-U23-200m</v>
      </c>
      <c r="B41" s="818" t="s">
        <v>884</v>
      </c>
      <c r="C41" s="261" t="s">
        <v>813</v>
      </c>
      <c r="D41" s="261" t="s">
        <v>69</v>
      </c>
      <c r="E41" s="261" t="s">
        <v>7</v>
      </c>
      <c r="F41" s="261" t="s">
        <v>885</v>
      </c>
      <c r="G41" s="262" t="s">
        <v>817</v>
      </c>
      <c r="H41" s="268"/>
      <c r="I41" s="263"/>
      <c r="J41" s="819" t="str">
        <f t="shared" ca="1" si="3"/>
        <v/>
      </c>
      <c r="K41" s="795">
        <v>45051</v>
      </c>
    </row>
    <row r="42" spans="1:11" x14ac:dyDescent="0.25">
      <c r="A42" s="786" t="str">
        <f t="shared" si="0"/>
        <v>Track &amp; Field Indoor-Male-Senior-200m</v>
      </c>
      <c r="B42" s="818" t="s">
        <v>884</v>
      </c>
      <c r="C42" s="1234" t="s">
        <v>813</v>
      </c>
      <c r="D42" s="261" t="s">
        <v>69</v>
      </c>
      <c r="E42" s="261" t="s">
        <v>7</v>
      </c>
      <c r="F42" s="261" t="s">
        <v>5</v>
      </c>
      <c r="G42" s="262" t="s">
        <v>798</v>
      </c>
      <c r="H42" s="268">
        <v>24.03</v>
      </c>
      <c r="I42" s="263">
        <v>44625</v>
      </c>
      <c r="J42" s="819">
        <f t="shared" ca="1" si="3"/>
        <v>1690</v>
      </c>
      <c r="K42" s="795">
        <v>45051</v>
      </c>
    </row>
    <row r="43" spans="1:11" x14ac:dyDescent="0.25">
      <c r="A43" s="786" t="str">
        <f t="shared" si="0"/>
        <v>Track &amp; Field Indoor-Male-V35-200m</v>
      </c>
      <c r="B43" s="818" t="s">
        <v>884</v>
      </c>
      <c r="C43" s="261" t="s">
        <v>813</v>
      </c>
      <c r="D43" s="261" t="s">
        <v>69</v>
      </c>
      <c r="E43" s="261" t="s">
        <v>7</v>
      </c>
      <c r="F43" s="261" t="s">
        <v>74</v>
      </c>
      <c r="G43" s="262" t="s">
        <v>1387</v>
      </c>
      <c r="H43" s="268">
        <v>25.95</v>
      </c>
      <c r="I43" s="263">
        <v>46088</v>
      </c>
      <c r="J43" s="819">
        <f t="shared" ca="1" si="3"/>
        <v>227</v>
      </c>
      <c r="K43" s="795">
        <v>46176</v>
      </c>
    </row>
    <row r="44" spans="1:11" x14ac:dyDescent="0.25">
      <c r="A44" s="786" t="str">
        <f t="shared" si="0"/>
        <v>Track &amp; Field Indoor-Male-V40-200m</v>
      </c>
      <c r="B44" s="818" t="s">
        <v>884</v>
      </c>
      <c r="C44" s="261" t="s">
        <v>813</v>
      </c>
      <c r="D44" s="261" t="s">
        <v>69</v>
      </c>
      <c r="E44" s="261" t="s">
        <v>7</v>
      </c>
      <c r="F44" s="261" t="s">
        <v>67</v>
      </c>
      <c r="G44" s="262" t="s">
        <v>817</v>
      </c>
      <c r="H44" s="268"/>
      <c r="I44" s="263"/>
      <c r="J44" s="819" t="str">
        <f t="shared" ca="1" si="3"/>
        <v/>
      </c>
      <c r="K44" s="795">
        <v>45051</v>
      </c>
    </row>
    <row r="45" spans="1:11" x14ac:dyDescent="0.25">
      <c r="A45" s="786" t="str">
        <f t="shared" si="0"/>
        <v>Track &amp; Field Indoor-Male-V45-200m</v>
      </c>
      <c r="B45" s="818" t="s">
        <v>884</v>
      </c>
      <c r="C45" s="261" t="s">
        <v>813</v>
      </c>
      <c r="D45" s="261" t="s">
        <v>69</v>
      </c>
      <c r="E45" s="261" t="s">
        <v>7</v>
      </c>
      <c r="F45" s="261" t="s">
        <v>64</v>
      </c>
      <c r="G45" s="262" t="s">
        <v>1261</v>
      </c>
      <c r="H45" s="623" t="s">
        <v>1280</v>
      </c>
      <c r="I45" s="263">
        <v>45340</v>
      </c>
      <c r="J45" s="819">
        <f t="shared" ca="1" si="3"/>
        <v>975</v>
      </c>
      <c r="K45" s="795">
        <v>45390</v>
      </c>
    </row>
    <row r="46" spans="1:11" x14ac:dyDescent="0.25">
      <c r="A46" s="786" t="str">
        <f t="shared" si="0"/>
        <v>Track &amp; Field Indoor-Male-V50-200m</v>
      </c>
      <c r="B46" s="818" t="s">
        <v>884</v>
      </c>
      <c r="C46" s="261" t="s">
        <v>813</v>
      </c>
      <c r="D46" s="261" t="s">
        <v>69</v>
      </c>
      <c r="E46" s="261" t="s">
        <v>7</v>
      </c>
      <c r="F46" s="261" t="s">
        <v>65</v>
      </c>
      <c r="G46" s="262" t="s">
        <v>817</v>
      </c>
      <c r="H46" s="268"/>
      <c r="I46" s="263"/>
      <c r="J46" s="819" t="str">
        <f t="shared" ca="1" si="3"/>
        <v/>
      </c>
      <c r="K46" s="795">
        <v>45051</v>
      </c>
    </row>
    <row r="47" spans="1:11" x14ac:dyDescent="0.25">
      <c r="A47" s="786" t="str">
        <f t="shared" si="0"/>
        <v>Track &amp; Field Indoor-Male-V55-200m</v>
      </c>
      <c r="B47" s="818" t="s">
        <v>884</v>
      </c>
      <c r="C47" s="261" t="s">
        <v>813</v>
      </c>
      <c r="D47" s="261" t="s">
        <v>69</v>
      </c>
      <c r="E47" s="261" t="s">
        <v>7</v>
      </c>
      <c r="F47" s="261" t="s">
        <v>66</v>
      </c>
      <c r="G47" s="262" t="s">
        <v>817</v>
      </c>
      <c r="H47" s="268"/>
      <c r="I47" s="263"/>
      <c r="J47" s="819" t="str">
        <f t="shared" ca="1" si="3"/>
        <v/>
      </c>
      <c r="K47" s="795">
        <v>45051</v>
      </c>
    </row>
    <row r="48" spans="1:11" x14ac:dyDescent="0.25">
      <c r="A48" s="786" t="str">
        <f t="shared" si="0"/>
        <v>Track &amp; Field Indoor-Male-V60-200m</v>
      </c>
      <c r="B48" s="818" t="s">
        <v>884</v>
      </c>
      <c r="C48" s="261" t="s">
        <v>813</v>
      </c>
      <c r="D48" s="261" t="s">
        <v>69</v>
      </c>
      <c r="E48" s="261" t="s">
        <v>7</v>
      </c>
      <c r="F48" s="261" t="s">
        <v>70</v>
      </c>
      <c r="G48" s="262" t="s">
        <v>783</v>
      </c>
      <c r="H48" s="623">
        <v>30.02</v>
      </c>
      <c r="I48" s="263">
        <v>45704</v>
      </c>
      <c r="J48" s="819">
        <f t="shared" ca="1" si="3"/>
        <v>611</v>
      </c>
      <c r="K48" s="795">
        <v>46176</v>
      </c>
    </row>
    <row r="49" spans="1:11" x14ac:dyDescent="0.25">
      <c r="A49" s="786" t="str">
        <f t="shared" si="0"/>
        <v>Track &amp; Field Indoor-Male-V65-200m</v>
      </c>
      <c r="B49" s="818" t="s">
        <v>884</v>
      </c>
      <c r="C49" s="261" t="s">
        <v>813</v>
      </c>
      <c r="D49" s="261" t="s">
        <v>69</v>
      </c>
      <c r="E49" s="261" t="s">
        <v>7</v>
      </c>
      <c r="F49" s="261" t="s">
        <v>71</v>
      </c>
      <c r="G49" s="262" t="s">
        <v>817</v>
      </c>
      <c r="H49" s="268"/>
      <c r="I49" s="263"/>
      <c r="J49" s="819" t="str">
        <f t="shared" ca="1" si="3"/>
        <v/>
      </c>
      <c r="K49" s="795">
        <v>45051</v>
      </c>
    </row>
    <row r="50" spans="1:11" x14ac:dyDescent="0.25">
      <c r="A50" s="786" t="str">
        <f t="shared" si="0"/>
        <v>Track &amp; Field Indoor-Male-V70-200m</v>
      </c>
      <c r="B50" s="818" t="s">
        <v>884</v>
      </c>
      <c r="C50" s="261" t="s">
        <v>813</v>
      </c>
      <c r="D50" s="261" t="s">
        <v>69</v>
      </c>
      <c r="E50" s="261" t="s">
        <v>7</v>
      </c>
      <c r="F50" s="261" t="s">
        <v>72</v>
      </c>
      <c r="G50" s="262" t="s">
        <v>817</v>
      </c>
      <c r="H50" s="268"/>
      <c r="I50" s="263"/>
      <c r="J50" s="819" t="str">
        <f t="shared" ca="1" si="3"/>
        <v/>
      </c>
      <c r="K50" s="795">
        <v>45051</v>
      </c>
    </row>
    <row r="51" spans="1:11" ht="13" thickBot="1" x14ac:dyDescent="0.3">
      <c r="A51" s="787" t="str">
        <f t="shared" si="0"/>
        <v>Track &amp; Field Indoor-Male-V75-200m</v>
      </c>
      <c r="B51" s="822" t="s">
        <v>884</v>
      </c>
      <c r="C51" s="823" t="s">
        <v>813</v>
      </c>
      <c r="D51" s="823" t="s">
        <v>69</v>
      </c>
      <c r="E51" s="823" t="s">
        <v>7</v>
      </c>
      <c r="F51" s="823" t="s">
        <v>418</v>
      </c>
      <c r="G51" s="824" t="s">
        <v>817</v>
      </c>
      <c r="H51" s="825"/>
      <c r="I51" s="826"/>
      <c r="J51" s="827" t="str">
        <f t="shared" ca="1" si="3"/>
        <v/>
      </c>
      <c r="K51" s="796">
        <v>45051</v>
      </c>
    </row>
    <row r="52" spans="1:11" x14ac:dyDescent="0.25">
      <c r="A52" s="383" t="str">
        <f t="shared" si="0"/>
        <v>Track &amp; Field Indoor-Male-U11-300m</v>
      </c>
      <c r="B52" s="378" t="s">
        <v>884</v>
      </c>
      <c r="C52" s="277" t="s">
        <v>813</v>
      </c>
      <c r="D52" s="277" t="s">
        <v>69</v>
      </c>
      <c r="E52" s="277" t="s">
        <v>50</v>
      </c>
      <c r="F52" s="278" t="s">
        <v>77</v>
      </c>
      <c r="G52" s="277" t="s">
        <v>824</v>
      </c>
      <c r="H52" s="619" t="s">
        <v>826</v>
      </c>
      <c r="I52" s="280" t="s">
        <v>826</v>
      </c>
      <c r="J52" s="620" t="str">
        <f t="shared" ca="1" si="3"/>
        <v>-</v>
      </c>
      <c r="K52" s="379">
        <v>45090</v>
      </c>
    </row>
    <row r="53" spans="1:11" ht="13" thickBot="1" x14ac:dyDescent="0.3">
      <c r="A53" s="384" t="str">
        <f t="shared" si="0"/>
        <v>Track &amp; Field Indoor-Male-U13-300m</v>
      </c>
      <c r="B53" s="376" t="s">
        <v>884</v>
      </c>
      <c r="C53" s="1251" t="s">
        <v>813</v>
      </c>
      <c r="D53" s="272" t="s">
        <v>69</v>
      </c>
      <c r="E53" s="272" t="s">
        <v>50</v>
      </c>
      <c r="F53" s="272" t="s">
        <v>78</v>
      </c>
      <c r="G53" s="273" t="s">
        <v>824</v>
      </c>
      <c r="H53" s="803" t="s">
        <v>826</v>
      </c>
      <c r="I53" s="275" t="s">
        <v>826</v>
      </c>
      <c r="J53" s="804" t="str">
        <f t="shared" ca="1" si="3"/>
        <v>-</v>
      </c>
      <c r="K53" s="380">
        <v>45090</v>
      </c>
    </row>
    <row r="54" spans="1:11" x14ac:dyDescent="0.25">
      <c r="A54" s="786" t="str">
        <f t="shared" si="0"/>
        <v>Track &amp; Field Indoor-Male-U15-300m</v>
      </c>
      <c r="B54" s="828" t="s">
        <v>884</v>
      </c>
      <c r="C54" s="829" t="s">
        <v>813</v>
      </c>
      <c r="D54" s="829" t="s">
        <v>69</v>
      </c>
      <c r="E54" s="829" t="s">
        <v>50</v>
      </c>
      <c r="F54" s="829" t="s">
        <v>79</v>
      </c>
      <c r="G54" s="830" t="s">
        <v>817</v>
      </c>
      <c r="H54" s="831"/>
      <c r="I54" s="832"/>
      <c r="J54" s="833" t="str">
        <f t="shared" ca="1" si="3"/>
        <v/>
      </c>
      <c r="K54" s="795">
        <v>45051</v>
      </c>
    </row>
    <row r="55" spans="1:11" x14ac:dyDescent="0.25">
      <c r="A55" s="786" t="str">
        <f t="shared" si="0"/>
        <v>Track &amp; Field Indoor-Male-U17-300m</v>
      </c>
      <c r="B55" s="818" t="s">
        <v>884</v>
      </c>
      <c r="C55" s="1242" t="s">
        <v>813</v>
      </c>
      <c r="D55" s="261" t="s">
        <v>69</v>
      </c>
      <c r="E55" s="261" t="s">
        <v>50</v>
      </c>
      <c r="F55" s="261" t="s">
        <v>80</v>
      </c>
      <c r="G55" s="262" t="s">
        <v>760</v>
      </c>
      <c r="H55" s="268">
        <v>37.5</v>
      </c>
      <c r="I55" s="263">
        <v>44633</v>
      </c>
      <c r="J55" s="819">
        <f t="shared" ca="1" si="3"/>
        <v>1682</v>
      </c>
      <c r="K55" s="795">
        <v>45051</v>
      </c>
    </row>
    <row r="56" spans="1:11" x14ac:dyDescent="0.25">
      <c r="A56" s="786" t="str">
        <f t="shared" si="0"/>
        <v>Track &amp; Field Indoor-Male-U20-300m</v>
      </c>
      <c r="B56" s="818" t="s">
        <v>884</v>
      </c>
      <c r="C56" s="1234" t="s">
        <v>813</v>
      </c>
      <c r="D56" s="261" t="s">
        <v>69</v>
      </c>
      <c r="E56" s="261" t="s">
        <v>50</v>
      </c>
      <c r="F56" s="261" t="s">
        <v>81</v>
      </c>
      <c r="G56" s="262" t="s">
        <v>817</v>
      </c>
      <c r="H56" s="268"/>
      <c r="I56" s="263"/>
      <c r="J56" s="819" t="str">
        <f t="shared" ca="1" si="3"/>
        <v/>
      </c>
      <c r="K56" s="795">
        <v>45051</v>
      </c>
    </row>
    <row r="57" spans="1:11" x14ac:dyDescent="0.25">
      <c r="A57" s="786" t="str">
        <f t="shared" si="0"/>
        <v>Track &amp; Field Indoor-Male-U23-300m</v>
      </c>
      <c r="B57" s="818" t="s">
        <v>884</v>
      </c>
      <c r="C57" s="261" t="s">
        <v>813</v>
      </c>
      <c r="D57" s="261" t="s">
        <v>69</v>
      </c>
      <c r="E57" s="261" t="s">
        <v>50</v>
      </c>
      <c r="F57" s="261" t="s">
        <v>885</v>
      </c>
      <c r="G57" s="262" t="s">
        <v>817</v>
      </c>
      <c r="H57" s="268"/>
      <c r="I57" s="263"/>
      <c r="J57" s="819" t="str">
        <f t="shared" ca="1" si="3"/>
        <v/>
      </c>
      <c r="K57" s="795">
        <v>45051</v>
      </c>
    </row>
    <row r="58" spans="1:11" x14ac:dyDescent="0.25">
      <c r="A58" s="786" t="str">
        <f t="shared" si="0"/>
        <v>Track &amp; Field Indoor-Male-Senior-300m</v>
      </c>
      <c r="B58" s="818" t="s">
        <v>884</v>
      </c>
      <c r="C58" s="1234" t="s">
        <v>813</v>
      </c>
      <c r="D58" s="261" t="s">
        <v>69</v>
      </c>
      <c r="E58" s="261" t="s">
        <v>50</v>
      </c>
      <c r="F58" s="261" t="s">
        <v>5</v>
      </c>
      <c r="G58" s="262" t="s">
        <v>798</v>
      </c>
      <c r="H58" s="268">
        <v>38.479999999999997</v>
      </c>
      <c r="I58" s="263">
        <v>44541</v>
      </c>
      <c r="J58" s="819">
        <f t="shared" ca="1" si="3"/>
        <v>1774</v>
      </c>
      <c r="K58" s="795">
        <v>45051</v>
      </c>
    </row>
    <row r="59" spans="1:11" x14ac:dyDescent="0.25">
      <c r="A59" s="786" t="str">
        <f t="shared" si="0"/>
        <v>Track &amp; Field Indoor-Male-V35-300m</v>
      </c>
      <c r="B59" s="818" t="s">
        <v>884</v>
      </c>
      <c r="C59" s="261" t="s">
        <v>813</v>
      </c>
      <c r="D59" s="261" t="s">
        <v>69</v>
      </c>
      <c r="E59" s="261" t="s">
        <v>50</v>
      </c>
      <c r="F59" s="261" t="s">
        <v>74</v>
      </c>
      <c r="G59" s="262" t="s">
        <v>817</v>
      </c>
      <c r="H59" s="268"/>
      <c r="I59" s="263"/>
      <c r="J59" s="819" t="str">
        <f t="shared" ca="1" si="3"/>
        <v/>
      </c>
      <c r="K59" s="795">
        <v>45051</v>
      </c>
    </row>
    <row r="60" spans="1:11" x14ac:dyDescent="0.25">
      <c r="A60" s="786" t="str">
        <f t="shared" si="0"/>
        <v>Track &amp; Field Indoor-Male-V40-300m</v>
      </c>
      <c r="B60" s="818" t="s">
        <v>884</v>
      </c>
      <c r="C60" s="1234" t="s">
        <v>813</v>
      </c>
      <c r="D60" s="261" t="s">
        <v>69</v>
      </c>
      <c r="E60" s="261" t="s">
        <v>50</v>
      </c>
      <c r="F60" s="261" t="s">
        <v>67</v>
      </c>
      <c r="G60" s="262" t="s">
        <v>817</v>
      </c>
      <c r="H60" s="268"/>
      <c r="I60" s="263"/>
      <c r="J60" s="819" t="str">
        <f t="shared" ca="1" si="3"/>
        <v/>
      </c>
      <c r="K60" s="795">
        <v>45051</v>
      </c>
    </row>
    <row r="61" spans="1:11" x14ac:dyDescent="0.25">
      <c r="A61" s="786" t="str">
        <f t="shared" si="0"/>
        <v>Track &amp; Field Indoor-Male-V45-300m</v>
      </c>
      <c r="B61" s="818" t="s">
        <v>884</v>
      </c>
      <c r="C61" s="261" t="s">
        <v>813</v>
      </c>
      <c r="D61" s="261" t="s">
        <v>69</v>
      </c>
      <c r="E61" s="261" t="s">
        <v>50</v>
      </c>
      <c r="F61" s="261" t="s">
        <v>64</v>
      </c>
      <c r="G61" s="262" t="s">
        <v>1261</v>
      </c>
      <c r="H61" s="623" t="s">
        <v>1290</v>
      </c>
      <c r="I61" s="263">
        <v>45361</v>
      </c>
      <c r="J61" s="819">
        <f t="shared" ca="1" si="3"/>
        <v>954</v>
      </c>
      <c r="K61" s="795">
        <v>45390</v>
      </c>
    </row>
    <row r="62" spans="1:11" x14ac:dyDescent="0.25">
      <c r="A62" s="786" t="str">
        <f t="shared" si="0"/>
        <v>Track &amp; Field Indoor-Male-V50-300m</v>
      </c>
      <c r="B62" s="818" t="s">
        <v>884</v>
      </c>
      <c r="C62" s="1234" t="s">
        <v>813</v>
      </c>
      <c r="D62" s="261" t="s">
        <v>69</v>
      </c>
      <c r="E62" s="261" t="s">
        <v>50</v>
      </c>
      <c r="F62" s="261" t="s">
        <v>65</v>
      </c>
      <c r="G62" s="262" t="s">
        <v>817</v>
      </c>
      <c r="H62" s="268"/>
      <c r="I62" s="263"/>
      <c r="J62" s="819" t="str">
        <f t="shared" ca="1" si="3"/>
        <v/>
      </c>
      <c r="K62" s="795">
        <v>45051</v>
      </c>
    </row>
    <row r="63" spans="1:11" x14ac:dyDescent="0.25">
      <c r="A63" s="786" t="str">
        <f t="shared" si="0"/>
        <v>Track &amp; Field Indoor-Male-V55-300m</v>
      </c>
      <c r="B63" s="818" t="s">
        <v>884</v>
      </c>
      <c r="C63" s="261" t="s">
        <v>813</v>
      </c>
      <c r="D63" s="261" t="s">
        <v>69</v>
      </c>
      <c r="E63" s="261" t="s">
        <v>50</v>
      </c>
      <c r="F63" s="261" t="s">
        <v>66</v>
      </c>
      <c r="G63" s="262" t="s">
        <v>817</v>
      </c>
      <c r="H63" s="268"/>
      <c r="I63" s="263"/>
      <c r="J63" s="819" t="str">
        <f t="shared" ca="1" si="3"/>
        <v/>
      </c>
      <c r="K63" s="795">
        <v>45051</v>
      </c>
    </row>
    <row r="64" spans="1:11" x14ac:dyDescent="0.25">
      <c r="A64" s="786" t="str">
        <f t="shared" si="0"/>
        <v>Track &amp; Field Indoor-Male-V60-300m</v>
      </c>
      <c r="B64" s="818" t="s">
        <v>884</v>
      </c>
      <c r="C64" s="261" t="s">
        <v>813</v>
      </c>
      <c r="D64" s="261" t="s">
        <v>69</v>
      </c>
      <c r="E64" s="261" t="s">
        <v>50</v>
      </c>
      <c r="F64" s="261" t="s">
        <v>70</v>
      </c>
      <c r="G64" s="262" t="s">
        <v>783</v>
      </c>
      <c r="H64" s="268">
        <v>49.84</v>
      </c>
      <c r="I64" s="263">
        <v>45641</v>
      </c>
      <c r="J64" s="819">
        <f t="shared" ca="1" si="3"/>
        <v>674</v>
      </c>
      <c r="K64" s="795">
        <v>46176</v>
      </c>
    </row>
    <row r="65" spans="1:11" x14ac:dyDescent="0.25">
      <c r="A65" s="786" t="str">
        <f t="shared" si="0"/>
        <v>Track &amp; Field Indoor-Male-V65-300m</v>
      </c>
      <c r="B65" s="818" t="s">
        <v>884</v>
      </c>
      <c r="C65" s="261" t="s">
        <v>813</v>
      </c>
      <c r="D65" s="261" t="s">
        <v>69</v>
      </c>
      <c r="E65" s="261" t="s">
        <v>50</v>
      </c>
      <c r="F65" s="261" t="s">
        <v>71</v>
      </c>
      <c r="G65" s="262" t="s">
        <v>817</v>
      </c>
      <c r="H65" s="268"/>
      <c r="I65" s="263"/>
      <c r="J65" s="819" t="str">
        <f t="shared" ca="1" si="3"/>
        <v/>
      </c>
      <c r="K65" s="795">
        <v>45051</v>
      </c>
    </row>
    <row r="66" spans="1:11" x14ac:dyDescent="0.25">
      <c r="A66" s="786" t="str">
        <f t="shared" si="0"/>
        <v>Track &amp; Field Indoor-Male-V70-300m</v>
      </c>
      <c r="B66" s="818" t="s">
        <v>884</v>
      </c>
      <c r="C66" s="261" t="s">
        <v>813</v>
      </c>
      <c r="D66" s="261" t="s">
        <v>69</v>
      </c>
      <c r="E66" s="261" t="s">
        <v>50</v>
      </c>
      <c r="F66" s="261" t="s">
        <v>72</v>
      </c>
      <c r="G66" s="262" t="s">
        <v>817</v>
      </c>
      <c r="H66" s="268"/>
      <c r="I66" s="263"/>
      <c r="J66" s="819" t="str">
        <f t="shared" ca="1" si="3"/>
        <v/>
      </c>
      <c r="K66" s="795">
        <v>45051</v>
      </c>
    </row>
    <row r="67" spans="1:11" ht="13" thickBot="1" x14ac:dyDescent="0.3">
      <c r="A67" s="787" t="str">
        <f t="shared" si="0"/>
        <v>Track &amp; Field Indoor-Male-V75-300m</v>
      </c>
      <c r="B67" s="822" t="s">
        <v>884</v>
      </c>
      <c r="C67" s="823" t="s">
        <v>813</v>
      </c>
      <c r="D67" s="823" t="s">
        <v>69</v>
      </c>
      <c r="E67" s="823" t="s">
        <v>50</v>
      </c>
      <c r="F67" s="823" t="s">
        <v>418</v>
      </c>
      <c r="G67" s="824" t="s">
        <v>817</v>
      </c>
      <c r="H67" s="825"/>
      <c r="I67" s="826"/>
      <c r="J67" s="827" t="str">
        <f t="shared" ca="1" si="3"/>
        <v/>
      </c>
      <c r="K67" s="796">
        <v>45051</v>
      </c>
    </row>
    <row r="68" spans="1:11" x14ac:dyDescent="0.25">
      <c r="A68" s="383" t="str">
        <f t="shared" ref="A68:A131" si="4">B68&amp;"-"&amp;D68&amp;"-"&amp;F68&amp;"-"&amp;E68</f>
        <v>Track &amp; Field Indoor-Male-U11-400m</v>
      </c>
      <c r="B68" s="378" t="s">
        <v>884</v>
      </c>
      <c r="C68" s="277" t="s">
        <v>813</v>
      </c>
      <c r="D68" s="277" t="s">
        <v>69</v>
      </c>
      <c r="E68" s="277" t="s">
        <v>8</v>
      </c>
      <c r="F68" s="278" t="s">
        <v>77</v>
      </c>
      <c r="G68" s="277" t="s">
        <v>824</v>
      </c>
      <c r="H68" s="619" t="s">
        <v>826</v>
      </c>
      <c r="I68" s="280" t="s">
        <v>826</v>
      </c>
      <c r="J68" s="620" t="str">
        <f t="shared" ref="J68:J69" ca="1" si="5">IF(I68="","",IF(I68="MISSING","",IF(I68="-","-",TODAY()-I68)))</f>
        <v>-</v>
      </c>
      <c r="K68" s="379">
        <v>45090</v>
      </c>
    </row>
    <row r="69" spans="1:11" ht="13" thickBot="1" x14ac:dyDescent="0.3">
      <c r="A69" s="384" t="str">
        <f t="shared" si="4"/>
        <v>Track &amp; Field Indoor-Male-U13-400m</v>
      </c>
      <c r="B69" s="376" t="s">
        <v>884</v>
      </c>
      <c r="C69" s="272" t="s">
        <v>813</v>
      </c>
      <c r="D69" s="272" t="s">
        <v>69</v>
      </c>
      <c r="E69" s="272" t="s">
        <v>8</v>
      </c>
      <c r="F69" s="272" t="s">
        <v>78</v>
      </c>
      <c r="G69" s="273" t="s">
        <v>824</v>
      </c>
      <c r="H69" s="803" t="s">
        <v>826</v>
      </c>
      <c r="I69" s="275" t="s">
        <v>826</v>
      </c>
      <c r="J69" s="804" t="str">
        <f t="shared" ca="1" si="5"/>
        <v>-</v>
      </c>
      <c r="K69" s="380">
        <v>45090</v>
      </c>
    </row>
    <row r="70" spans="1:11" x14ac:dyDescent="0.25">
      <c r="A70" s="786" t="str">
        <f t="shared" si="4"/>
        <v>Track &amp; Field Indoor-Male-U15-400m</v>
      </c>
      <c r="B70" s="828" t="s">
        <v>884</v>
      </c>
      <c r="C70" s="1252" t="s">
        <v>813</v>
      </c>
      <c r="D70" s="829" t="s">
        <v>69</v>
      </c>
      <c r="E70" s="829" t="s">
        <v>8</v>
      </c>
      <c r="F70" s="829" t="s">
        <v>79</v>
      </c>
      <c r="G70" s="830" t="s">
        <v>1236</v>
      </c>
      <c r="H70" s="268">
        <v>60.64</v>
      </c>
      <c r="I70" s="832">
        <v>45682</v>
      </c>
      <c r="J70" s="833">
        <f t="shared" ref="J70:J99" ca="1" si="6">IF(I70="","",IF(I70="MISSING","",IF(I70="-","-",TODAY()-I70)))</f>
        <v>633</v>
      </c>
      <c r="K70" s="795">
        <v>45700</v>
      </c>
    </row>
    <row r="71" spans="1:11" x14ac:dyDescent="0.25">
      <c r="A71" s="786" t="str">
        <f t="shared" si="4"/>
        <v>Track &amp; Field Indoor-Male-U17-400m</v>
      </c>
      <c r="B71" s="818" t="s">
        <v>884</v>
      </c>
      <c r="C71" s="261" t="s">
        <v>813</v>
      </c>
      <c r="D71" s="261" t="s">
        <v>69</v>
      </c>
      <c r="E71" s="261" t="s">
        <v>8</v>
      </c>
      <c r="F71" s="261" t="s">
        <v>80</v>
      </c>
      <c r="G71" s="262" t="s">
        <v>805</v>
      </c>
      <c r="H71" s="268">
        <v>52.32</v>
      </c>
      <c r="I71" s="263">
        <v>44940</v>
      </c>
      <c r="J71" s="819">
        <f t="shared" ca="1" si="6"/>
        <v>1375</v>
      </c>
      <c r="K71" s="795">
        <v>45051</v>
      </c>
    </row>
    <row r="72" spans="1:11" x14ac:dyDescent="0.25">
      <c r="A72" s="786" t="str">
        <f t="shared" si="4"/>
        <v>Track &amp; Field Indoor-Male-U20-400m</v>
      </c>
      <c r="B72" s="818" t="s">
        <v>884</v>
      </c>
      <c r="C72" s="1242" t="s">
        <v>813</v>
      </c>
      <c r="D72" s="261" t="s">
        <v>69</v>
      </c>
      <c r="E72" s="261" t="s">
        <v>8</v>
      </c>
      <c r="F72" s="261" t="s">
        <v>81</v>
      </c>
      <c r="G72" s="262" t="s">
        <v>202</v>
      </c>
      <c r="H72" s="268">
        <v>52.5</v>
      </c>
      <c r="I72" s="263">
        <v>37639</v>
      </c>
      <c r="J72" s="819">
        <f t="shared" ca="1" si="6"/>
        <v>8676</v>
      </c>
      <c r="K72" s="795">
        <v>45051</v>
      </c>
    </row>
    <row r="73" spans="1:11" x14ac:dyDescent="0.25">
      <c r="A73" s="786" t="str">
        <f t="shared" si="4"/>
        <v>Track &amp; Field Indoor-Male-U23-400m</v>
      </c>
      <c r="B73" s="818" t="s">
        <v>884</v>
      </c>
      <c r="C73" s="1242" t="s">
        <v>813</v>
      </c>
      <c r="D73" s="261" t="s">
        <v>69</v>
      </c>
      <c r="E73" s="261" t="s">
        <v>8</v>
      </c>
      <c r="F73" s="261" t="s">
        <v>885</v>
      </c>
      <c r="G73" s="262" t="s">
        <v>817</v>
      </c>
      <c r="H73" s="268"/>
      <c r="I73" s="263"/>
      <c r="J73" s="819" t="str">
        <f t="shared" ca="1" si="6"/>
        <v/>
      </c>
      <c r="K73" s="795">
        <v>45051</v>
      </c>
    </row>
    <row r="74" spans="1:11" x14ac:dyDescent="0.25">
      <c r="A74" s="786" t="str">
        <f t="shared" si="4"/>
        <v>Track &amp; Field Indoor-Male-Senior-400m</v>
      </c>
      <c r="B74" s="818" t="s">
        <v>884</v>
      </c>
      <c r="C74" s="261" t="s">
        <v>813</v>
      </c>
      <c r="D74" s="261" t="s">
        <v>69</v>
      </c>
      <c r="E74" s="261" t="s">
        <v>8</v>
      </c>
      <c r="F74" s="261" t="s">
        <v>5</v>
      </c>
      <c r="G74" s="262" t="s">
        <v>798</v>
      </c>
      <c r="H74" s="268">
        <v>54.86</v>
      </c>
      <c r="I74" s="263">
        <v>44576</v>
      </c>
      <c r="J74" s="819">
        <f t="shared" ca="1" si="6"/>
        <v>1739</v>
      </c>
      <c r="K74" s="795">
        <v>45051</v>
      </c>
    </row>
    <row r="75" spans="1:11" x14ac:dyDescent="0.25">
      <c r="A75" s="786" t="str">
        <f t="shared" si="4"/>
        <v>Track &amp; Field Indoor-Male-V35-400m</v>
      </c>
      <c r="B75" s="818" t="s">
        <v>884</v>
      </c>
      <c r="C75" s="261" t="s">
        <v>813</v>
      </c>
      <c r="D75" s="261" t="s">
        <v>69</v>
      </c>
      <c r="E75" s="261" t="s">
        <v>8</v>
      </c>
      <c r="F75" s="261" t="s">
        <v>74</v>
      </c>
      <c r="G75" s="262" t="s">
        <v>817</v>
      </c>
      <c r="H75" s="268"/>
      <c r="I75" s="263"/>
      <c r="J75" s="819" t="str">
        <f t="shared" ca="1" si="6"/>
        <v/>
      </c>
      <c r="K75" s="795">
        <v>45051</v>
      </c>
    </row>
    <row r="76" spans="1:11" x14ac:dyDescent="0.25">
      <c r="A76" s="786" t="str">
        <f t="shared" si="4"/>
        <v>Track &amp; Field Indoor-Male-V40-400m</v>
      </c>
      <c r="B76" s="818" t="s">
        <v>884</v>
      </c>
      <c r="C76" s="261" t="s">
        <v>813</v>
      </c>
      <c r="D76" s="261" t="s">
        <v>69</v>
      </c>
      <c r="E76" s="261" t="s">
        <v>8</v>
      </c>
      <c r="F76" s="261" t="s">
        <v>67</v>
      </c>
      <c r="G76" s="262" t="s">
        <v>817</v>
      </c>
      <c r="H76" s="268"/>
      <c r="I76" s="263"/>
      <c r="J76" s="819" t="str">
        <f t="shared" ca="1" si="6"/>
        <v/>
      </c>
      <c r="K76" s="795">
        <v>45051</v>
      </c>
    </row>
    <row r="77" spans="1:11" x14ac:dyDescent="0.25">
      <c r="A77" s="786" t="str">
        <f t="shared" si="4"/>
        <v>Track &amp; Field Indoor-Male-V45-400m</v>
      </c>
      <c r="B77" s="818" t="s">
        <v>884</v>
      </c>
      <c r="C77" s="261" t="s">
        <v>813</v>
      </c>
      <c r="D77" s="261" t="s">
        <v>69</v>
      </c>
      <c r="E77" s="261" t="s">
        <v>8</v>
      </c>
      <c r="F77" s="261" t="s">
        <v>64</v>
      </c>
      <c r="G77" s="262" t="s">
        <v>1261</v>
      </c>
      <c r="H77" s="268">
        <v>68.19</v>
      </c>
      <c r="I77" s="263">
        <v>45325</v>
      </c>
      <c r="J77" s="819">
        <f t="shared" ca="1" si="6"/>
        <v>990</v>
      </c>
      <c r="K77" s="795">
        <v>45330</v>
      </c>
    </row>
    <row r="78" spans="1:11" x14ac:dyDescent="0.25">
      <c r="A78" s="786" t="str">
        <f t="shared" si="4"/>
        <v>Track &amp; Field Indoor-Male-V50-400m</v>
      </c>
      <c r="B78" s="818" t="s">
        <v>884</v>
      </c>
      <c r="C78" s="261" t="s">
        <v>813</v>
      </c>
      <c r="D78" s="261" t="s">
        <v>69</v>
      </c>
      <c r="E78" s="261" t="s">
        <v>8</v>
      </c>
      <c r="F78" s="261" t="s">
        <v>65</v>
      </c>
      <c r="G78" s="262" t="s">
        <v>817</v>
      </c>
      <c r="H78" s="268"/>
      <c r="I78" s="263"/>
      <c r="J78" s="819" t="str">
        <f t="shared" ca="1" si="6"/>
        <v/>
      </c>
      <c r="K78" s="795">
        <v>45051</v>
      </c>
    </row>
    <row r="79" spans="1:11" x14ac:dyDescent="0.25">
      <c r="A79" s="786" t="str">
        <f t="shared" si="4"/>
        <v>Track &amp; Field Indoor-Male-V55-400m</v>
      </c>
      <c r="B79" s="818" t="s">
        <v>884</v>
      </c>
      <c r="C79" s="261" t="s">
        <v>813</v>
      </c>
      <c r="D79" s="261" t="s">
        <v>69</v>
      </c>
      <c r="E79" s="261" t="s">
        <v>8</v>
      </c>
      <c r="F79" s="261" t="s">
        <v>66</v>
      </c>
      <c r="G79" s="262" t="s">
        <v>817</v>
      </c>
      <c r="H79" s="268"/>
      <c r="I79" s="263"/>
      <c r="J79" s="819" t="str">
        <f t="shared" ca="1" si="6"/>
        <v/>
      </c>
      <c r="K79" s="795">
        <v>45051</v>
      </c>
    </row>
    <row r="80" spans="1:11" x14ac:dyDescent="0.25">
      <c r="A80" s="786" t="str">
        <f t="shared" si="4"/>
        <v>Track &amp; Field Indoor-Male-V60-400m</v>
      </c>
      <c r="B80" s="818" t="s">
        <v>884</v>
      </c>
      <c r="C80" s="261" t="s">
        <v>813</v>
      </c>
      <c r="D80" s="261" t="s">
        <v>69</v>
      </c>
      <c r="E80" s="261" t="s">
        <v>8</v>
      </c>
      <c r="F80" s="261" t="s">
        <v>70</v>
      </c>
      <c r="G80" s="262" t="s">
        <v>817</v>
      </c>
      <c r="H80" s="268"/>
      <c r="I80" s="263"/>
      <c r="J80" s="819" t="str">
        <f t="shared" ca="1" si="6"/>
        <v/>
      </c>
      <c r="K80" s="795">
        <v>45051</v>
      </c>
    </row>
    <row r="81" spans="1:11" x14ac:dyDescent="0.25">
      <c r="A81" s="786" t="str">
        <f t="shared" si="4"/>
        <v>Track &amp; Field Indoor-Male-V65-400m</v>
      </c>
      <c r="B81" s="818" t="s">
        <v>884</v>
      </c>
      <c r="C81" s="261" t="s">
        <v>813</v>
      </c>
      <c r="D81" s="261" t="s">
        <v>69</v>
      </c>
      <c r="E81" s="261" t="s">
        <v>8</v>
      </c>
      <c r="F81" s="261" t="s">
        <v>71</v>
      </c>
      <c r="G81" s="262" t="s">
        <v>817</v>
      </c>
      <c r="H81" s="268"/>
      <c r="I81" s="263"/>
      <c r="J81" s="819" t="str">
        <f t="shared" ca="1" si="6"/>
        <v/>
      </c>
      <c r="K81" s="795">
        <v>45051</v>
      </c>
    </row>
    <row r="82" spans="1:11" x14ac:dyDescent="0.25">
      <c r="A82" s="786" t="str">
        <f t="shared" si="4"/>
        <v>Track &amp; Field Indoor-Male-V70-400m</v>
      </c>
      <c r="B82" s="818" t="s">
        <v>884</v>
      </c>
      <c r="C82" s="261" t="s">
        <v>813</v>
      </c>
      <c r="D82" s="261" t="s">
        <v>69</v>
      </c>
      <c r="E82" s="261" t="s">
        <v>8</v>
      </c>
      <c r="F82" s="261" t="s">
        <v>72</v>
      </c>
      <c r="G82" s="262" t="s">
        <v>817</v>
      </c>
      <c r="H82" s="268"/>
      <c r="I82" s="263"/>
      <c r="J82" s="819" t="str">
        <f t="shared" ca="1" si="6"/>
        <v/>
      </c>
      <c r="K82" s="795">
        <v>45051</v>
      </c>
    </row>
    <row r="83" spans="1:11" ht="13" thickBot="1" x14ac:dyDescent="0.3">
      <c r="A83" s="788" t="str">
        <f t="shared" si="4"/>
        <v>Track &amp; Field Indoor-Male-V75-400m</v>
      </c>
      <c r="B83" s="834" t="s">
        <v>884</v>
      </c>
      <c r="C83" s="272" t="s">
        <v>813</v>
      </c>
      <c r="D83" s="272" t="s">
        <v>69</v>
      </c>
      <c r="E83" s="272" t="s">
        <v>8</v>
      </c>
      <c r="F83" s="272" t="s">
        <v>418</v>
      </c>
      <c r="G83" s="273" t="s">
        <v>817</v>
      </c>
      <c r="H83" s="274"/>
      <c r="I83" s="275"/>
      <c r="J83" s="835" t="str">
        <f t="shared" ca="1" si="6"/>
        <v/>
      </c>
      <c r="K83" s="797">
        <v>45051</v>
      </c>
    </row>
    <row r="84" spans="1:11" x14ac:dyDescent="0.25">
      <c r="A84" s="789" t="str">
        <f t="shared" si="4"/>
        <v>Track &amp; Field Indoor-Male-U11-600m</v>
      </c>
      <c r="B84" s="836" t="s">
        <v>884</v>
      </c>
      <c r="C84" s="1253" t="s">
        <v>813</v>
      </c>
      <c r="D84" s="282" t="s">
        <v>69</v>
      </c>
      <c r="E84" s="282" t="s">
        <v>177</v>
      </c>
      <c r="F84" s="283" t="s">
        <v>77</v>
      </c>
      <c r="G84" s="282" t="s">
        <v>504</v>
      </c>
      <c r="H84" s="387" t="s">
        <v>956</v>
      </c>
      <c r="I84" s="284">
        <v>41588</v>
      </c>
      <c r="J84" s="837">
        <f t="shared" ca="1" si="6"/>
        <v>4727</v>
      </c>
      <c r="K84" s="798">
        <v>45051</v>
      </c>
    </row>
    <row r="85" spans="1:11" x14ac:dyDescent="0.25">
      <c r="A85" s="790" t="str">
        <f t="shared" si="4"/>
        <v>Track &amp; Field Indoor-Male-U13-600m</v>
      </c>
      <c r="B85" s="838" t="s">
        <v>884</v>
      </c>
      <c r="C85" s="285" t="s">
        <v>813</v>
      </c>
      <c r="D85" s="285" t="s">
        <v>69</v>
      </c>
      <c r="E85" s="285" t="s">
        <v>177</v>
      </c>
      <c r="F85" s="285" t="s">
        <v>78</v>
      </c>
      <c r="G85" s="286" t="s">
        <v>354</v>
      </c>
      <c r="H85" s="388" t="s">
        <v>957</v>
      </c>
      <c r="I85" s="288">
        <v>41967</v>
      </c>
      <c r="J85" s="839">
        <f t="shared" ca="1" si="6"/>
        <v>4348</v>
      </c>
      <c r="K85" s="799">
        <v>45051</v>
      </c>
    </row>
    <row r="86" spans="1:11" x14ac:dyDescent="0.25">
      <c r="A86" s="790" t="str">
        <f t="shared" si="4"/>
        <v>Track &amp; Field Indoor-Male-U15-600m</v>
      </c>
      <c r="B86" s="838" t="s">
        <v>884</v>
      </c>
      <c r="C86" s="285" t="s">
        <v>813</v>
      </c>
      <c r="D86" s="285" t="s">
        <v>69</v>
      </c>
      <c r="E86" s="285" t="s">
        <v>177</v>
      </c>
      <c r="F86" s="285" t="s">
        <v>79</v>
      </c>
      <c r="G86" s="286" t="s">
        <v>805</v>
      </c>
      <c r="H86" s="388" t="s">
        <v>958</v>
      </c>
      <c r="I86" s="288">
        <v>44899</v>
      </c>
      <c r="J86" s="839">
        <f t="shared" ca="1" si="6"/>
        <v>1416</v>
      </c>
      <c r="K86" s="799">
        <v>45051</v>
      </c>
    </row>
    <row r="87" spans="1:11" x14ac:dyDescent="0.25">
      <c r="A87" s="790" t="str">
        <f t="shared" si="4"/>
        <v>Track &amp; Field Indoor-Male-U17-600m</v>
      </c>
      <c r="B87" s="838" t="s">
        <v>884</v>
      </c>
      <c r="C87" s="285" t="s">
        <v>813</v>
      </c>
      <c r="D87" s="285" t="s">
        <v>69</v>
      </c>
      <c r="E87" s="285" t="s">
        <v>177</v>
      </c>
      <c r="F87" s="285" t="s">
        <v>80</v>
      </c>
      <c r="G87" s="286" t="s">
        <v>805</v>
      </c>
      <c r="H87" s="388" t="s">
        <v>1279</v>
      </c>
      <c r="I87" s="288">
        <v>45277</v>
      </c>
      <c r="J87" s="839">
        <f t="shared" ca="1" si="6"/>
        <v>1038</v>
      </c>
      <c r="K87" s="799">
        <v>45299</v>
      </c>
    </row>
    <row r="88" spans="1:11" x14ac:dyDescent="0.25">
      <c r="A88" s="790" t="str">
        <f t="shared" si="4"/>
        <v>Track &amp; Field Indoor-Male-U20-600m</v>
      </c>
      <c r="B88" s="838" t="s">
        <v>884</v>
      </c>
      <c r="C88" s="1254" t="s">
        <v>813</v>
      </c>
      <c r="D88" s="285" t="s">
        <v>69</v>
      </c>
      <c r="E88" s="285" t="s">
        <v>177</v>
      </c>
      <c r="F88" s="285" t="s">
        <v>81</v>
      </c>
      <c r="G88" s="286" t="s">
        <v>805</v>
      </c>
      <c r="H88" s="388" t="s">
        <v>1345</v>
      </c>
      <c r="I88" s="288">
        <v>45627</v>
      </c>
      <c r="J88" s="839">
        <f t="shared" ref="J88" ca="1" si="7">IF(I88="","",IF(I88="MISSING","",IF(I88="-","-",TODAY()-I88)))</f>
        <v>688</v>
      </c>
      <c r="K88" s="799">
        <v>45637</v>
      </c>
    </row>
    <row r="89" spans="1:11" x14ac:dyDescent="0.25">
      <c r="A89" s="790" t="str">
        <f t="shared" si="4"/>
        <v>Track &amp; Field Indoor-Male-U23-600m</v>
      </c>
      <c r="B89" s="838" t="s">
        <v>884</v>
      </c>
      <c r="C89" s="285" t="s">
        <v>813</v>
      </c>
      <c r="D89" s="285" t="s">
        <v>69</v>
      </c>
      <c r="E89" s="285" t="s">
        <v>177</v>
      </c>
      <c r="F89" s="285" t="s">
        <v>885</v>
      </c>
      <c r="G89" s="286" t="s">
        <v>817</v>
      </c>
      <c r="H89" s="290"/>
      <c r="I89" s="288"/>
      <c r="J89" s="839" t="str">
        <f t="shared" ca="1" si="6"/>
        <v/>
      </c>
      <c r="K89" s="799">
        <v>45051</v>
      </c>
    </row>
    <row r="90" spans="1:11" x14ac:dyDescent="0.25">
      <c r="A90" s="790" t="str">
        <f t="shared" si="4"/>
        <v>Track &amp; Field Indoor-Male-Senior-600m</v>
      </c>
      <c r="B90" s="838" t="s">
        <v>884</v>
      </c>
      <c r="C90" s="1242" t="s">
        <v>813</v>
      </c>
      <c r="D90" s="285" t="s">
        <v>69</v>
      </c>
      <c r="E90" s="285" t="s">
        <v>177</v>
      </c>
      <c r="F90" s="285" t="s">
        <v>5</v>
      </c>
      <c r="G90" s="286" t="s">
        <v>212</v>
      </c>
      <c r="H90" s="622" t="s">
        <v>1256</v>
      </c>
      <c r="I90" s="288">
        <v>44570</v>
      </c>
      <c r="J90" s="839">
        <f t="shared" ca="1" si="6"/>
        <v>1745</v>
      </c>
      <c r="K90" s="799">
        <v>45125</v>
      </c>
    </row>
    <row r="91" spans="1:11" x14ac:dyDescent="0.25">
      <c r="A91" s="790" t="str">
        <f t="shared" si="4"/>
        <v>Track &amp; Field Indoor-Male-V35-600m</v>
      </c>
      <c r="B91" s="838" t="s">
        <v>884</v>
      </c>
      <c r="C91" s="285" t="s">
        <v>813</v>
      </c>
      <c r="D91" s="285" t="s">
        <v>69</v>
      </c>
      <c r="E91" s="285" t="s">
        <v>177</v>
      </c>
      <c r="F91" s="285" t="s">
        <v>74</v>
      </c>
      <c r="G91" s="286" t="s">
        <v>817</v>
      </c>
      <c r="H91" s="290"/>
      <c r="I91" s="288"/>
      <c r="J91" s="839" t="str">
        <f t="shared" ca="1" si="6"/>
        <v/>
      </c>
      <c r="K91" s="799">
        <v>45051</v>
      </c>
    </row>
    <row r="92" spans="1:11" x14ac:dyDescent="0.25">
      <c r="A92" s="790" t="str">
        <f t="shared" si="4"/>
        <v>Track &amp; Field Indoor-Male-V40-600m</v>
      </c>
      <c r="B92" s="838" t="s">
        <v>884</v>
      </c>
      <c r="C92" s="1242" t="s">
        <v>813</v>
      </c>
      <c r="D92" s="285" t="s">
        <v>69</v>
      </c>
      <c r="E92" s="285" t="s">
        <v>177</v>
      </c>
      <c r="F92" s="285" t="s">
        <v>67</v>
      </c>
      <c r="G92" s="286" t="s">
        <v>817</v>
      </c>
      <c r="H92" s="290"/>
      <c r="I92" s="288"/>
      <c r="J92" s="839" t="str">
        <f t="shared" ca="1" si="6"/>
        <v/>
      </c>
      <c r="K92" s="799">
        <v>45051</v>
      </c>
    </row>
    <row r="93" spans="1:11" x14ac:dyDescent="0.25">
      <c r="A93" s="790" t="str">
        <f t="shared" si="4"/>
        <v>Track &amp; Field Indoor-Male-V45-600m</v>
      </c>
      <c r="B93" s="838" t="s">
        <v>884</v>
      </c>
      <c r="C93" s="285" t="s">
        <v>813</v>
      </c>
      <c r="D93" s="285" t="s">
        <v>69</v>
      </c>
      <c r="E93" s="285" t="s">
        <v>177</v>
      </c>
      <c r="F93" s="285" t="s">
        <v>64</v>
      </c>
      <c r="G93" s="286" t="s">
        <v>1261</v>
      </c>
      <c r="H93" s="622" t="s">
        <v>1281</v>
      </c>
      <c r="I93" s="288">
        <v>45340</v>
      </c>
      <c r="J93" s="839">
        <f t="shared" ca="1" si="6"/>
        <v>975</v>
      </c>
      <c r="K93" s="799">
        <v>45390</v>
      </c>
    </row>
    <row r="94" spans="1:11" x14ac:dyDescent="0.25">
      <c r="A94" s="790" t="str">
        <f t="shared" si="4"/>
        <v>Track &amp; Field Indoor-Male-V50-600m</v>
      </c>
      <c r="B94" s="838" t="s">
        <v>884</v>
      </c>
      <c r="C94" s="1254" t="s">
        <v>813</v>
      </c>
      <c r="D94" s="285" t="s">
        <v>69</v>
      </c>
      <c r="E94" s="285" t="s">
        <v>177</v>
      </c>
      <c r="F94" s="285" t="s">
        <v>65</v>
      </c>
      <c r="G94" s="286" t="s">
        <v>817</v>
      </c>
      <c r="H94" s="290"/>
      <c r="I94" s="288"/>
      <c r="J94" s="839" t="str">
        <f t="shared" ca="1" si="6"/>
        <v/>
      </c>
      <c r="K94" s="799">
        <v>45051</v>
      </c>
    </row>
    <row r="95" spans="1:11" x14ac:dyDescent="0.25">
      <c r="A95" s="790" t="str">
        <f t="shared" si="4"/>
        <v>Track &amp; Field Indoor-Male-V55-600m</v>
      </c>
      <c r="B95" s="838" t="s">
        <v>884</v>
      </c>
      <c r="C95" s="285" t="s">
        <v>813</v>
      </c>
      <c r="D95" s="285" t="s">
        <v>69</v>
      </c>
      <c r="E95" s="285" t="s">
        <v>177</v>
      </c>
      <c r="F95" s="285" t="s">
        <v>66</v>
      </c>
      <c r="G95" s="286" t="s">
        <v>817</v>
      </c>
      <c r="H95" s="290"/>
      <c r="I95" s="288"/>
      <c r="J95" s="839" t="str">
        <f t="shared" ca="1" si="6"/>
        <v/>
      </c>
      <c r="K95" s="799">
        <v>45051</v>
      </c>
    </row>
    <row r="96" spans="1:11" x14ac:dyDescent="0.25">
      <c r="A96" s="790" t="str">
        <f t="shared" si="4"/>
        <v>Track &amp; Field Indoor-Male-V60-600m</v>
      </c>
      <c r="B96" s="838" t="s">
        <v>884</v>
      </c>
      <c r="C96" s="1254" t="s">
        <v>813</v>
      </c>
      <c r="D96" s="285" t="s">
        <v>69</v>
      </c>
      <c r="E96" s="285" t="s">
        <v>177</v>
      </c>
      <c r="F96" s="285" t="s">
        <v>70</v>
      </c>
      <c r="G96" s="286" t="s">
        <v>817</v>
      </c>
      <c r="H96" s="622"/>
      <c r="I96" s="288"/>
      <c r="J96" s="839" t="str">
        <f t="shared" ca="1" si="6"/>
        <v/>
      </c>
      <c r="K96" s="799">
        <v>45051</v>
      </c>
    </row>
    <row r="97" spans="1:11" x14ac:dyDescent="0.25">
      <c r="A97" s="790" t="str">
        <f t="shared" si="4"/>
        <v>Track &amp; Field Indoor-Male-V65-600m</v>
      </c>
      <c r="B97" s="838" t="s">
        <v>884</v>
      </c>
      <c r="C97" s="285" t="s">
        <v>813</v>
      </c>
      <c r="D97" s="285" t="s">
        <v>69</v>
      </c>
      <c r="E97" s="285" t="s">
        <v>177</v>
      </c>
      <c r="F97" s="285" t="s">
        <v>71</v>
      </c>
      <c r="G97" s="286" t="s">
        <v>817</v>
      </c>
      <c r="H97" s="290"/>
      <c r="I97" s="288"/>
      <c r="J97" s="839" t="str">
        <f t="shared" ca="1" si="6"/>
        <v/>
      </c>
      <c r="K97" s="799">
        <v>45051</v>
      </c>
    </row>
    <row r="98" spans="1:11" x14ac:dyDescent="0.25">
      <c r="A98" s="790" t="str">
        <f t="shared" si="4"/>
        <v>Track &amp; Field Indoor-Male-V70-600m</v>
      </c>
      <c r="B98" s="838" t="s">
        <v>884</v>
      </c>
      <c r="C98" s="285" t="s">
        <v>813</v>
      </c>
      <c r="D98" s="285" t="s">
        <v>69</v>
      </c>
      <c r="E98" s="285" t="s">
        <v>177</v>
      </c>
      <c r="F98" s="285" t="s">
        <v>72</v>
      </c>
      <c r="G98" s="286" t="s">
        <v>817</v>
      </c>
      <c r="H98" s="290"/>
      <c r="I98" s="288"/>
      <c r="J98" s="839" t="str">
        <f t="shared" ca="1" si="6"/>
        <v/>
      </c>
      <c r="K98" s="799">
        <v>45051</v>
      </c>
    </row>
    <row r="99" spans="1:11" ht="13" thickBot="1" x14ac:dyDescent="0.3">
      <c r="A99" s="791" t="str">
        <f t="shared" si="4"/>
        <v>Track &amp; Field Indoor-Male-V75-600m</v>
      </c>
      <c r="B99" s="840" t="s">
        <v>884</v>
      </c>
      <c r="C99" s="291" t="s">
        <v>813</v>
      </c>
      <c r="D99" s="291" t="s">
        <v>69</v>
      </c>
      <c r="E99" s="291" t="s">
        <v>177</v>
      </c>
      <c r="F99" s="291" t="s">
        <v>418</v>
      </c>
      <c r="G99" s="292" t="s">
        <v>817</v>
      </c>
      <c r="H99" s="293"/>
      <c r="I99" s="294"/>
      <c r="J99" s="841" t="str">
        <f t="shared" ca="1" si="6"/>
        <v/>
      </c>
      <c r="K99" s="800">
        <v>45051</v>
      </c>
    </row>
    <row r="100" spans="1:11" x14ac:dyDescent="0.25">
      <c r="A100" s="792" t="str">
        <f t="shared" si="4"/>
        <v>Track &amp; Field Indoor-Male-U11-800m</v>
      </c>
      <c r="B100" s="842" t="s">
        <v>884</v>
      </c>
      <c r="C100" s="277" t="s">
        <v>813</v>
      </c>
      <c r="D100" s="277" t="s">
        <v>69</v>
      </c>
      <c r="E100" s="277" t="s">
        <v>9</v>
      </c>
      <c r="F100" s="278" t="s">
        <v>77</v>
      </c>
      <c r="G100" s="277" t="s">
        <v>817</v>
      </c>
      <c r="H100" s="279"/>
      <c r="I100" s="280"/>
      <c r="J100" s="843" t="str">
        <f t="shared" ref="J100:J115" ca="1" si="8">IF(I100="","",IF(I100="MISSING","",IF(I100="-","-",TODAY()-I100)))</f>
        <v/>
      </c>
      <c r="K100" s="801">
        <v>45051</v>
      </c>
    </row>
    <row r="101" spans="1:11" x14ac:dyDescent="0.25">
      <c r="A101" s="786" t="str">
        <f t="shared" si="4"/>
        <v>Track &amp; Field Indoor-Male-U13-800m</v>
      </c>
      <c r="B101" s="818" t="s">
        <v>884</v>
      </c>
      <c r="C101" s="261" t="s">
        <v>813</v>
      </c>
      <c r="D101" s="261" t="s">
        <v>69</v>
      </c>
      <c r="E101" s="261" t="s">
        <v>9</v>
      </c>
      <c r="F101" s="261" t="s">
        <v>78</v>
      </c>
      <c r="G101" s="262" t="s">
        <v>817</v>
      </c>
      <c r="H101" s="268"/>
      <c r="I101" s="263"/>
      <c r="J101" s="819" t="str">
        <f t="shared" ca="1" si="8"/>
        <v/>
      </c>
      <c r="K101" s="795">
        <v>45051</v>
      </c>
    </row>
    <row r="102" spans="1:11" x14ac:dyDescent="0.25">
      <c r="A102" s="786" t="str">
        <f t="shared" si="4"/>
        <v>Track &amp; Field Indoor-Male-U15-800m</v>
      </c>
      <c r="B102" s="818" t="s">
        <v>884</v>
      </c>
      <c r="C102" s="261" t="s">
        <v>813</v>
      </c>
      <c r="D102" s="261" t="s">
        <v>69</v>
      </c>
      <c r="E102" s="261" t="s">
        <v>9</v>
      </c>
      <c r="F102" s="261" t="s">
        <v>79</v>
      </c>
      <c r="G102" s="262" t="s">
        <v>234</v>
      </c>
      <c r="H102" s="388" t="s">
        <v>960</v>
      </c>
      <c r="I102" s="263">
        <v>38724</v>
      </c>
      <c r="J102" s="819">
        <f t="shared" ca="1" si="8"/>
        <v>7591</v>
      </c>
      <c r="K102" s="795">
        <v>45051</v>
      </c>
    </row>
    <row r="103" spans="1:11" x14ac:dyDescent="0.25">
      <c r="A103" s="786" t="str">
        <f t="shared" si="4"/>
        <v>Track &amp; Field Indoor-Male-U17-800m</v>
      </c>
      <c r="B103" s="818" t="s">
        <v>884</v>
      </c>
      <c r="C103" s="1242" t="s">
        <v>813</v>
      </c>
      <c r="D103" s="261" t="s">
        <v>69</v>
      </c>
      <c r="E103" s="261" t="s">
        <v>9</v>
      </c>
      <c r="F103" s="261" t="s">
        <v>80</v>
      </c>
      <c r="G103" s="262" t="s">
        <v>213</v>
      </c>
      <c r="H103" s="388" t="s">
        <v>961</v>
      </c>
      <c r="I103" s="263">
        <v>39838</v>
      </c>
      <c r="J103" s="819">
        <f t="shared" ca="1" si="8"/>
        <v>6477</v>
      </c>
      <c r="K103" s="795">
        <v>45051</v>
      </c>
    </row>
    <row r="104" spans="1:11" x14ac:dyDescent="0.25">
      <c r="A104" s="786" t="str">
        <f t="shared" si="4"/>
        <v>Track &amp; Field Indoor-Male-U20-800m</v>
      </c>
      <c r="B104" s="818" t="s">
        <v>884</v>
      </c>
      <c r="C104" s="261" t="s">
        <v>813</v>
      </c>
      <c r="D104" s="261" t="s">
        <v>69</v>
      </c>
      <c r="E104" s="261" t="s">
        <v>9</v>
      </c>
      <c r="F104" s="261" t="s">
        <v>81</v>
      </c>
      <c r="G104" s="262" t="s">
        <v>805</v>
      </c>
      <c r="H104" s="388" t="s">
        <v>1352</v>
      </c>
      <c r="I104" s="263">
        <v>45669</v>
      </c>
      <c r="J104" s="819">
        <f t="shared" ca="1" si="8"/>
        <v>646</v>
      </c>
      <c r="K104" s="795">
        <v>45700</v>
      </c>
    </row>
    <row r="105" spans="1:11" x14ac:dyDescent="0.25">
      <c r="A105" s="786" t="str">
        <f t="shared" si="4"/>
        <v>Track &amp; Field Indoor-Male-U23-800m</v>
      </c>
      <c r="B105" s="818" t="s">
        <v>884</v>
      </c>
      <c r="C105" s="1234" t="s">
        <v>813</v>
      </c>
      <c r="D105" s="261" t="s">
        <v>69</v>
      </c>
      <c r="E105" s="261" t="s">
        <v>9</v>
      </c>
      <c r="F105" s="261" t="s">
        <v>885</v>
      </c>
      <c r="G105" s="262" t="s">
        <v>223</v>
      </c>
      <c r="H105" s="623" t="s">
        <v>1340</v>
      </c>
      <c r="I105" s="263">
        <v>41678</v>
      </c>
      <c r="J105" s="819">
        <f t="shared" ca="1" si="8"/>
        <v>4637</v>
      </c>
      <c r="K105" s="795">
        <v>45577</v>
      </c>
    </row>
    <row r="106" spans="1:11" x14ac:dyDescent="0.25">
      <c r="A106" s="786" t="str">
        <f t="shared" si="4"/>
        <v>Track &amp; Field Indoor-Male-Senior-800m</v>
      </c>
      <c r="B106" s="818" t="s">
        <v>884</v>
      </c>
      <c r="C106" s="1234" t="s">
        <v>813</v>
      </c>
      <c r="D106" s="261" t="s">
        <v>69</v>
      </c>
      <c r="E106" s="261" t="s">
        <v>9</v>
      </c>
      <c r="F106" s="261" t="s">
        <v>5</v>
      </c>
      <c r="G106" s="262" t="s">
        <v>210</v>
      </c>
      <c r="H106" s="388" t="s">
        <v>1318</v>
      </c>
      <c r="I106" s="263">
        <v>39894</v>
      </c>
      <c r="J106" s="819">
        <f t="shared" ca="1" si="8"/>
        <v>6421</v>
      </c>
      <c r="K106" s="795">
        <v>45511</v>
      </c>
    </row>
    <row r="107" spans="1:11" x14ac:dyDescent="0.25">
      <c r="A107" s="786" t="str">
        <f t="shared" si="4"/>
        <v>Track &amp; Field Indoor-Male-V35-800m</v>
      </c>
      <c r="B107" s="818" t="s">
        <v>884</v>
      </c>
      <c r="C107" s="261" t="s">
        <v>813</v>
      </c>
      <c r="D107" s="261" t="s">
        <v>69</v>
      </c>
      <c r="E107" s="261" t="s">
        <v>9</v>
      </c>
      <c r="F107" s="261" t="s">
        <v>74</v>
      </c>
      <c r="G107" s="262" t="s">
        <v>817</v>
      </c>
      <c r="H107" s="268"/>
      <c r="I107" s="263"/>
      <c r="J107" s="819" t="str">
        <f t="shared" ca="1" si="8"/>
        <v/>
      </c>
      <c r="K107" s="795">
        <v>45051</v>
      </c>
    </row>
    <row r="108" spans="1:11" x14ac:dyDescent="0.25">
      <c r="A108" s="786" t="str">
        <f t="shared" si="4"/>
        <v>Track &amp; Field Indoor-Male-V40-800m</v>
      </c>
      <c r="B108" s="818" t="s">
        <v>884</v>
      </c>
      <c r="C108" s="1234" t="s">
        <v>813</v>
      </c>
      <c r="D108" s="261" t="s">
        <v>69</v>
      </c>
      <c r="E108" s="261" t="s">
        <v>9</v>
      </c>
      <c r="F108" s="261" t="s">
        <v>67</v>
      </c>
      <c r="G108" s="262" t="s">
        <v>817</v>
      </c>
      <c r="H108" s="268"/>
      <c r="I108" s="263"/>
      <c r="J108" s="819" t="str">
        <f t="shared" ca="1" si="8"/>
        <v/>
      </c>
      <c r="K108" s="795">
        <v>45051</v>
      </c>
    </row>
    <row r="109" spans="1:11" x14ac:dyDescent="0.25">
      <c r="A109" s="786" t="str">
        <f t="shared" si="4"/>
        <v>Track &amp; Field Indoor-Male-V45-800m</v>
      </c>
      <c r="B109" s="818" t="s">
        <v>884</v>
      </c>
      <c r="C109" s="261" t="s">
        <v>813</v>
      </c>
      <c r="D109" s="261" t="s">
        <v>69</v>
      </c>
      <c r="E109" s="261" t="s">
        <v>9</v>
      </c>
      <c r="F109" s="261" t="s">
        <v>64</v>
      </c>
      <c r="G109" s="262" t="s">
        <v>817</v>
      </c>
      <c r="H109" s="268"/>
      <c r="I109" s="263"/>
      <c r="J109" s="819" t="str">
        <f t="shared" ca="1" si="8"/>
        <v/>
      </c>
      <c r="K109" s="795">
        <v>45051</v>
      </c>
    </row>
    <row r="110" spans="1:11" x14ac:dyDescent="0.25">
      <c r="A110" s="786" t="str">
        <f t="shared" si="4"/>
        <v>Track &amp; Field Indoor-Male-V50-800m</v>
      </c>
      <c r="B110" s="818" t="s">
        <v>884</v>
      </c>
      <c r="C110" s="1242" t="s">
        <v>813</v>
      </c>
      <c r="D110" s="261" t="s">
        <v>69</v>
      </c>
      <c r="E110" s="261" t="s">
        <v>9</v>
      </c>
      <c r="F110" s="261" t="s">
        <v>65</v>
      </c>
      <c r="G110" s="262" t="s">
        <v>817</v>
      </c>
      <c r="H110" s="271"/>
      <c r="I110" s="263"/>
      <c r="J110" s="819" t="str">
        <f t="shared" ca="1" si="8"/>
        <v/>
      </c>
      <c r="K110" s="795">
        <v>45051</v>
      </c>
    </row>
    <row r="111" spans="1:11" x14ac:dyDescent="0.25">
      <c r="A111" s="786" t="str">
        <f t="shared" si="4"/>
        <v>Track &amp; Field Indoor-Male-V55-800m</v>
      </c>
      <c r="B111" s="818" t="s">
        <v>884</v>
      </c>
      <c r="C111" s="261" t="s">
        <v>813</v>
      </c>
      <c r="D111" s="261" t="s">
        <v>69</v>
      </c>
      <c r="E111" s="261" t="s">
        <v>9</v>
      </c>
      <c r="F111" s="261" t="s">
        <v>66</v>
      </c>
      <c r="G111" s="262" t="s">
        <v>817</v>
      </c>
      <c r="H111" s="268"/>
      <c r="I111" s="263"/>
      <c r="J111" s="819" t="str">
        <f t="shared" ca="1" si="8"/>
        <v/>
      </c>
      <c r="K111" s="795">
        <v>45051</v>
      </c>
    </row>
    <row r="112" spans="1:11" x14ac:dyDescent="0.25">
      <c r="A112" s="786" t="str">
        <f t="shared" si="4"/>
        <v>Track &amp; Field Indoor-Male-V60-800m</v>
      </c>
      <c r="B112" s="818" t="s">
        <v>884</v>
      </c>
      <c r="C112" s="1234" t="s">
        <v>813</v>
      </c>
      <c r="D112" s="261" t="s">
        <v>69</v>
      </c>
      <c r="E112" s="261" t="s">
        <v>9</v>
      </c>
      <c r="F112" s="261" t="s">
        <v>70</v>
      </c>
      <c r="G112" s="262" t="s">
        <v>817</v>
      </c>
      <c r="H112" s="268"/>
      <c r="I112" s="263"/>
      <c r="J112" s="819" t="str">
        <f t="shared" ca="1" si="8"/>
        <v/>
      </c>
      <c r="K112" s="795">
        <v>45051</v>
      </c>
    </row>
    <row r="113" spans="1:11" x14ac:dyDescent="0.25">
      <c r="A113" s="786" t="str">
        <f t="shared" si="4"/>
        <v>Track &amp; Field Indoor-Male-V65-800m</v>
      </c>
      <c r="B113" s="818" t="s">
        <v>884</v>
      </c>
      <c r="C113" s="261" t="s">
        <v>813</v>
      </c>
      <c r="D113" s="261" t="s">
        <v>69</v>
      </c>
      <c r="E113" s="261" t="s">
        <v>9</v>
      </c>
      <c r="F113" s="261" t="s">
        <v>71</v>
      </c>
      <c r="G113" s="262" t="s">
        <v>817</v>
      </c>
      <c r="H113" s="268"/>
      <c r="I113" s="263"/>
      <c r="J113" s="819" t="str">
        <f t="shared" ca="1" si="8"/>
        <v/>
      </c>
      <c r="K113" s="795">
        <v>45051</v>
      </c>
    </row>
    <row r="114" spans="1:11" x14ac:dyDescent="0.25">
      <c r="A114" s="786" t="str">
        <f t="shared" si="4"/>
        <v>Track &amp; Field Indoor-Male-V70-800m</v>
      </c>
      <c r="B114" s="818" t="s">
        <v>884</v>
      </c>
      <c r="C114" s="1234" t="s">
        <v>813</v>
      </c>
      <c r="D114" s="261" t="s">
        <v>69</v>
      </c>
      <c r="E114" s="261" t="s">
        <v>9</v>
      </c>
      <c r="F114" s="261" t="s">
        <v>72</v>
      </c>
      <c r="G114" s="262" t="s">
        <v>817</v>
      </c>
      <c r="H114" s="268"/>
      <c r="I114" s="263"/>
      <c r="J114" s="819" t="str">
        <f t="shared" ca="1" si="8"/>
        <v/>
      </c>
      <c r="K114" s="795">
        <v>45051</v>
      </c>
    </row>
    <row r="115" spans="1:11" ht="13" thickBot="1" x14ac:dyDescent="0.3">
      <c r="A115" s="787" t="str">
        <f t="shared" si="4"/>
        <v>Track &amp; Field Indoor-Male-V75-800m</v>
      </c>
      <c r="B115" s="820" t="s">
        <v>884</v>
      </c>
      <c r="C115" s="264" t="s">
        <v>813</v>
      </c>
      <c r="D115" s="264" t="s">
        <v>69</v>
      </c>
      <c r="E115" s="264" t="s">
        <v>9</v>
      </c>
      <c r="F115" s="264" t="s">
        <v>418</v>
      </c>
      <c r="G115" s="265" t="s">
        <v>817</v>
      </c>
      <c r="H115" s="269"/>
      <c r="I115" s="266"/>
      <c r="J115" s="821" t="str">
        <f t="shared" ca="1" si="8"/>
        <v/>
      </c>
      <c r="K115" s="796">
        <v>45051</v>
      </c>
    </row>
    <row r="116" spans="1:11" x14ac:dyDescent="0.25">
      <c r="A116" s="785" t="str">
        <f t="shared" si="4"/>
        <v>Track &amp; Field Indoor-Male-U11-1000m</v>
      </c>
      <c r="B116" s="816" t="s">
        <v>884</v>
      </c>
      <c r="C116" s="258" t="s">
        <v>813</v>
      </c>
      <c r="D116" s="258" t="s">
        <v>69</v>
      </c>
      <c r="E116" s="258" t="s">
        <v>188</v>
      </c>
      <c r="F116" s="259" t="s">
        <v>77</v>
      </c>
      <c r="G116" s="258" t="s">
        <v>817</v>
      </c>
      <c r="H116" s="267"/>
      <c r="I116" s="260"/>
      <c r="J116" s="817" t="str">
        <f t="shared" ref="J116:J131" ca="1" si="9">IF(I116="","",IF(I116="MISSING","",IF(I116="-","-",TODAY()-I116)))</f>
        <v/>
      </c>
      <c r="K116" s="794">
        <v>45051</v>
      </c>
    </row>
    <row r="117" spans="1:11" x14ac:dyDescent="0.25">
      <c r="A117" s="786" t="str">
        <f t="shared" si="4"/>
        <v>Track &amp; Field Indoor-Male-U13-1000m</v>
      </c>
      <c r="B117" s="818" t="s">
        <v>884</v>
      </c>
      <c r="C117" s="261" t="s">
        <v>813</v>
      </c>
      <c r="D117" s="261" t="s">
        <v>69</v>
      </c>
      <c r="E117" s="261" t="s">
        <v>188</v>
      </c>
      <c r="F117" s="261" t="s">
        <v>78</v>
      </c>
      <c r="G117" s="262" t="s">
        <v>817</v>
      </c>
      <c r="H117" s="268"/>
      <c r="I117" s="263"/>
      <c r="J117" s="819" t="str">
        <f t="shared" ca="1" si="9"/>
        <v/>
      </c>
      <c r="K117" s="795">
        <v>45051</v>
      </c>
    </row>
    <row r="118" spans="1:11" x14ac:dyDescent="0.25">
      <c r="A118" s="786" t="str">
        <f t="shared" si="4"/>
        <v>Track &amp; Field Indoor-Male-U15-1000m</v>
      </c>
      <c r="B118" s="818" t="s">
        <v>884</v>
      </c>
      <c r="C118" s="261" t="s">
        <v>813</v>
      </c>
      <c r="D118" s="261" t="s">
        <v>69</v>
      </c>
      <c r="E118" s="261" t="s">
        <v>188</v>
      </c>
      <c r="F118" s="261" t="s">
        <v>79</v>
      </c>
      <c r="G118" s="262" t="s">
        <v>805</v>
      </c>
      <c r="H118" s="388" t="s">
        <v>1266</v>
      </c>
      <c r="I118" s="263">
        <v>44885</v>
      </c>
      <c r="J118" s="819">
        <f t="shared" ref="J118" ca="1" si="10">IF(I118="","",IF(I118="MISSING","",IF(I118="-","-",TODAY()-I118)))</f>
        <v>1430</v>
      </c>
      <c r="K118" s="795">
        <v>45299</v>
      </c>
    </row>
    <row r="119" spans="1:11" x14ac:dyDescent="0.25">
      <c r="A119" s="786" t="str">
        <f t="shared" si="4"/>
        <v>Track &amp; Field Indoor-Male-U17-1000m</v>
      </c>
      <c r="B119" s="818" t="s">
        <v>884</v>
      </c>
      <c r="C119" s="261" t="s">
        <v>813</v>
      </c>
      <c r="D119" s="261" t="s">
        <v>69</v>
      </c>
      <c r="E119" s="261" t="s">
        <v>188</v>
      </c>
      <c r="F119" s="261" t="s">
        <v>80</v>
      </c>
      <c r="G119" s="262" t="s">
        <v>805</v>
      </c>
      <c r="H119" s="388" t="s">
        <v>1267</v>
      </c>
      <c r="I119" s="263">
        <v>45255</v>
      </c>
      <c r="J119" s="819">
        <f t="shared" ca="1" si="9"/>
        <v>1060</v>
      </c>
      <c r="K119" s="795">
        <v>45299</v>
      </c>
    </row>
    <row r="120" spans="1:11" x14ac:dyDescent="0.25">
      <c r="A120" s="786" t="str">
        <f t="shared" si="4"/>
        <v>Track &amp; Field Indoor-Male-U20-1000m</v>
      </c>
      <c r="B120" s="818" t="s">
        <v>884</v>
      </c>
      <c r="C120" s="261" t="s">
        <v>813</v>
      </c>
      <c r="D120" s="261" t="s">
        <v>69</v>
      </c>
      <c r="E120" s="261" t="s">
        <v>188</v>
      </c>
      <c r="F120" s="261" t="s">
        <v>81</v>
      </c>
      <c r="G120" s="262" t="s">
        <v>235</v>
      </c>
      <c r="H120" s="388" t="s">
        <v>963</v>
      </c>
      <c r="I120" s="263">
        <v>39460</v>
      </c>
      <c r="J120" s="819">
        <f t="shared" ca="1" si="9"/>
        <v>6855</v>
      </c>
      <c r="K120" s="795">
        <v>45051</v>
      </c>
    </row>
    <row r="121" spans="1:11" x14ac:dyDescent="0.25">
      <c r="A121" s="786" t="str">
        <f t="shared" si="4"/>
        <v>Track &amp; Field Indoor-Male-U23-1000m</v>
      </c>
      <c r="B121" s="818" t="s">
        <v>884</v>
      </c>
      <c r="C121" s="261" t="s">
        <v>813</v>
      </c>
      <c r="D121" s="261" t="s">
        <v>69</v>
      </c>
      <c r="E121" s="261" t="s">
        <v>188</v>
      </c>
      <c r="F121" s="261" t="s">
        <v>885</v>
      </c>
      <c r="G121" s="262" t="s">
        <v>817</v>
      </c>
      <c r="H121" s="287"/>
      <c r="I121" s="263"/>
      <c r="J121" s="819" t="str">
        <f t="shared" ca="1" si="9"/>
        <v/>
      </c>
      <c r="K121" s="795">
        <v>45051</v>
      </c>
    </row>
    <row r="122" spans="1:11" x14ac:dyDescent="0.25">
      <c r="A122" s="786" t="str">
        <f t="shared" si="4"/>
        <v>Track &amp; Field Indoor-Male-Senior-1000m</v>
      </c>
      <c r="B122" s="818" t="s">
        <v>884</v>
      </c>
      <c r="C122" s="261" t="s">
        <v>813</v>
      </c>
      <c r="D122" s="261" t="s">
        <v>69</v>
      </c>
      <c r="E122" s="261" t="s">
        <v>188</v>
      </c>
      <c r="F122" s="261" t="s">
        <v>5</v>
      </c>
      <c r="G122" s="262" t="s">
        <v>223</v>
      </c>
      <c r="H122" s="388" t="s">
        <v>964</v>
      </c>
      <c r="I122" s="263">
        <v>44652</v>
      </c>
      <c r="J122" s="819">
        <f t="shared" ca="1" si="9"/>
        <v>1663</v>
      </c>
      <c r="K122" s="795">
        <v>45051</v>
      </c>
    </row>
    <row r="123" spans="1:11" x14ac:dyDescent="0.25">
      <c r="A123" s="786" t="str">
        <f t="shared" si="4"/>
        <v>Track &amp; Field Indoor-Male-V35-1000m</v>
      </c>
      <c r="B123" s="818" t="s">
        <v>884</v>
      </c>
      <c r="C123" s="261" t="s">
        <v>813</v>
      </c>
      <c r="D123" s="261" t="s">
        <v>69</v>
      </c>
      <c r="E123" s="261" t="s">
        <v>188</v>
      </c>
      <c r="F123" s="261" t="s">
        <v>74</v>
      </c>
      <c r="G123" s="262" t="s">
        <v>210</v>
      </c>
      <c r="H123" s="623" t="s">
        <v>1319</v>
      </c>
      <c r="I123" s="263">
        <v>42379</v>
      </c>
      <c r="J123" s="819">
        <f t="shared" ca="1" si="9"/>
        <v>3936</v>
      </c>
      <c r="K123" s="795">
        <v>45511</v>
      </c>
    </row>
    <row r="124" spans="1:11" x14ac:dyDescent="0.25">
      <c r="A124" s="786" t="str">
        <f t="shared" si="4"/>
        <v>Track &amp; Field Indoor-Male-V40-1000m</v>
      </c>
      <c r="B124" s="818" t="s">
        <v>884</v>
      </c>
      <c r="C124" s="261" t="s">
        <v>813</v>
      </c>
      <c r="D124" s="261" t="s">
        <v>69</v>
      </c>
      <c r="E124" s="261" t="s">
        <v>188</v>
      </c>
      <c r="F124" s="261" t="s">
        <v>67</v>
      </c>
      <c r="G124" s="262" t="s">
        <v>817</v>
      </c>
      <c r="H124" s="268"/>
      <c r="I124" s="263"/>
      <c r="J124" s="819" t="str">
        <f t="shared" ca="1" si="9"/>
        <v/>
      </c>
      <c r="K124" s="795">
        <v>45051</v>
      </c>
    </row>
    <row r="125" spans="1:11" x14ac:dyDescent="0.25">
      <c r="A125" s="786" t="str">
        <f t="shared" si="4"/>
        <v>Track &amp; Field Indoor-Male-V45-1000m</v>
      </c>
      <c r="B125" s="818" t="s">
        <v>884</v>
      </c>
      <c r="C125" s="261" t="s">
        <v>813</v>
      </c>
      <c r="D125" s="261" t="s">
        <v>69</v>
      </c>
      <c r="E125" s="261" t="s">
        <v>188</v>
      </c>
      <c r="F125" s="261" t="s">
        <v>64</v>
      </c>
      <c r="G125" s="262" t="s">
        <v>817</v>
      </c>
      <c r="H125" s="268"/>
      <c r="I125" s="263"/>
      <c r="J125" s="819" t="str">
        <f t="shared" ca="1" si="9"/>
        <v/>
      </c>
      <c r="K125" s="795">
        <v>45051</v>
      </c>
    </row>
    <row r="126" spans="1:11" x14ac:dyDescent="0.25">
      <c r="A126" s="786" t="str">
        <f t="shared" si="4"/>
        <v>Track &amp; Field Indoor-Male-V50-1000m</v>
      </c>
      <c r="B126" s="818" t="s">
        <v>884</v>
      </c>
      <c r="C126" s="261" t="s">
        <v>813</v>
      </c>
      <c r="D126" s="261" t="s">
        <v>69</v>
      </c>
      <c r="E126" s="261" t="s">
        <v>188</v>
      </c>
      <c r="F126" s="261" t="s">
        <v>65</v>
      </c>
      <c r="G126" s="262" t="s">
        <v>817</v>
      </c>
      <c r="H126" s="268"/>
      <c r="I126" s="263"/>
      <c r="J126" s="819" t="str">
        <f t="shared" ca="1" si="9"/>
        <v/>
      </c>
      <c r="K126" s="795">
        <v>45051</v>
      </c>
    </row>
    <row r="127" spans="1:11" x14ac:dyDescent="0.25">
      <c r="A127" s="786" t="str">
        <f t="shared" si="4"/>
        <v>Track &amp; Field Indoor-Male-V55-1000m</v>
      </c>
      <c r="B127" s="818" t="s">
        <v>884</v>
      </c>
      <c r="C127" s="261" t="s">
        <v>813</v>
      </c>
      <c r="D127" s="261" t="s">
        <v>69</v>
      </c>
      <c r="E127" s="261" t="s">
        <v>188</v>
      </c>
      <c r="F127" s="261" t="s">
        <v>66</v>
      </c>
      <c r="G127" s="262" t="s">
        <v>817</v>
      </c>
      <c r="H127" s="268"/>
      <c r="I127" s="263"/>
      <c r="J127" s="819" t="str">
        <f t="shared" ca="1" si="9"/>
        <v/>
      </c>
      <c r="K127" s="795">
        <v>45051</v>
      </c>
    </row>
    <row r="128" spans="1:11" x14ac:dyDescent="0.25">
      <c r="A128" s="786" t="str">
        <f t="shared" si="4"/>
        <v>Track &amp; Field Indoor-Male-V60-1000m</v>
      </c>
      <c r="B128" s="818" t="s">
        <v>884</v>
      </c>
      <c r="C128" s="261" t="s">
        <v>813</v>
      </c>
      <c r="D128" s="261" t="s">
        <v>69</v>
      </c>
      <c r="E128" s="261" t="s">
        <v>188</v>
      </c>
      <c r="F128" s="261" t="s">
        <v>70</v>
      </c>
      <c r="G128" s="262" t="s">
        <v>817</v>
      </c>
      <c r="H128" s="268"/>
      <c r="I128" s="263"/>
      <c r="J128" s="819" t="str">
        <f t="shared" ca="1" si="9"/>
        <v/>
      </c>
      <c r="K128" s="795">
        <v>45051</v>
      </c>
    </row>
    <row r="129" spans="1:11" x14ac:dyDescent="0.25">
      <c r="A129" s="786" t="str">
        <f t="shared" si="4"/>
        <v>Track &amp; Field Indoor-Male-V65-1000m</v>
      </c>
      <c r="B129" s="818" t="s">
        <v>884</v>
      </c>
      <c r="C129" s="261" t="s">
        <v>813</v>
      </c>
      <c r="D129" s="261" t="s">
        <v>69</v>
      </c>
      <c r="E129" s="261" t="s">
        <v>188</v>
      </c>
      <c r="F129" s="261" t="s">
        <v>71</v>
      </c>
      <c r="G129" s="262" t="s">
        <v>817</v>
      </c>
      <c r="H129" s="268"/>
      <c r="I129" s="263"/>
      <c r="J129" s="819" t="str">
        <f t="shared" ca="1" si="9"/>
        <v/>
      </c>
      <c r="K129" s="795">
        <v>45051</v>
      </c>
    </row>
    <row r="130" spans="1:11" x14ac:dyDescent="0.25">
      <c r="A130" s="786" t="str">
        <f t="shared" si="4"/>
        <v>Track &amp; Field Indoor-Male-V70-1000m</v>
      </c>
      <c r="B130" s="818" t="s">
        <v>884</v>
      </c>
      <c r="C130" s="261" t="s">
        <v>813</v>
      </c>
      <c r="D130" s="261" t="s">
        <v>69</v>
      </c>
      <c r="E130" s="261" t="s">
        <v>188</v>
      </c>
      <c r="F130" s="261" t="s">
        <v>72</v>
      </c>
      <c r="G130" s="262" t="s">
        <v>817</v>
      </c>
      <c r="H130" s="268"/>
      <c r="I130" s="263"/>
      <c r="J130" s="819" t="str">
        <f t="shared" ca="1" si="9"/>
        <v/>
      </c>
      <c r="K130" s="795">
        <v>45051</v>
      </c>
    </row>
    <row r="131" spans="1:11" ht="13" thickBot="1" x14ac:dyDescent="0.3">
      <c r="A131" s="787" t="str">
        <f t="shared" si="4"/>
        <v>Track &amp; Field Indoor-Male-V75-1000m</v>
      </c>
      <c r="B131" s="820" t="s">
        <v>884</v>
      </c>
      <c r="C131" s="264" t="s">
        <v>813</v>
      </c>
      <c r="D131" s="264" t="s">
        <v>69</v>
      </c>
      <c r="E131" s="264" t="s">
        <v>188</v>
      </c>
      <c r="F131" s="264" t="s">
        <v>418</v>
      </c>
      <c r="G131" s="265" t="s">
        <v>817</v>
      </c>
      <c r="H131" s="269"/>
      <c r="I131" s="266"/>
      <c r="J131" s="821" t="str">
        <f t="shared" ca="1" si="9"/>
        <v/>
      </c>
      <c r="K131" s="796">
        <v>45051</v>
      </c>
    </row>
    <row r="132" spans="1:11" x14ac:dyDescent="0.25">
      <c r="A132" s="785" t="str">
        <f t="shared" ref="A132:A212" si="11">B132&amp;"-"&amp;D132&amp;"-"&amp;F132&amp;"-"&amp;E132</f>
        <v>Track &amp; Field Indoor-Male-U11-1500m</v>
      </c>
      <c r="B132" s="816" t="s">
        <v>884</v>
      </c>
      <c r="C132" s="258" t="s">
        <v>813</v>
      </c>
      <c r="D132" s="258" t="s">
        <v>69</v>
      </c>
      <c r="E132" s="258" t="s">
        <v>98</v>
      </c>
      <c r="F132" s="259" t="s">
        <v>77</v>
      </c>
      <c r="G132" s="258" t="s">
        <v>817</v>
      </c>
      <c r="H132" s="267"/>
      <c r="I132" s="260"/>
      <c r="J132" s="817" t="str">
        <f t="shared" ref="J132:J180" ca="1" si="12">IF(I132="","",IF(I132="MISSING","",IF(I132="-","-",TODAY()-I132)))</f>
        <v/>
      </c>
      <c r="K132" s="794">
        <v>45051</v>
      </c>
    </row>
    <row r="133" spans="1:11" x14ac:dyDescent="0.25">
      <c r="A133" s="786" t="str">
        <f t="shared" si="11"/>
        <v>Track &amp; Field Indoor-Male-U13-1500m</v>
      </c>
      <c r="B133" s="1083" t="s">
        <v>884</v>
      </c>
      <c r="C133" s="1084" t="s">
        <v>813</v>
      </c>
      <c r="D133" s="1084" t="s">
        <v>69</v>
      </c>
      <c r="E133" s="1084" t="s">
        <v>98</v>
      </c>
      <c r="F133" s="1084" t="s">
        <v>78</v>
      </c>
      <c r="G133" s="1085" t="s">
        <v>817</v>
      </c>
      <c r="H133" s="1086"/>
      <c r="I133" s="1087"/>
      <c r="J133" s="1088" t="str">
        <f t="shared" ca="1" si="12"/>
        <v/>
      </c>
      <c r="K133" s="1089">
        <v>45051</v>
      </c>
    </row>
    <row r="134" spans="1:11" x14ac:dyDescent="0.25">
      <c r="A134" s="786" t="str">
        <f t="shared" si="11"/>
        <v>Track &amp; Field Indoor-Male-U15-1500m</v>
      </c>
      <c r="B134" s="842" t="s">
        <v>884</v>
      </c>
      <c r="C134" s="1008" t="s">
        <v>813</v>
      </c>
      <c r="D134" s="1008" t="s">
        <v>69</v>
      </c>
      <c r="E134" s="1008" t="s">
        <v>98</v>
      </c>
      <c r="F134" s="1008" t="s">
        <v>79</v>
      </c>
      <c r="G134" s="277" t="s">
        <v>817</v>
      </c>
      <c r="H134" s="279"/>
      <c r="I134" s="280"/>
      <c r="J134" s="843" t="str">
        <f t="shared" ca="1" si="12"/>
        <v/>
      </c>
      <c r="K134" s="801">
        <v>45051</v>
      </c>
    </row>
    <row r="135" spans="1:11" x14ac:dyDescent="0.25">
      <c r="A135" s="786" t="str">
        <f t="shared" si="11"/>
        <v>Track &amp; Field Indoor-Male-U17-1500m</v>
      </c>
      <c r="B135" s="818" t="s">
        <v>884</v>
      </c>
      <c r="C135" s="261" t="s">
        <v>813</v>
      </c>
      <c r="D135" s="261" t="s">
        <v>69</v>
      </c>
      <c r="E135" s="261" t="s">
        <v>98</v>
      </c>
      <c r="F135" s="261" t="s">
        <v>80</v>
      </c>
      <c r="G135" s="262" t="s">
        <v>368</v>
      </c>
      <c r="H135" s="388" t="s">
        <v>965</v>
      </c>
      <c r="I135" s="263">
        <v>42385</v>
      </c>
      <c r="J135" s="819">
        <f t="shared" ca="1" si="12"/>
        <v>3930</v>
      </c>
      <c r="K135" s="795">
        <v>45051</v>
      </c>
    </row>
    <row r="136" spans="1:11" x14ac:dyDescent="0.25">
      <c r="A136" s="786" t="str">
        <f t="shared" si="11"/>
        <v>Track &amp; Field Indoor-Male-U20-1500m</v>
      </c>
      <c r="B136" s="818" t="s">
        <v>884</v>
      </c>
      <c r="C136" s="261" t="s">
        <v>813</v>
      </c>
      <c r="D136" s="261" t="s">
        <v>69</v>
      </c>
      <c r="E136" s="261" t="s">
        <v>98</v>
      </c>
      <c r="F136" s="261" t="s">
        <v>81</v>
      </c>
      <c r="G136" s="262" t="s">
        <v>817</v>
      </c>
      <c r="H136" s="268"/>
      <c r="I136" s="263"/>
      <c r="J136" s="819" t="str">
        <f t="shared" ca="1" si="12"/>
        <v/>
      </c>
      <c r="K136" s="795">
        <v>45051</v>
      </c>
    </row>
    <row r="137" spans="1:11" x14ac:dyDescent="0.25">
      <c r="A137" s="786" t="str">
        <f t="shared" si="11"/>
        <v>Track &amp; Field Indoor-Male-U23-1500m</v>
      </c>
      <c r="B137" s="818" t="s">
        <v>884</v>
      </c>
      <c r="C137" s="261" t="s">
        <v>813</v>
      </c>
      <c r="D137" s="261" t="s">
        <v>69</v>
      </c>
      <c r="E137" s="261" t="s">
        <v>98</v>
      </c>
      <c r="F137" s="261" t="s">
        <v>885</v>
      </c>
      <c r="G137" s="262" t="s">
        <v>817</v>
      </c>
      <c r="H137" s="268"/>
      <c r="I137" s="263"/>
      <c r="J137" s="819" t="str">
        <f t="shared" ca="1" si="12"/>
        <v/>
      </c>
      <c r="K137" s="795">
        <v>45051</v>
      </c>
    </row>
    <row r="138" spans="1:11" x14ac:dyDescent="0.25">
      <c r="A138" s="786" t="str">
        <f t="shared" si="11"/>
        <v>Track &amp; Field Indoor-Male-Senior-1500m</v>
      </c>
      <c r="B138" s="818" t="s">
        <v>884</v>
      </c>
      <c r="C138" s="261" t="s">
        <v>813</v>
      </c>
      <c r="D138" s="261" t="s">
        <v>69</v>
      </c>
      <c r="E138" s="261" t="s">
        <v>98</v>
      </c>
      <c r="F138" s="261" t="s">
        <v>5</v>
      </c>
      <c r="G138" s="262" t="s">
        <v>212</v>
      </c>
      <c r="H138" s="623" t="s">
        <v>1255</v>
      </c>
      <c r="I138" s="263">
        <v>44610</v>
      </c>
      <c r="J138" s="819">
        <f t="shared" ca="1" si="12"/>
        <v>1705</v>
      </c>
      <c r="K138" s="795">
        <v>45125</v>
      </c>
    </row>
    <row r="139" spans="1:11" x14ac:dyDescent="0.25">
      <c r="A139" s="786" t="str">
        <f t="shared" si="11"/>
        <v>Track &amp; Field Indoor-Male-V35-1500m</v>
      </c>
      <c r="B139" s="818" t="s">
        <v>884</v>
      </c>
      <c r="C139" s="261" t="s">
        <v>813</v>
      </c>
      <c r="D139" s="261" t="s">
        <v>69</v>
      </c>
      <c r="E139" s="261" t="s">
        <v>98</v>
      </c>
      <c r="F139" s="261" t="s">
        <v>74</v>
      </c>
      <c r="G139" s="262" t="s">
        <v>817</v>
      </c>
      <c r="H139" s="268"/>
      <c r="I139" s="263"/>
      <c r="J139" s="819" t="str">
        <f t="shared" ca="1" si="12"/>
        <v/>
      </c>
      <c r="K139" s="795">
        <v>45051</v>
      </c>
    </row>
    <row r="140" spans="1:11" x14ac:dyDescent="0.25">
      <c r="A140" s="786" t="str">
        <f t="shared" si="11"/>
        <v>Track &amp; Field Indoor-Male-V40-1500m</v>
      </c>
      <c r="B140" s="818" t="s">
        <v>884</v>
      </c>
      <c r="C140" s="261" t="s">
        <v>813</v>
      </c>
      <c r="D140" s="261" t="s">
        <v>69</v>
      </c>
      <c r="E140" s="261" t="s">
        <v>98</v>
      </c>
      <c r="F140" s="261" t="s">
        <v>67</v>
      </c>
      <c r="G140" s="262" t="s">
        <v>817</v>
      </c>
      <c r="H140" s="268"/>
      <c r="I140" s="263"/>
      <c r="J140" s="819" t="str">
        <f t="shared" ca="1" si="12"/>
        <v/>
      </c>
      <c r="K140" s="795">
        <v>45051</v>
      </c>
    </row>
    <row r="141" spans="1:11" x14ac:dyDescent="0.25">
      <c r="A141" s="786" t="str">
        <f t="shared" si="11"/>
        <v>Track &amp; Field Indoor-Male-V45-1500m</v>
      </c>
      <c r="B141" s="818" t="s">
        <v>884</v>
      </c>
      <c r="C141" s="261" t="s">
        <v>813</v>
      </c>
      <c r="D141" s="261" t="s">
        <v>69</v>
      </c>
      <c r="E141" s="261" t="s">
        <v>98</v>
      </c>
      <c r="F141" s="261" t="s">
        <v>64</v>
      </c>
      <c r="G141" s="262" t="s">
        <v>817</v>
      </c>
      <c r="H141" s="268"/>
      <c r="I141" s="263"/>
      <c r="J141" s="819" t="str">
        <f t="shared" ca="1" si="12"/>
        <v/>
      </c>
      <c r="K141" s="795">
        <v>45051</v>
      </c>
    </row>
    <row r="142" spans="1:11" x14ac:dyDescent="0.25">
      <c r="A142" s="786" t="str">
        <f t="shared" si="11"/>
        <v>Track &amp; Field Indoor-Male-V50-1500m</v>
      </c>
      <c r="B142" s="818" t="s">
        <v>884</v>
      </c>
      <c r="C142" s="261" t="s">
        <v>813</v>
      </c>
      <c r="D142" s="261" t="s">
        <v>69</v>
      </c>
      <c r="E142" s="261" t="s">
        <v>98</v>
      </c>
      <c r="F142" s="261" t="s">
        <v>65</v>
      </c>
      <c r="G142" s="262" t="s">
        <v>817</v>
      </c>
      <c r="H142" s="268"/>
      <c r="I142" s="263"/>
      <c r="J142" s="819" t="str">
        <f t="shared" ca="1" si="12"/>
        <v/>
      </c>
      <c r="K142" s="795">
        <v>45051</v>
      </c>
    </row>
    <row r="143" spans="1:11" x14ac:dyDescent="0.25">
      <c r="A143" s="786" t="str">
        <f t="shared" si="11"/>
        <v>Track &amp; Field Indoor-Male-V55-1500m</v>
      </c>
      <c r="B143" s="818" t="s">
        <v>884</v>
      </c>
      <c r="C143" s="1234" t="s">
        <v>813</v>
      </c>
      <c r="D143" s="261" t="s">
        <v>69</v>
      </c>
      <c r="E143" s="261" t="s">
        <v>98</v>
      </c>
      <c r="F143" s="261" t="s">
        <v>66</v>
      </c>
      <c r="G143" s="262" t="s">
        <v>817</v>
      </c>
      <c r="H143" s="268">
        <v>1843</v>
      </c>
      <c r="I143" s="263"/>
      <c r="J143" s="819" t="str">
        <f t="shared" ca="1" si="12"/>
        <v/>
      </c>
      <c r="K143" s="795">
        <v>45051</v>
      </c>
    </row>
    <row r="144" spans="1:11" x14ac:dyDescent="0.25">
      <c r="A144" s="786" t="str">
        <f t="shared" si="11"/>
        <v>Track &amp; Field Indoor-Male-V60-1500m</v>
      </c>
      <c r="B144" s="818" t="s">
        <v>884</v>
      </c>
      <c r="C144" s="261" t="s">
        <v>813</v>
      </c>
      <c r="D144" s="261" t="s">
        <v>69</v>
      </c>
      <c r="E144" s="261" t="s">
        <v>98</v>
      </c>
      <c r="F144" s="261" t="s">
        <v>70</v>
      </c>
      <c r="G144" s="262" t="s">
        <v>817</v>
      </c>
      <c r="H144" s="268"/>
      <c r="I144" s="263"/>
      <c r="J144" s="819" t="str">
        <f t="shared" ca="1" si="12"/>
        <v/>
      </c>
      <c r="K144" s="795">
        <v>45051</v>
      </c>
    </row>
    <row r="145" spans="1:11" x14ac:dyDescent="0.25">
      <c r="A145" s="786" t="str">
        <f t="shared" si="11"/>
        <v>Track &amp; Field Indoor-Male-V65-1500m</v>
      </c>
      <c r="B145" s="818" t="s">
        <v>884</v>
      </c>
      <c r="C145" s="261" t="s">
        <v>813</v>
      </c>
      <c r="D145" s="261" t="s">
        <v>69</v>
      </c>
      <c r="E145" s="261" t="s">
        <v>98</v>
      </c>
      <c r="F145" s="261" t="s">
        <v>71</v>
      </c>
      <c r="G145" s="262" t="s">
        <v>817</v>
      </c>
      <c r="H145" s="268"/>
      <c r="I145" s="263"/>
      <c r="J145" s="819" t="str">
        <f t="shared" ca="1" si="12"/>
        <v/>
      </c>
      <c r="K145" s="795">
        <v>45051</v>
      </c>
    </row>
    <row r="146" spans="1:11" x14ac:dyDescent="0.25">
      <c r="A146" s="786" t="str">
        <f t="shared" si="11"/>
        <v>Track &amp; Field Indoor-Male-V70-1500m</v>
      </c>
      <c r="B146" s="818" t="s">
        <v>884</v>
      </c>
      <c r="C146" s="261" t="s">
        <v>813</v>
      </c>
      <c r="D146" s="261" t="s">
        <v>69</v>
      </c>
      <c r="E146" s="261" t="s">
        <v>98</v>
      </c>
      <c r="F146" s="261" t="s">
        <v>72</v>
      </c>
      <c r="G146" s="262" t="s">
        <v>817</v>
      </c>
      <c r="H146" s="268"/>
      <c r="I146" s="263"/>
      <c r="J146" s="819" t="str">
        <f t="shared" ca="1" si="12"/>
        <v/>
      </c>
      <c r="K146" s="795">
        <v>45051</v>
      </c>
    </row>
    <row r="147" spans="1:11" ht="13" thickBot="1" x14ac:dyDescent="0.3">
      <c r="A147" s="787" t="str">
        <f t="shared" si="11"/>
        <v>Track &amp; Field Indoor-Male-V75-1500m</v>
      </c>
      <c r="B147" s="822" t="s">
        <v>884</v>
      </c>
      <c r="C147" s="823" t="s">
        <v>813</v>
      </c>
      <c r="D147" s="823" t="s">
        <v>69</v>
      </c>
      <c r="E147" s="823" t="s">
        <v>98</v>
      </c>
      <c r="F147" s="823" t="s">
        <v>418</v>
      </c>
      <c r="G147" s="824" t="s">
        <v>817</v>
      </c>
      <c r="H147" s="825"/>
      <c r="I147" s="826"/>
      <c r="J147" s="827" t="str">
        <f t="shared" ca="1" si="12"/>
        <v/>
      </c>
      <c r="K147" s="796">
        <v>45051</v>
      </c>
    </row>
    <row r="148" spans="1:11" x14ac:dyDescent="0.25">
      <c r="A148" s="383" t="str">
        <f t="shared" si="11"/>
        <v>Track &amp; Field Indoor-Male-U11-3000m</v>
      </c>
      <c r="B148" s="806" t="s">
        <v>884</v>
      </c>
      <c r="C148" s="805" t="s">
        <v>813</v>
      </c>
      <c r="D148" s="805" t="s">
        <v>69</v>
      </c>
      <c r="E148" s="805" t="s">
        <v>99</v>
      </c>
      <c r="F148" s="807" t="s">
        <v>77</v>
      </c>
      <c r="G148" s="805" t="s">
        <v>824</v>
      </c>
      <c r="H148" s="808"/>
      <c r="I148" s="809"/>
      <c r="J148" s="810" t="str">
        <f t="shared" ref="J148:J163" ca="1" si="13">IF(I148="","",IF(I148="MISSING","",IF(I148="-","-",TODAY()-I148)))</f>
        <v/>
      </c>
      <c r="K148" s="1090">
        <v>45125</v>
      </c>
    </row>
    <row r="149" spans="1:11" x14ac:dyDescent="0.25">
      <c r="A149" s="786" t="str">
        <f t="shared" si="11"/>
        <v>Track &amp; Field Indoor-Male-U13-3000m</v>
      </c>
      <c r="B149" s="1091" t="s">
        <v>884</v>
      </c>
      <c r="C149" s="1092" t="s">
        <v>813</v>
      </c>
      <c r="D149" s="1092" t="s">
        <v>69</v>
      </c>
      <c r="E149" s="1092" t="s">
        <v>99</v>
      </c>
      <c r="F149" s="1092" t="s">
        <v>78</v>
      </c>
      <c r="G149" s="1093" t="s">
        <v>817</v>
      </c>
      <c r="H149" s="1094"/>
      <c r="I149" s="1095"/>
      <c r="J149" s="1096" t="str">
        <f t="shared" ca="1" si="13"/>
        <v/>
      </c>
      <c r="K149" s="1097">
        <v>45125</v>
      </c>
    </row>
    <row r="150" spans="1:11" x14ac:dyDescent="0.25">
      <c r="A150" s="786" t="str">
        <f t="shared" si="11"/>
        <v>Track &amp; Field Indoor-Male-U15-3000m</v>
      </c>
      <c r="B150" s="818" t="s">
        <v>884</v>
      </c>
      <c r="C150" s="261" t="s">
        <v>813</v>
      </c>
      <c r="D150" s="261" t="s">
        <v>69</v>
      </c>
      <c r="E150" s="261" t="s">
        <v>99</v>
      </c>
      <c r="F150" s="261" t="s">
        <v>79</v>
      </c>
      <c r="G150" s="262" t="s">
        <v>817</v>
      </c>
      <c r="H150" s="268"/>
      <c r="I150" s="263"/>
      <c r="J150" s="819" t="str">
        <f t="shared" ca="1" si="13"/>
        <v/>
      </c>
      <c r="K150" s="795">
        <v>45125</v>
      </c>
    </row>
    <row r="151" spans="1:11" x14ac:dyDescent="0.25">
      <c r="A151" s="786" t="str">
        <f t="shared" si="11"/>
        <v>Track &amp; Field Indoor-Male-U17-3000m</v>
      </c>
      <c r="B151" s="818" t="s">
        <v>884</v>
      </c>
      <c r="C151" s="261" t="s">
        <v>813</v>
      </c>
      <c r="D151" s="261" t="s">
        <v>69</v>
      </c>
      <c r="E151" s="261" t="s">
        <v>99</v>
      </c>
      <c r="F151" s="261" t="s">
        <v>80</v>
      </c>
      <c r="G151" s="262" t="s">
        <v>817</v>
      </c>
      <c r="H151" s="268"/>
      <c r="I151" s="263"/>
      <c r="J151" s="819" t="str">
        <f t="shared" ref="J151" ca="1" si="14">IF(I151="","",IF(I151="MISSING","",IF(I151="-","-",TODAY()-I151)))</f>
        <v/>
      </c>
      <c r="K151" s="795">
        <v>45125</v>
      </c>
    </row>
    <row r="152" spans="1:11" x14ac:dyDescent="0.25">
      <c r="A152" s="786" t="str">
        <f t="shared" si="11"/>
        <v>Track &amp; Field Indoor-Male-U20-3000m</v>
      </c>
      <c r="B152" s="818" t="s">
        <v>884</v>
      </c>
      <c r="C152" s="261" t="s">
        <v>813</v>
      </c>
      <c r="D152" s="261" t="s">
        <v>69</v>
      </c>
      <c r="E152" s="261" t="s">
        <v>99</v>
      </c>
      <c r="F152" s="261" t="s">
        <v>81</v>
      </c>
      <c r="G152" s="262" t="s">
        <v>817</v>
      </c>
      <c r="H152" s="268"/>
      <c r="I152" s="263"/>
      <c r="J152" s="819" t="str">
        <f t="shared" ca="1" si="13"/>
        <v/>
      </c>
      <c r="K152" s="795">
        <v>45125</v>
      </c>
    </row>
    <row r="153" spans="1:11" x14ac:dyDescent="0.25">
      <c r="A153" s="786" t="str">
        <f t="shared" si="11"/>
        <v>Track &amp; Field Indoor-Male-U23-3000m</v>
      </c>
      <c r="B153" s="818" t="s">
        <v>884</v>
      </c>
      <c r="C153" s="261" t="s">
        <v>813</v>
      </c>
      <c r="D153" s="261" t="s">
        <v>69</v>
      </c>
      <c r="E153" s="261" t="s">
        <v>99</v>
      </c>
      <c r="F153" s="261" t="s">
        <v>885</v>
      </c>
      <c r="G153" s="262" t="s">
        <v>817</v>
      </c>
      <c r="H153" s="268"/>
      <c r="I153" s="263"/>
      <c r="J153" s="819" t="str">
        <f t="shared" ca="1" si="13"/>
        <v/>
      </c>
      <c r="K153" s="795">
        <v>45125</v>
      </c>
    </row>
    <row r="154" spans="1:11" x14ac:dyDescent="0.25">
      <c r="A154" s="786" t="str">
        <f t="shared" si="11"/>
        <v>Track &amp; Field Indoor-Male-Senior-3000m</v>
      </c>
      <c r="B154" s="818" t="s">
        <v>884</v>
      </c>
      <c r="C154" s="261" t="s">
        <v>813</v>
      </c>
      <c r="D154" s="261" t="s">
        <v>69</v>
      </c>
      <c r="E154" s="261" t="s">
        <v>99</v>
      </c>
      <c r="F154" s="261" t="s">
        <v>5</v>
      </c>
      <c r="G154" s="262" t="s">
        <v>212</v>
      </c>
      <c r="H154" s="623" t="s">
        <v>1254</v>
      </c>
      <c r="I154" s="263">
        <v>44577</v>
      </c>
      <c r="J154" s="819">
        <f t="shared" ca="1" si="13"/>
        <v>1738</v>
      </c>
      <c r="K154" s="795">
        <v>45125</v>
      </c>
    </row>
    <row r="155" spans="1:11" x14ac:dyDescent="0.25">
      <c r="A155" s="786" t="str">
        <f t="shared" si="11"/>
        <v>Track &amp; Field Indoor-Male-V35-3000m</v>
      </c>
      <c r="B155" s="818" t="s">
        <v>884</v>
      </c>
      <c r="C155" s="261" t="s">
        <v>813</v>
      </c>
      <c r="D155" s="261" t="s">
        <v>69</v>
      </c>
      <c r="E155" s="261" t="s">
        <v>99</v>
      </c>
      <c r="F155" s="261" t="s">
        <v>74</v>
      </c>
      <c r="G155" s="262" t="s">
        <v>817</v>
      </c>
      <c r="H155" s="268"/>
      <c r="I155" s="263"/>
      <c r="J155" s="819" t="str">
        <f t="shared" ca="1" si="13"/>
        <v/>
      </c>
      <c r="K155" s="795">
        <v>45125</v>
      </c>
    </row>
    <row r="156" spans="1:11" x14ac:dyDescent="0.25">
      <c r="A156" s="786" t="str">
        <f t="shared" si="11"/>
        <v>Track &amp; Field Indoor-Male-V40-3000m</v>
      </c>
      <c r="B156" s="818" t="s">
        <v>884</v>
      </c>
      <c r="C156" s="261" t="s">
        <v>813</v>
      </c>
      <c r="D156" s="261" t="s">
        <v>69</v>
      </c>
      <c r="E156" s="261" t="s">
        <v>99</v>
      </c>
      <c r="F156" s="261" t="s">
        <v>67</v>
      </c>
      <c r="G156" s="262" t="s">
        <v>817</v>
      </c>
      <c r="H156" s="268"/>
      <c r="I156" s="263"/>
      <c r="J156" s="819" t="str">
        <f t="shared" ca="1" si="13"/>
        <v/>
      </c>
      <c r="K156" s="795">
        <v>45125</v>
      </c>
    </row>
    <row r="157" spans="1:11" x14ac:dyDescent="0.25">
      <c r="A157" s="786" t="str">
        <f t="shared" si="11"/>
        <v>Track &amp; Field Indoor-Male-V45-3000m</v>
      </c>
      <c r="B157" s="818" t="s">
        <v>884</v>
      </c>
      <c r="C157" s="261" t="s">
        <v>813</v>
      </c>
      <c r="D157" s="261" t="s">
        <v>69</v>
      </c>
      <c r="E157" s="261" t="s">
        <v>99</v>
      </c>
      <c r="F157" s="261" t="s">
        <v>64</v>
      </c>
      <c r="G157" s="262" t="s">
        <v>817</v>
      </c>
      <c r="H157" s="268"/>
      <c r="I157" s="263"/>
      <c r="J157" s="819" t="str">
        <f t="shared" ca="1" si="13"/>
        <v/>
      </c>
      <c r="K157" s="795">
        <v>45125</v>
      </c>
    </row>
    <row r="158" spans="1:11" x14ac:dyDescent="0.25">
      <c r="A158" s="786" t="str">
        <f t="shared" si="11"/>
        <v>Track &amp; Field Indoor-Male-V50-3000m</v>
      </c>
      <c r="B158" s="818" t="s">
        <v>884</v>
      </c>
      <c r="C158" s="261" t="s">
        <v>813</v>
      </c>
      <c r="D158" s="261" t="s">
        <v>69</v>
      </c>
      <c r="E158" s="261" t="s">
        <v>99</v>
      </c>
      <c r="F158" s="261" t="s">
        <v>65</v>
      </c>
      <c r="G158" s="262" t="s">
        <v>817</v>
      </c>
      <c r="H158" s="268"/>
      <c r="I158" s="263"/>
      <c r="J158" s="819" t="str">
        <f t="shared" ca="1" si="13"/>
        <v/>
      </c>
      <c r="K158" s="795">
        <v>45125</v>
      </c>
    </row>
    <row r="159" spans="1:11" x14ac:dyDescent="0.25">
      <c r="A159" s="786" t="str">
        <f t="shared" si="11"/>
        <v>Track &amp; Field Indoor-Male-V55-3000m</v>
      </c>
      <c r="B159" s="818" t="s">
        <v>884</v>
      </c>
      <c r="C159" s="1242" t="s">
        <v>813</v>
      </c>
      <c r="D159" s="261" t="s">
        <v>69</v>
      </c>
      <c r="E159" s="261" t="s">
        <v>99</v>
      </c>
      <c r="F159" s="261" t="s">
        <v>66</v>
      </c>
      <c r="G159" s="262" t="s">
        <v>817</v>
      </c>
      <c r="H159" s="268"/>
      <c r="I159" s="263"/>
      <c r="J159" s="819" t="str">
        <f t="shared" ca="1" si="13"/>
        <v/>
      </c>
      <c r="K159" s="795">
        <v>45125</v>
      </c>
    </row>
    <row r="160" spans="1:11" x14ac:dyDescent="0.25">
      <c r="A160" s="786" t="str">
        <f t="shared" si="11"/>
        <v>Track &amp; Field Indoor-Male-V60-3000m</v>
      </c>
      <c r="B160" s="818" t="s">
        <v>884</v>
      </c>
      <c r="C160" s="261" t="s">
        <v>813</v>
      </c>
      <c r="D160" s="261" t="s">
        <v>69</v>
      </c>
      <c r="E160" s="261" t="s">
        <v>99</v>
      </c>
      <c r="F160" s="261" t="s">
        <v>70</v>
      </c>
      <c r="G160" s="262" t="s">
        <v>817</v>
      </c>
      <c r="H160" s="268"/>
      <c r="I160" s="263"/>
      <c r="J160" s="819" t="str">
        <f t="shared" ca="1" si="13"/>
        <v/>
      </c>
      <c r="K160" s="795">
        <v>45125</v>
      </c>
    </row>
    <row r="161" spans="1:11" x14ac:dyDescent="0.25">
      <c r="A161" s="786" t="str">
        <f t="shared" si="11"/>
        <v>Track &amp; Field Indoor-Male-V65-3000m</v>
      </c>
      <c r="B161" s="818" t="s">
        <v>884</v>
      </c>
      <c r="C161" s="261" t="s">
        <v>813</v>
      </c>
      <c r="D161" s="261" t="s">
        <v>69</v>
      </c>
      <c r="E161" s="261" t="s">
        <v>99</v>
      </c>
      <c r="F161" s="261" t="s">
        <v>71</v>
      </c>
      <c r="G161" s="262" t="s">
        <v>817</v>
      </c>
      <c r="H161" s="268"/>
      <c r="I161" s="263"/>
      <c r="J161" s="819" t="str">
        <f t="shared" ca="1" si="13"/>
        <v/>
      </c>
      <c r="K161" s="795">
        <v>45125</v>
      </c>
    </row>
    <row r="162" spans="1:11" x14ac:dyDescent="0.25">
      <c r="A162" s="786" t="str">
        <f t="shared" si="11"/>
        <v>Track &amp; Field Indoor-Male-V70-3000m</v>
      </c>
      <c r="B162" s="818" t="s">
        <v>884</v>
      </c>
      <c r="C162" s="1234" t="s">
        <v>813</v>
      </c>
      <c r="D162" s="261" t="s">
        <v>69</v>
      </c>
      <c r="E162" s="261" t="s">
        <v>99</v>
      </c>
      <c r="F162" s="261" t="s">
        <v>72</v>
      </c>
      <c r="G162" s="262" t="s">
        <v>817</v>
      </c>
      <c r="H162" s="268"/>
      <c r="I162" s="263"/>
      <c r="J162" s="819" t="str">
        <f t="shared" ca="1" si="13"/>
        <v/>
      </c>
      <c r="K162" s="795">
        <v>45125</v>
      </c>
    </row>
    <row r="163" spans="1:11" ht="13" thickBot="1" x14ac:dyDescent="0.3">
      <c r="A163" s="786" t="str">
        <f t="shared" si="11"/>
        <v>Track &amp; Field Indoor-Male-V75-3000m</v>
      </c>
      <c r="B163" s="820" t="s">
        <v>884</v>
      </c>
      <c r="C163" s="264" t="s">
        <v>813</v>
      </c>
      <c r="D163" s="264" t="s">
        <v>69</v>
      </c>
      <c r="E163" s="264" t="s">
        <v>99</v>
      </c>
      <c r="F163" s="264" t="s">
        <v>418</v>
      </c>
      <c r="G163" s="265" t="s">
        <v>817</v>
      </c>
      <c r="H163" s="269"/>
      <c r="I163" s="266"/>
      <c r="J163" s="821" t="str">
        <f t="shared" ca="1" si="13"/>
        <v/>
      </c>
      <c r="K163" s="796">
        <v>45125</v>
      </c>
    </row>
    <row r="164" spans="1:11" ht="13" thickBot="1" x14ac:dyDescent="0.3">
      <c r="A164" s="1052"/>
      <c r="B164" s="818" t="s">
        <v>884</v>
      </c>
      <c r="C164" s="261" t="s">
        <v>813</v>
      </c>
      <c r="D164" s="261" t="s">
        <v>69</v>
      </c>
      <c r="E164" s="261" t="s">
        <v>100</v>
      </c>
      <c r="F164" s="261" t="s">
        <v>5</v>
      </c>
      <c r="G164" s="262" t="s">
        <v>210</v>
      </c>
      <c r="H164" s="623" t="s">
        <v>1320</v>
      </c>
      <c r="I164" s="263">
        <v>39894</v>
      </c>
      <c r="J164" s="819">
        <f t="shared" ref="J164" ca="1" si="15">IF(I164="","",IF(I164="MISSING","",IF(I164="-","-",TODAY()-I164)))</f>
        <v>6421</v>
      </c>
      <c r="K164" s="795">
        <v>45511</v>
      </c>
    </row>
    <row r="165" spans="1:11" x14ac:dyDescent="0.25">
      <c r="A165" s="785" t="str">
        <f t="shared" si="11"/>
        <v>Track &amp; Field Indoor-Male-U11-60m Hurdles</v>
      </c>
      <c r="B165" s="816" t="s">
        <v>884</v>
      </c>
      <c r="C165" s="258" t="s">
        <v>813</v>
      </c>
      <c r="D165" s="258" t="s">
        <v>69</v>
      </c>
      <c r="E165" s="258" t="s">
        <v>823</v>
      </c>
      <c r="F165" s="259" t="s">
        <v>77</v>
      </c>
      <c r="G165" s="258" t="s">
        <v>817</v>
      </c>
      <c r="H165" s="267"/>
      <c r="I165" s="260"/>
      <c r="J165" s="817" t="str">
        <f t="shared" ca="1" si="12"/>
        <v/>
      </c>
      <c r="K165" s="794">
        <v>45051</v>
      </c>
    </row>
    <row r="166" spans="1:11" x14ac:dyDescent="0.25">
      <c r="A166" s="786" t="str">
        <f t="shared" si="11"/>
        <v>Track &amp; Field Indoor-Male-U13-60m Hurdles</v>
      </c>
      <c r="B166" s="818" t="s">
        <v>884</v>
      </c>
      <c r="C166" s="261" t="s">
        <v>813</v>
      </c>
      <c r="D166" s="261" t="s">
        <v>69</v>
      </c>
      <c r="E166" s="261" t="s">
        <v>823</v>
      </c>
      <c r="F166" s="261" t="s">
        <v>78</v>
      </c>
      <c r="G166" s="262" t="s">
        <v>1285</v>
      </c>
      <c r="H166" s="623" t="s">
        <v>1286</v>
      </c>
      <c r="I166" s="263">
        <v>44899</v>
      </c>
      <c r="J166" s="819">
        <f t="shared" ca="1" si="12"/>
        <v>1416</v>
      </c>
      <c r="K166" s="795">
        <v>45390</v>
      </c>
    </row>
    <row r="167" spans="1:11" x14ac:dyDescent="0.25">
      <c r="A167" s="786" t="str">
        <f t="shared" si="11"/>
        <v>Track &amp; Field Indoor-Male-U15-60m Hurdles</v>
      </c>
      <c r="B167" s="818" t="s">
        <v>884</v>
      </c>
      <c r="C167" s="261" t="s">
        <v>813</v>
      </c>
      <c r="D167" s="261" t="s">
        <v>69</v>
      </c>
      <c r="E167" s="261" t="s">
        <v>823</v>
      </c>
      <c r="F167" s="261" t="s">
        <v>79</v>
      </c>
      <c r="G167" s="262" t="s">
        <v>1285</v>
      </c>
      <c r="H167" s="623" t="s">
        <v>1284</v>
      </c>
      <c r="I167" s="263">
        <v>45361</v>
      </c>
      <c r="J167" s="819">
        <f t="shared" ca="1" si="12"/>
        <v>954</v>
      </c>
      <c r="K167" s="795">
        <v>45390</v>
      </c>
    </row>
    <row r="168" spans="1:11" x14ac:dyDescent="0.25">
      <c r="A168" s="786" t="str">
        <f t="shared" si="11"/>
        <v>Track &amp; Field Indoor-Male-U17-60m Hurdles</v>
      </c>
      <c r="B168" s="818" t="s">
        <v>884</v>
      </c>
      <c r="C168" s="1242" t="s">
        <v>813</v>
      </c>
      <c r="D168" s="261" t="s">
        <v>69</v>
      </c>
      <c r="E168" s="261" t="s">
        <v>823</v>
      </c>
      <c r="F168" s="261" t="s">
        <v>80</v>
      </c>
      <c r="G168" s="262" t="s">
        <v>1285</v>
      </c>
      <c r="H168" s="268">
        <v>8.17</v>
      </c>
      <c r="I168" s="263">
        <v>46061</v>
      </c>
      <c r="J168" s="819">
        <f t="shared" ca="1" si="12"/>
        <v>254</v>
      </c>
      <c r="K168" s="795">
        <v>46145</v>
      </c>
    </row>
    <row r="169" spans="1:11" x14ac:dyDescent="0.25">
      <c r="A169" s="786" t="str">
        <f t="shared" si="11"/>
        <v>Track &amp; Field Indoor-Male-U20-60m Hurdles</v>
      </c>
      <c r="B169" s="818" t="s">
        <v>884</v>
      </c>
      <c r="C169" s="1242" t="s">
        <v>813</v>
      </c>
      <c r="D169" s="261" t="s">
        <v>69</v>
      </c>
      <c r="E169" s="261" t="s">
        <v>823</v>
      </c>
      <c r="F169" s="261" t="s">
        <v>81</v>
      </c>
      <c r="G169" s="262" t="s">
        <v>235</v>
      </c>
      <c r="H169" s="268">
        <v>8.49</v>
      </c>
      <c r="I169" s="263">
        <v>39803</v>
      </c>
      <c r="J169" s="819">
        <f t="shared" ca="1" si="12"/>
        <v>6512</v>
      </c>
      <c r="K169" s="795">
        <v>45051</v>
      </c>
    </row>
    <row r="170" spans="1:11" x14ac:dyDescent="0.25">
      <c r="A170" s="786" t="str">
        <f t="shared" si="11"/>
        <v>Track &amp; Field Indoor-Male-U23-60m Hurdles</v>
      </c>
      <c r="B170" s="818" t="s">
        <v>884</v>
      </c>
      <c r="C170" s="1242" t="s">
        <v>813</v>
      </c>
      <c r="D170" s="261" t="s">
        <v>69</v>
      </c>
      <c r="E170" s="261" t="s">
        <v>823</v>
      </c>
      <c r="F170" s="261" t="s">
        <v>885</v>
      </c>
      <c r="G170" s="262" t="s">
        <v>817</v>
      </c>
      <c r="H170" s="268"/>
      <c r="I170" s="263"/>
      <c r="J170" s="819" t="str">
        <f t="shared" ca="1" si="12"/>
        <v/>
      </c>
      <c r="K170" s="795">
        <v>45051</v>
      </c>
    </row>
    <row r="171" spans="1:11" x14ac:dyDescent="0.25">
      <c r="A171" s="786" t="str">
        <f t="shared" si="11"/>
        <v>Track &amp; Field Indoor-Male-Senior-60m Hurdles</v>
      </c>
      <c r="B171" s="818" t="s">
        <v>884</v>
      </c>
      <c r="C171" s="1242" t="s">
        <v>813</v>
      </c>
      <c r="D171" s="261" t="s">
        <v>69</v>
      </c>
      <c r="E171" s="261" t="s">
        <v>823</v>
      </c>
      <c r="F171" s="261" t="s">
        <v>5</v>
      </c>
      <c r="G171" s="262" t="s">
        <v>210</v>
      </c>
      <c r="H171" s="268">
        <v>8.9</v>
      </c>
      <c r="I171" s="263">
        <v>40153</v>
      </c>
      <c r="J171" s="819">
        <f t="shared" ca="1" si="12"/>
        <v>6162</v>
      </c>
      <c r="K171" s="795">
        <v>45511</v>
      </c>
    </row>
    <row r="172" spans="1:11" x14ac:dyDescent="0.25">
      <c r="A172" s="786" t="str">
        <f t="shared" si="11"/>
        <v>Track &amp; Field Indoor-Male-V35-60m Hurdles</v>
      </c>
      <c r="B172" s="818" t="s">
        <v>884</v>
      </c>
      <c r="C172" s="261" t="s">
        <v>813</v>
      </c>
      <c r="D172" s="261" t="s">
        <v>69</v>
      </c>
      <c r="E172" s="261" t="s">
        <v>823</v>
      </c>
      <c r="F172" s="261" t="s">
        <v>74</v>
      </c>
      <c r="G172" s="262" t="s">
        <v>210</v>
      </c>
      <c r="H172" s="268">
        <v>9.1199999999999992</v>
      </c>
      <c r="I172" s="263">
        <v>42441</v>
      </c>
      <c r="J172" s="819">
        <f t="shared" ca="1" si="12"/>
        <v>3874</v>
      </c>
      <c r="K172" s="795">
        <v>45511</v>
      </c>
    </row>
    <row r="173" spans="1:11" x14ac:dyDescent="0.25">
      <c r="A173" s="786" t="str">
        <f t="shared" si="11"/>
        <v>Track &amp; Field Indoor-Male-V40-60m Hurdles</v>
      </c>
      <c r="B173" s="818" t="s">
        <v>884</v>
      </c>
      <c r="C173" s="261" t="s">
        <v>813</v>
      </c>
      <c r="D173" s="261" t="s">
        <v>69</v>
      </c>
      <c r="E173" s="261" t="s">
        <v>823</v>
      </c>
      <c r="F173" s="261" t="s">
        <v>67</v>
      </c>
      <c r="G173" s="262" t="s">
        <v>817</v>
      </c>
      <c r="H173" s="268"/>
      <c r="I173" s="263"/>
      <c r="J173" s="819" t="str">
        <f t="shared" ca="1" si="12"/>
        <v/>
      </c>
      <c r="K173" s="795">
        <v>45051</v>
      </c>
    </row>
    <row r="174" spans="1:11" x14ac:dyDescent="0.25">
      <c r="A174" s="786" t="str">
        <f t="shared" si="11"/>
        <v>Track &amp; Field Indoor-Male-V45-60m Hurdles</v>
      </c>
      <c r="B174" s="818" t="s">
        <v>884</v>
      </c>
      <c r="C174" s="261" t="s">
        <v>813</v>
      </c>
      <c r="D174" s="261" t="s">
        <v>69</v>
      </c>
      <c r="E174" s="261" t="s">
        <v>823</v>
      </c>
      <c r="F174" s="261" t="s">
        <v>64</v>
      </c>
      <c r="G174" s="262" t="s">
        <v>817</v>
      </c>
      <c r="H174" s="268"/>
      <c r="I174" s="263"/>
      <c r="J174" s="819" t="str">
        <f t="shared" ca="1" si="12"/>
        <v/>
      </c>
      <c r="K174" s="795">
        <v>45051</v>
      </c>
    </row>
    <row r="175" spans="1:11" x14ac:dyDescent="0.25">
      <c r="A175" s="786" t="str">
        <f t="shared" si="11"/>
        <v>Track &amp; Field Indoor-Male-V50-60m Hurdles</v>
      </c>
      <c r="B175" s="818" t="s">
        <v>884</v>
      </c>
      <c r="C175" s="1234" t="s">
        <v>813</v>
      </c>
      <c r="D175" s="261" t="s">
        <v>69</v>
      </c>
      <c r="E175" s="261" t="s">
        <v>823</v>
      </c>
      <c r="F175" s="261" t="s">
        <v>65</v>
      </c>
      <c r="G175" s="262" t="s">
        <v>817</v>
      </c>
      <c r="H175" s="268"/>
      <c r="I175" s="263"/>
      <c r="J175" s="819" t="str">
        <f t="shared" ca="1" si="12"/>
        <v/>
      </c>
      <c r="K175" s="795">
        <v>45051</v>
      </c>
    </row>
    <row r="176" spans="1:11" x14ac:dyDescent="0.25">
      <c r="A176" s="786" t="str">
        <f t="shared" si="11"/>
        <v>Track &amp; Field Indoor-Male-V55-60m Hurdles</v>
      </c>
      <c r="B176" s="818" t="s">
        <v>884</v>
      </c>
      <c r="C176" s="1242" t="s">
        <v>813</v>
      </c>
      <c r="D176" s="261" t="s">
        <v>69</v>
      </c>
      <c r="E176" s="261" t="s">
        <v>823</v>
      </c>
      <c r="F176" s="261" t="s">
        <v>66</v>
      </c>
      <c r="G176" s="262" t="s">
        <v>817</v>
      </c>
      <c r="H176" s="268"/>
      <c r="I176" s="263"/>
      <c r="J176" s="819" t="str">
        <f t="shared" ca="1" si="12"/>
        <v/>
      </c>
      <c r="K176" s="795">
        <v>45051</v>
      </c>
    </row>
    <row r="177" spans="1:11" x14ac:dyDescent="0.25">
      <c r="A177" s="786" t="str">
        <f t="shared" si="11"/>
        <v>Track &amp; Field Indoor-Male-V60-60m Hurdles</v>
      </c>
      <c r="B177" s="818" t="s">
        <v>884</v>
      </c>
      <c r="C177" s="1234" t="s">
        <v>813</v>
      </c>
      <c r="D177" s="261" t="s">
        <v>69</v>
      </c>
      <c r="E177" s="261" t="s">
        <v>823</v>
      </c>
      <c r="F177" s="261" t="s">
        <v>70</v>
      </c>
      <c r="G177" s="262" t="s">
        <v>817</v>
      </c>
      <c r="H177" s="268"/>
      <c r="I177" s="263"/>
      <c r="J177" s="819" t="str">
        <f t="shared" ca="1" si="12"/>
        <v/>
      </c>
      <c r="K177" s="795">
        <v>45051</v>
      </c>
    </row>
    <row r="178" spans="1:11" x14ac:dyDescent="0.25">
      <c r="A178" s="786" t="str">
        <f t="shared" si="11"/>
        <v>Track &amp; Field Indoor-Male-V65-60m Hurdles</v>
      </c>
      <c r="B178" s="818" t="s">
        <v>884</v>
      </c>
      <c r="C178" s="261" t="s">
        <v>813</v>
      </c>
      <c r="D178" s="261" t="s">
        <v>69</v>
      </c>
      <c r="E178" s="261" t="s">
        <v>823</v>
      </c>
      <c r="F178" s="261" t="s">
        <v>71</v>
      </c>
      <c r="G178" s="262" t="s">
        <v>817</v>
      </c>
      <c r="H178" s="268"/>
      <c r="I178" s="263"/>
      <c r="J178" s="819" t="str">
        <f t="shared" ca="1" si="12"/>
        <v/>
      </c>
      <c r="K178" s="795">
        <v>45051</v>
      </c>
    </row>
    <row r="179" spans="1:11" x14ac:dyDescent="0.25">
      <c r="A179" s="786" t="str">
        <f t="shared" si="11"/>
        <v>Track &amp; Field Indoor-Male-V70-60m Hurdles</v>
      </c>
      <c r="B179" s="818" t="s">
        <v>884</v>
      </c>
      <c r="C179" s="261" t="s">
        <v>813</v>
      </c>
      <c r="D179" s="261" t="s">
        <v>69</v>
      </c>
      <c r="E179" s="261" t="s">
        <v>823</v>
      </c>
      <c r="F179" s="261" t="s">
        <v>72</v>
      </c>
      <c r="G179" s="262" t="s">
        <v>817</v>
      </c>
      <c r="H179" s="268"/>
      <c r="I179" s="263"/>
      <c r="J179" s="819" t="str">
        <f t="shared" ca="1" si="12"/>
        <v/>
      </c>
      <c r="K179" s="795">
        <v>45051</v>
      </c>
    </row>
    <row r="180" spans="1:11" ht="13" thickBot="1" x14ac:dyDescent="0.3">
      <c r="A180" s="787" t="str">
        <f t="shared" si="11"/>
        <v>Track &amp; Field Indoor-Male-V75-60m Hurdles</v>
      </c>
      <c r="B180" s="820" t="s">
        <v>884</v>
      </c>
      <c r="C180" s="264" t="s">
        <v>813</v>
      </c>
      <c r="D180" s="264" t="s">
        <v>69</v>
      </c>
      <c r="E180" s="264" t="s">
        <v>823</v>
      </c>
      <c r="F180" s="264" t="s">
        <v>418</v>
      </c>
      <c r="G180" s="265" t="s">
        <v>817</v>
      </c>
      <c r="H180" s="269"/>
      <c r="I180" s="266"/>
      <c r="J180" s="821" t="str">
        <f t="shared" ca="1" si="12"/>
        <v/>
      </c>
      <c r="K180" s="796">
        <v>45051</v>
      </c>
    </row>
    <row r="181" spans="1:11" x14ac:dyDescent="0.25">
      <c r="A181" s="785" t="str">
        <f t="shared" si="11"/>
        <v>Track &amp; Field Indoor-Male-U11-Long Jump</v>
      </c>
      <c r="B181" s="816" t="s">
        <v>884</v>
      </c>
      <c r="C181" s="258" t="s">
        <v>834</v>
      </c>
      <c r="D181" s="258" t="s">
        <v>69</v>
      </c>
      <c r="E181" s="258" t="s">
        <v>124</v>
      </c>
      <c r="F181" s="259" t="s">
        <v>77</v>
      </c>
      <c r="G181" s="258" t="s">
        <v>1270</v>
      </c>
      <c r="H181" s="625" t="s">
        <v>1273</v>
      </c>
      <c r="I181" s="260">
        <v>45256</v>
      </c>
      <c r="J181" s="817">
        <f t="shared" ref="J181:J198" ca="1" si="16">IF(I181="","",IF(I181="MISSING","",IF(I181="-","-",TODAY()-I181)))</f>
        <v>1059</v>
      </c>
      <c r="K181" s="794">
        <v>45299</v>
      </c>
    </row>
    <row r="182" spans="1:11" x14ac:dyDescent="0.25">
      <c r="A182" s="786" t="str">
        <f t="shared" si="11"/>
        <v>Track &amp; Field Indoor-Male-U13-Long Jump</v>
      </c>
      <c r="B182" s="818" t="s">
        <v>884</v>
      </c>
      <c r="C182" s="261" t="s">
        <v>834</v>
      </c>
      <c r="D182" s="261" t="s">
        <v>69</v>
      </c>
      <c r="E182" s="261" t="s">
        <v>124</v>
      </c>
      <c r="F182" s="261" t="s">
        <v>78</v>
      </c>
      <c r="G182" s="262" t="s">
        <v>354</v>
      </c>
      <c r="H182" s="268" t="s">
        <v>886</v>
      </c>
      <c r="I182" s="263">
        <v>42036</v>
      </c>
      <c r="J182" s="819">
        <f t="shared" ca="1" si="16"/>
        <v>4279</v>
      </c>
      <c r="K182" s="795">
        <v>45051</v>
      </c>
    </row>
    <row r="183" spans="1:11" x14ac:dyDescent="0.25">
      <c r="A183" s="786" t="str">
        <f t="shared" si="11"/>
        <v>Track &amp; Field Indoor-Male-U15-Long Jump</v>
      </c>
      <c r="B183" s="818" t="s">
        <v>884</v>
      </c>
      <c r="C183" s="261" t="s">
        <v>834</v>
      </c>
      <c r="D183" s="261" t="s">
        <v>69</v>
      </c>
      <c r="E183" s="261" t="s">
        <v>124</v>
      </c>
      <c r="F183" s="261" t="s">
        <v>79</v>
      </c>
      <c r="G183" s="262" t="s">
        <v>234</v>
      </c>
      <c r="H183" s="268" t="s">
        <v>887</v>
      </c>
      <c r="I183" s="263">
        <v>38704</v>
      </c>
      <c r="J183" s="819">
        <f t="shared" ca="1" si="16"/>
        <v>7611</v>
      </c>
      <c r="K183" s="795">
        <v>45051</v>
      </c>
    </row>
    <row r="184" spans="1:11" x14ac:dyDescent="0.25">
      <c r="A184" s="786" t="str">
        <f t="shared" si="11"/>
        <v>Track &amp; Field Indoor-Male-U17-Long Jump</v>
      </c>
      <c r="B184" s="818" t="s">
        <v>884</v>
      </c>
      <c r="C184" s="261" t="s">
        <v>834</v>
      </c>
      <c r="D184" s="261" t="s">
        <v>69</v>
      </c>
      <c r="E184" s="261" t="s">
        <v>124</v>
      </c>
      <c r="F184" s="261" t="s">
        <v>80</v>
      </c>
      <c r="G184" s="262" t="s">
        <v>482</v>
      </c>
      <c r="H184" s="268" t="s">
        <v>888</v>
      </c>
      <c r="I184" s="263">
        <v>39838</v>
      </c>
      <c r="J184" s="819">
        <f t="shared" ca="1" si="16"/>
        <v>6477</v>
      </c>
      <c r="K184" s="795">
        <v>45051</v>
      </c>
    </row>
    <row r="185" spans="1:11" x14ac:dyDescent="0.25">
      <c r="A185" s="786" t="str">
        <f t="shared" si="11"/>
        <v>Track &amp; Field Indoor-Male-U20-Long Jump</v>
      </c>
      <c r="B185" s="818" t="s">
        <v>884</v>
      </c>
      <c r="C185" s="1234" t="s">
        <v>834</v>
      </c>
      <c r="D185" s="261" t="s">
        <v>69</v>
      </c>
      <c r="E185" s="261" t="s">
        <v>124</v>
      </c>
      <c r="F185" s="261" t="s">
        <v>81</v>
      </c>
      <c r="G185" s="262" t="s">
        <v>494</v>
      </c>
      <c r="H185" s="268" t="s">
        <v>889</v>
      </c>
      <c r="I185" s="263">
        <v>38696</v>
      </c>
      <c r="J185" s="819">
        <f t="shared" ca="1" si="16"/>
        <v>7619</v>
      </c>
      <c r="K185" s="795">
        <v>45051</v>
      </c>
    </row>
    <row r="186" spans="1:11" x14ac:dyDescent="0.25">
      <c r="A186" s="786" t="str">
        <f t="shared" si="11"/>
        <v>Track &amp; Field Indoor-Male-U23-Long Jump</v>
      </c>
      <c r="B186" s="818" t="s">
        <v>884</v>
      </c>
      <c r="C186" s="261" t="s">
        <v>834</v>
      </c>
      <c r="D186" s="261" t="s">
        <v>69</v>
      </c>
      <c r="E186" s="261" t="s">
        <v>124</v>
      </c>
      <c r="F186" s="261" t="s">
        <v>885</v>
      </c>
      <c r="G186" s="262" t="s">
        <v>493</v>
      </c>
      <c r="H186" s="268" t="s">
        <v>890</v>
      </c>
      <c r="I186" s="263">
        <v>38399</v>
      </c>
      <c r="J186" s="819">
        <f ca="1">IF(I186="","",IF(I186="MISSING","",IF(I186="-","-",TODAY()-I186)))</f>
        <v>7916</v>
      </c>
      <c r="K186" s="795">
        <v>45051</v>
      </c>
    </row>
    <row r="187" spans="1:11" x14ac:dyDescent="0.25">
      <c r="A187" s="786" t="str">
        <f t="shared" si="11"/>
        <v>Track &amp; Field Indoor-Male-Senior-Long Jump</v>
      </c>
      <c r="B187" s="818" t="s">
        <v>884</v>
      </c>
      <c r="C187" s="261" t="s">
        <v>834</v>
      </c>
      <c r="D187" s="261" t="s">
        <v>69</v>
      </c>
      <c r="E187" s="261" t="s">
        <v>124</v>
      </c>
      <c r="F187" s="261" t="s">
        <v>5</v>
      </c>
      <c r="G187" s="262" t="s">
        <v>210</v>
      </c>
      <c r="H187" s="268" t="s">
        <v>1321</v>
      </c>
      <c r="I187" s="263">
        <v>39103</v>
      </c>
      <c r="J187" s="819">
        <f ca="1">IF(I187="","",IF(I187="MISSING","",IF(I187="-","-",TODAY()-I187)))</f>
        <v>7212</v>
      </c>
      <c r="K187" s="795">
        <v>45511</v>
      </c>
    </row>
    <row r="188" spans="1:11" x14ac:dyDescent="0.25">
      <c r="A188" s="786" t="str">
        <f t="shared" si="11"/>
        <v>Track &amp; Field Indoor-Male-V35-Long Jump</v>
      </c>
      <c r="B188" s="818" t="s">
        <v>884</v>
      </c>
      <c r="C188" s="261" t="s">
        <v>834</v>
      </c>
      <c r="D188" s="261" t="s">
        <v>69</v>
      </c>
      <c r="E188" s="261" t="s">
        <v>124</v>
      </c>
      <c r="F188" s="261" t="s">
        <v>74</v>
      </c>
      <c r="G188" s="262" t="s">
        <v>798</v>
      </c>
      <c r="H188" s="268" t="s">
        <v>1354</v>
      </c>
      <c r="I188" s="263">
        <v>45725</v>
      </c>
      <c r="J188" s="819">
        <f ca="1">IF(I188="","",IF(I188="MISSING","",IF(I188="-","-",TODAY()-I188)))</f>
        <v>590</v>
      </c>
      <c r="K188" s="795">
        <v>45781</v>
      </c>
    </row>
    <row r="189" spans="1:11" x14ac:dyDescent="0.25">
      <c r="A189" s="786" t="str">
        <f t="shared" si="11"/>
        <v>Track &amp; Field Indoor-Male-V40-Long Jump</v>
      </c>
      <c r="B189" s="818" t="s">
        <v>884</v>
      </c>
      <c r="C189" s="261" t="s">
        <v>834</v>
      </c>
      <c r="D189" s="261" t="s">
        <v>69</v>
      </c>
      <c r="E189" s="261" t="s">
        <v>124</v>
      </c>
      <c r="F189" s="261" t="s">
        <v>67</v>
      </c>
      <c r="G189" s="262" t="s">
        <v>817</v>
      </c>
      <c r="H189" s="268"/>
      <c r="I189" s="263"/>
      <c r="J189" s="819" t="str">
        <f t="shared" ca="1" si="16"/>
        <v/>
      </c>
      <c r="K189" s="795">
        <v>45051</v>
      </c>
    </row>
    <row r="190" spans="1:11" x14ac:dyDescent="0.25">
      <c r="A190" s="786" t="str">
        <f t="shared" si="11"/>
        <v>Track &amp; Field Indoor-Male-V45-Long Jump</v>
      </c>
      <c r="B190" s="818" t="s">
        <v>884</v>
      </c>
      <c r="C190" s="261" t="s">
        <v>834</v>
      </c>
      <c r="D190" s="261" t="s">
        <v>69</v>
      </c>
      <c r="E190" s="261" t="s">
        <v>124</v>
      </c>
      <c r="F190" s="261" t="s">
        <v>64</v>
      </c>
      <c r="G190" s="262" t="s">
        <v>817</v>
      </c>
      <c r="H190" s="268"/>
      <c r="I190" s="263"/>
      <c r="J190" s="819" t="str">
        <f t="shared" ca="1" si="16"/>
        <v/>
      </c>
      <c r="K190" s="795">
        <v>45051</v>
      </c>
    </row>
    <row r="191" spans="1:11" x14ac:dyDescent="0.25">
      <c r="A191" s="786" t="str">
        <f t="shared" si="11"/>
        <v>Track &amp; Field Indoor-Male-V50-Long Jump</v>
      </c>
      <c r="B191" s="818" t="s">
        <v>884</v>
      </c>
      <c r="C191" s="261" t="s">
        <v>834</v>
      </c>
      <c r="D191" s="261" t="s">
        <v>69</v>
      </c>
      <c r="E191" s="261" t="s">
        <v>124</v>
      </c>
      <c r="F191" s="261" t="s">
        <v>65</v>
      </c>
      <c r="G191" s="262" t="s">
        <v>817</v>
      </c>
      <c r="H191" s="268"/>
      <c r="I191" s="263"/>
      <c r="J191" s="819" t="str">
        <f t="shared" ca="1" si="16"/>
        <v/>
      </c>
      <c r="K191" s="795">
        <v>45051</v>
      </c>
    </row>
    <row r="192" spans="1:11" x14ac:dyDescent="0.25">
      <c r="A192" s="786" t="str">
        <f t="shared" si="11"/>
        <v>Track &amp; Field Indoor-Male-V55-Long Jump</v>
      </c>
      <c r="B192" s="818" t="s">
        <v>884</v>
      </c>
      <c r="C192" s="261" t="s">
        <v>834</v>
      </c>
      <c r="D192" s="261" t="s">
        <v>69</v>
      </c>
      <c r="E192" s="261" t="s">
        <v>124</v>
      </c>
      <c r="F192" s="261" t="s">
        <v>66</v>
      </c>
      <c r="G192" s="262" t="s">
        <v>817</v>
      </c>
      <c r="H192" s="268"/>
      <c r="I192" s="263"/>
      <c r="J192" s="819" t="str">
        <f t="shared" ca="1" si="16"/>
        <v/>
      </c>
      <c r="K192" s="795">
        <v>45051</v>
      </c>
    </row>
    <row r="193" spans="1:11" x14ac:dyDescent="0.25">
      <c r="A193" s="786" t="str">
        <f t="shared" si="11"/>
        <v>Track &amp; Field Indoor-Male-V60-Long Jump</v>
      </c>
      <c r="B193" s="818" t="s">
        <v>884</v>
      </c>
      <c r="C193" s="261" t="s">
        <v>834</v>
      </c>
      <c r="D193" s="261" t="s">
        <v>69</v>
      </c>
      <c r="E193" s="261" t="s">
        <v>124</v>
      </c>
      <c r="F193" s="261" t="s">
        <v>70</v>
      </c>
      <c r="G193" s="262" t="s">
        <v>817</v>
      </c>
      <c r="H193" s="268"/>
      <c r="I193" s="263"/>
      <c r="J193" s="819" t="str">
        <f t="shared" ref="J193" ca="1" si="17">IF(I193="","",IF(I193="MISSING","",IF(I193="-","-",TODAY()-I193)))</f>
        <v/>
      </c>
      <c r="K193" s="795">
        <v>45051</v>
      </c>
    </row>
    <row r="194" spans="1:11" x14ac:dyDescent="0.25">
      <c r="A194" s="786" t="str">
        <f t="shared" si="11"/>
        <v>Track &amp; Field Indoor-Male-V65-Long Jump</v>
      </c>
      <c r="B194" s="818" t="s">
        <v>884</v>
      </c>
      <c r="C194" s="261" t="s">
        <v>834</v>
      </c>
      <c r="D194" s="261" t="s">
        <v>69</v>
      </c>
      <c r="E194" s="261" t="s">
        <v>124</v>
      </c>
      <c r="F194" s="261" t="s">
        <v>71</v>
      </c>
      <c r="G194" s="262" t="s">
        <v>817</v>
      </c>
      <c r="H194" s="268"/>
      <c r="I194" s="263"/>
      <c r="J194" s="819" t="str">
        <f t="shared" ca="1" si="16"/>
        <v/>
      </c>
      <c r="K194" s="795">
        <v>45051</v>
      </c>
    </row>
    <row r="195" spans="1:11" x14ac:dyDescent="0.25">
      <c r="A195" s="786" t="str">
        <f t="shared" si="11"/>
        <v>Track &amp; Field Indoor-Male-V70-Long Jump</v>
      </c>
      <c r="B195" s="818" t="s">
        <v>884</v>
      </c>
      <c r="C195" s="261" t="s">
        <v>834</v>
      </c>
      <c r="D195" s="261" t="s">
        <v>69</v>
      </c>
      <c r="E195" s="261" t="s">
        <v>124</v>
      </c>
      <c r="F195" s="261" t="s">
        <v>72</v>
      </c>
      <c r="G195" s="262" t="s">
        <v>817</v>
      </c>
      <c r="H195" s="268"/>
      <c r="I195" s="263"/>
      <c r="J195" s="819" t="str">
        <f t="shared" ca="1" si="16"/>
        <v/>
      </c>
      <c r="K195" s="795">
        <v>45051</v>
      </c>
    </row>
    <row r="196" spans="1:11" ht="13" thickBot="1" x14ac:dyDescent="0.3">
      <c r="A196" s="787" t="str">
        <f t="shared" si="11"/>
        <v>Track &amp; Field Indoor-Male-V75-Long Jump</v>
      </c>
      <c r="B196" s="822" t="s">
        <v>884</v>
      </c>
      <c r="C196" s="823" t="s">
        <v>834</v>
      </c>
      <c r="D196" s="823" t="s">
        <v>69</v>
      </c>
      <c r="E196" s="823" t="s">
        <v>124</v>
      </c>
      <c r="F196" s="823" t="s">
        <v>418</v>
      </c>
      <c r="G196" s="824" t="s">
        <v>817</v>
      </c>
      <c r="H196" s="825"/>
      <c r="I196" s="826"/>
      <c r="J196" s="827" t="str">
        <f t="shared" ca="1" si="16"/>
        <v/>
      </c>
      <c r="K196" s="796">
        <v>45051</v>
      </c>
    </row>
    <row r="197" spans="1:11" x14ac:dyDescent="0.25">
      <c r="A197" s="383" t="str">
        <f t="shared" si="11"/>
        <v>Track &amp; Field Indoor-Male-U11-Triple Jump</v>
      </c>
      <c r="B197" s="378" t="s">
        <v>884</v>
      </c>
      <c r="C197" s="277" t="s">
        <v>834</v>
      </c>
      <c r="D197" s="277" t="s">
        <v>69</v>
      </c>
      <c r="E197" s="277" t="s">
        <v>126</v>
      </c>
      <c r="F197" s="278" t="s">
        <v>77</v>
      </c>
      <c r="G197" s="277" t="s">
        <v>824</v>
      </c>
      <c r="H197" s="619" t="s">
        <v>826</v>
      </c>
      <c r="I197" s="280" t="s">
        <v>826</v>
      </c>
      <c r="J197" s="620" t="str">
        <f t="shared" ca="1" si="16"/>
        <v>-</v>
      </c>
      <c r="K197" s="379">
        <v>45090</v>
      </c>
    </row>
    <row r="198" spans="1:11" ht="13" thickBot="1" x14ac:dyDescent="0.3">
      <c r="A198" s="384" t="str">
        <f t="shared" si="11"/>
        <v>Track &amp; Field Indoor-Male-U13-Triple Jump</v>
      </c>
      <c r="B198" s="376" t="s">
        <v>884</v>
      </c>
      <c r="C198" s="272" t="s">
        <v>834</v>
      </c>
      <c r="D198" s="272" t="s">
        <v>69</v>
      </c>
      <c r="E198" s="272" t="s">
        <v>126</v>
      </c>
      <c r="F198" s="272" t="s">
        <v>78</v>
      </c>
      <c r="G198" s="273" t="s">
        <v>824</v>
      </c>
      <c r="H198" s="803" t="s">
        <v>826</v>
      </c>
      <c r="I198" s="275" t="s">
        <v>826</v>
      </c>
      <c r="J198" s="804" t="str">
        <f t="shared" ca="1" si="16"/>
        <v>-</v>
      </c>
      <c r="K198" s="380">
        <v>45090</v>
      </c>
    </row>
    <row r="199" spans="1:11" x14ac:dyDescent="0.25">
      <c r="A199" s="786" t="str">
        <f t="shared" si="11"/>
        <v>Track &amp; Field Indoor-Male-U15-Triple Jump</v>
      </c>
      <c r="B199" s="828" t="s">
        <v>884</v>
      </c>
      <c r="C199" s="829" t="s">
        <v>834</v>
      </c>
      <c r="D199" s="829" t="s">
        <v>69</v>
      </c>
      <c r="E199" s="829" t="s">
        <v>126</v>
      </c>
      <c r="F199" s="829" t="s">
        <v>79</v>
      </c>
      <c r="G199" s="830" t="s">
        <v>232</v>
      </c>
      <c r="H199" s="831" t="s">
        <v>891</v>
      </c>
      <c r="I199" s="832">
        <v>38724</v>
      </c>
      <c r="J199" s="833">
        <f t="shared" ref="J199:J228" ca="1" si="18">IF(I199="","",IF(I199="MISSING","",IF(I199="-","-",TODAY()-I199)))</f>
        <v>7591</v>
      </c>
      <c r="K199" s="795">
        <v>45051</v>
      </c>
    </row>
    <row r="200" spans="1:11" x14ac:dyDescent="0.25">
      <c r="A200" s="786" t="str">
        <f t="shared" si="11"/>
        <v>Track &amp; Field Indoor-Male-U17-Triple Jump</v>
      </c>
      <c r="B200" s="818" t="s">
        <v>884</v>
      </c>
      <c r="C200" s="261" t="s">
        <v>834</v>
      </c>
      <c r="D200" s="261" t="s">
        <v>69</v>
      </c>
      <c r="E200" s="261" t="s">
        <v>126</v>
      </c>
      <c r="F200" s="261" t="s">
        <v>80</v>
      </c>
      <c r="G200" s="262" t="s">
        <v>493</v>
      </c>
      <c r="H200" s="268" t="s">
        <v>892</v>
      </c>
      <c r="I200" s="263">
        <v>36947</v>
      </c>
      <c r="J200" s="819">
        <f t="shared" ca="1" si="18"/>
        <v>9368</v>
      </c>
      <c r="K200" s="795">
        <v>45051</v>
      </c>
    </row>
    <row r="201" spans="1:11" x14ac:dyDescent="0.25">
      <c r="A201" s="786" t="str">
        <f t="shared" si="11"/>
        <v>Track &amp; Field Indoor-Male-U20-Triple Jump</v>
      </c>
      <c r="B201" s="818" t="s">
        <v>884</v>
      </c>
      <c r="C201" s="261" t="s">
        <v>834</v>
      </c>
      <c r="D201" s="261" t="s">
        <v>69</v>
      </c>
      <c r="E201" s="261" t="s">
        <v>126</v>
      </c>
      <c r="F201" s="261" t="s">
        <v>81</v>
      </c>
      <c r="G201" s="262" t="s">
        <v>210</v>
      </c>
      <c r="H201" s="268" t="s">
        <v>893</v>
      </c>
      <c r="I201" s="263">
        <v>35812</v>
      </c>
      <c r="J201" s="819">
        <f t="shared" ca="1" si="18"/>
        <v>10503</v>
      </c>
      <c r="K201" s="795">
        <v>45051</v>
      </c>
    </row>
    <row r="202" spans="1:11" x14ac:dyDescent="0.25">
      <c r="A202" s="786" t="str">
        <f t="shared" si="11"/>
        <v>Track &amp; Field Indoor-Male-U23-Triple Jump</v>
      </c>
      <c r="B202" s="818" t="s">
        <v>884</v>
      </c>
      <c r="C202" s="261" t="s">
        <v>834</v>
      </c>
      <c r="D202" s="261" t="s">
        <v>69</v>
      </c>
      <c r="E202" s="261" t="s">
        <v>126</v>
      </c>
      <c r="F202" s="261" t="s">
        <v>885</v>
      </c>
      <c r="G202" s="262" t="s">
        <v>493</v>
      </c>
      <c r="H202" s="268" t="s">
        <v>894</v>
      </c>
      <c r="I202" s="263">
        <v>39151</v>
      </c>
      <c r="J202" s="819">
        <f ca="1">IF(I202="","",IF(I202="MISSING","",IF(I202="-","-",TODAY()-I202)))</f>
        <v>7164</v>
      </c>
      <c r="K202" s="795">
        <v>45051</v>
      </c>
    </row>
    <row r="203" spans="1:11" x14ac:dyDescent="0.25">
      <c r="A203" s="786" t="str">
        <f t="shared" si="11"/>
        <v>Track &amp; Field Indoor-Male-Senior-Triple Jump</v>
      </c>
      <c r="B203" s="818" t="s">
        <v>884</v>
      </c>
      <c r="C203" s="261" t="s">
        <v>834</v>
      </c>
      <c r="D203" s="261" t="s">
        <v>69</v>
      </c>
      <c r="E203" s="261" t="s">
        <v>126</v>
      </c>
      <c r="F203" s="261" t="s">
        <v>5</v>
      </c>
      <c r="G203" s="262" t="s">
        <v>817</v>
      </c>
      <c r="H203" s="268"/>
      <c r="I203" s="263"/>
      <c r="J203" s="819" t="str">
        <f t="shared" ca="1" si="18"/>
        <v/>
      </c>
      <c r="K203" s="795">
        <v>45051</v>
      </c>
    </row>
    <row r="204" spans="1:11" x14ac:dyDescent="0.25">
      <c r="A204" s="786" t="str">
        <f t="shared" si="11"/>
        <v>Track &amp; Field Indoor-Male-V35-Triple Jump</v>
      </c>
      <c r="B204" s="818" t="s">
        <v>884</v>
      </c>
      <c r="C204" s="261" t="s">
        <v>834</v>
      </c>
      <c r="D204" s="261" t="s">
        <v>69</v>
      </c>
      <c r="E204" s="261" t="s">
        <v>126</v>
      </c>
      <c r="F204" s="261" t="s">
        <v>74</v>
      </c>
      <c r="G204" s="262" t="s">
        <v>798</v>
      </c>
      <c r="H204" s="268">
        <v>12.31</v>
      </c>
      <c r="I204" s="263">
        <v>46032</v>
      </c>
      <c r="J204" s="819">
        <f t="shared" ca="1" si="18"/>
        <v>283</v>
      </c>
      <c r="K204" s="795">
        <v>46145</v>
      </c>
    </row>
    <row r="205" spans="1:11" x14ac:dyDescent="0.25">
      <c r="A205" s="786" t="str">
        <f t="shared" si="11"/>
        <v>Track &amp; Field Indoor-Male-V40-Triple Jump</v>
      </c>
      <c r="B205" s="818" t="s">
        <v>884</v>
      </c>
      <c r="C205" s="261" t="s">
        <v>834</v>
      </c>
      <c r="D205" s="261" t="s">
        <v>69</v>
      </c>
      <c r="E205" s="261" t="s">
        <v>126</v>
      </c>
      <c r="F205" s="261" t="s">
        <v>67</v>
      </c>
      <c r="G205" s="262" t="s">
        <v>817</v>
      </c>
      <c r="H205" s="268"/>
      <c r="I205" s="263"/>
      <c r="J205" s="819" t="str">
        <f t="shared" ca="1" si="18"/>
        <v/>
      </c>
      <c r="K205" s="795">
        <v>45051</v>
      </c>
    </row>
    <row r="206" spans="1:11" x14ac:dyDescent="0.25">
      <c r="A206" s="786" t="str">
        <f t="shared" si="11"/>
        <v>Track &amp; Field Indoor-Male-V45-Triple Jump</v>
      </c>
      <c r="B206" s="818" t="s">
        <v>884</v>
      </c>
      <c r="C206" s="261" t="s">
        <v>834</v>
      </c>
      <c r="D206" s="261" t="s">
        <v>69</v>
      </c>
      <c r="E206" s="261" t="s">
        <v>126</v>
      </c>
      <c r="F206" s="261" t="s">
        <v>64</v>
      </c>
      <c r="G206" s="262" t="s">
        <v>817</v>
      </c>
      <c r="H206" s="268"/>
      <c r="I206" s="263"/>
      <c r="J206" s="819" t="str">
        <f t="shared" ca="1" si="18"/>
        <v/>
      </c>
      <c r="K206" s="795">
        <v>45051</v>
      </c>
    </row>
    <row r="207" spans="1:11" x14ac:dyDescent="0.25">
      <c r="A207" s="786" t="str">
        <f t="shared" si="11"/>
        <v>Track &amp; Field Indoor-Male-V50-Triple Jump</v>
      </c>
      <c r="B207" s="818" t="s">
        <v>884</v>
      </c>
      <c r="C207" s="261" t="s">
        <v>834</v>
      </c>
      <c r="D207" s="261" t="s">
        <v>69</v>
      </c>
      <c r="E207" s="261" t="s">
        <v>126</v>
      </c>
      <c r="F207" s="261" t="s">
        <v>65</v>
      </c>
      <c r="G207" s="262" t="s">
        <v>817</v>
      </c>
      <c r="H207" s="268"/>
      <c r="I207" s="263"/>
      <c r="J207" s="819" t="str">
        <f t="shared" ca="1" si="18"/>
        <v/>
      </c>
      <c r="K207" s="795">
        <v>45051</v>
      </c>
    </row>
    <row r="208" spans="1:11" x14ac:dyDescent="0.25">
      <c r="A208" s="786" t="str">
        <f t="shared" si="11"/>
        <v>Track &amp; Field Indoor-Male-V55-Triple Jump</v>
      </c>
      <c r="B208" s="818" t="s">
        <v>884</v>
      </c>
      <c r="C208" s="261" t="s">
        <v>834</v>
      </c>
      <c r="D208" s="261" t="s">
        <v>69</v>
      </c>
      <c r="E208" s="261" t="s">
        <v>126</v>
      </c>
      <c r="F208" s="261" t="s">
        <v>66</v>
      </c>
      <c r="G208" s="262" t="s">
        <v>817</v>
      </c>
      <c r="H208" s="268"/>
      <c r="I208" s="263"/>
      <c r="J208" s="819" t="str">
        <f t="shared" ca="1" si="18"/>
        <v/>
      </c>
      <c r="K208" s="795">
        <v>45051</v>
      </c>
    </row>
    <row r="209" spans="1:11" x14ac:dyDescent="0.25">
      <c r="A209" s="786" t="str">
        <f t="shared" si="11"/>
        <v>Track &amp; Field Indoor-Male-V60-Triple Jump</v>
      </c>
      <c r="B209" s="818" t="s">
        <v>884</v>
      </c>
      <c r="C209" s="261" t="s">
        <v>834</v>
      </c>
      <c r="D209" s="261" t="s">
        <v>69</v>
      </c>
      <c r="E209" s="261" t="s">
        <v>126</v>
      </c>
      <c r="F209" s="261" t="s">
        <v>70</v>
      </c>
      <c r="G209" s="262" t="s">
        <v>817</v>
      </c>
      <c r="H209" s="268"/>
      <c r="I209" s="263"/>
      <c r="J209" s="819" t="str">
        <f t="shared" ca="1" si="18"/>
        <v/>
      </c>
      <c r="K209" s="795">
        <v>45051</v>
      </c>
    </row>
    <row r="210" spans="1:11" x14ac:dyDescent="0.25">
      <c r="A210" s="786" t="str">
        <f t="shared" si="11"/>
        <v>Track &amp; Field Indoor-Male-V65-Triple Jump</v>
      </c>
      <c r="B210" s="818" t="s">
        <v>884</v>
      </c>
      <c r="C210" s="261" t="s">
        <v>834</v>
      </c>
      <c r="D210" s="261" t="s">
        <v>69</v>
      </c>
      <c r="E210" s="261" t="s">
        <v>126</v>
      </c>
      <c r="F210" s="261" t="s">
        <v>71</v>
      </c>
      <c r="G210" s="262" t="s">
        <v>817</v>
      </c>
      <c r="H210" s="268"/>
      <c r="I210" s="263"/>
      <c r="J210" s="819" t="str">
        <f t="shared" ca="1" si="18"/>
        <v/>
      </c>
      <c r="K210" s="795">
        <v>45051</v>
      </c>
    </row>
    <row r="211" spans="1:11" x14ac:dyDescent="0.25">
      <c r="A211" s="786" t="str">
        <f t="shared" si="11"/>
        <v>Track &amp; Field Indoor-Male-V70-Triple Jump</v>
      </c>
      <c r="B211" s="818" t="s">
        <v>884</v>
      </c>
      <c r="C211" s="261" t="s">
        <v>834</v>
      </c>
      <c r="D211" s="261" t="s">
        <v>69</v>
      </c>
      <c r="E211" s="261" t="s">
        <v>126</v>
      </c>
      <c r="F211" s="261" t="s">
        <v>72</v>
      </c>
      <c r="G211" s="262" t="s">
        <v>817</v>
      </c>
      <c r="H211" s="268"/>
      <c r="I211" s="263"/>
      <c r="J211" s="819" t="str">
        <f t="shared" ca="1" si="18"/>
        <v/>
      </c>
      <c r="K211" s="795">
        <v>45051</v>
      </c>
    </row>
    <row r="212" spans="1:11" ht="13" thickBot="1" x14ac:dyDescent="0.3">
      <c r="A212" s="787" t="str">
        <f t="shared" si="11"/>
        <v>Track &amp; Field Indoor-Male-V75-Triple Jump</v>
      </c>
      <c r="B212" s="820" t="s">
        <v>884</v>
      </c>
      <c r="C212" s="264" t="s">
        <v>834</v>
      </c>
      <c r="D212" s="264" t="s">
        <v>69</v>
      </c>
      <c r="E212" s="264" t="s">
        <v>126</v>
      </c>
      <c r="F212" s="264" t="s">
        <v>418</v>
      </c>
      <c r="G212" s="265" t="s">
        <v>817</v>
      </c>
      <c r="H212" s="269"/>
      <c r="I212" s="266"/>
      <c r="J212" s="821" t="str">
        <f t="shared" ca="1" si="18"/>
        <v/>
      </c>
      <c r="K212" s="796">
        <v>45051</v>
      </c>
    </row>
    <row r="213" spans="1:11" x14ac:dyDescent="0.25">
      <c r="A213" s="785" t="str">
        <f t="shared" ref="A213:A277" si="19">B213&amp;"-"&amp;D213&amp;"-"&amp;F213&amp;"-"&amp;E213</f>
        <v>Track &amp; Field Indoor-Male-U11-High Jump</v>
      </c>
      <c r="B213" s="816" t="s">
        <v>884</v>
      </c>
      <c r="C213" s="258" t="s">
        <v>834</v>
      </c>
      <c r="D213" s="258" t="s">
        <v>69</v>
      </c>
      <c r="E213" s="258" t="s">
        <v>125</v>
      </c>
      <c r="F213" s="259" t="s">
        <v>77</v>
      </c>
      <c r="G213" s="262" t="s">
        <v>1270</v>
      </c>
      <c r="H213" s="625" t="s">
        <v>1272</v>
      </c>
      <c r="I213" s="260">
        <v>45256</v>
      </c>
      <c r="J213" s="817">
        <f t="shared" ca="1" si="18"/>
        <v>1059</v>
      </c>
      <c r="K213" s="794">
        <v>45299</v>
      </c>
    </row>
    <row r="214" spans="1:11" x14ac:dyDescent="0.25">
      <c r="A214" s="786" t="str">
        <f t="shared" si="19"/>
        <v>Track &amp; Field Indoor-Male-U13-High Jump</v>
      </c>
      <c r="B214" s="818" t="s">
        <v>884</v>
      </c>
      <c r="C214" s="261" t="s">
        <v>834</v>
      </c>
      <c r="D214" s="261" t="s">
        <v>69</v>
      </c>
      <c r="E214" s="261" t="s">
        <v>125</v>
      </c>
      <c r="F214" s="261" t="s">
        <v>78</v>
      </c>
      <c r="G214" s="262" t="s">
        <v>1270</v>
      </c>
      <c r="H214" s="268">
        <v>1.4</v>
      </c>
      <c r="I214" s="263">
        <v>45725</v>
      </c>
      <c r="J214" s="819">
        <f t="shared" ca="1" si="18"/>
        <v>590</v>
      </c>
      <c r="K214" s="795">
        <v>46145</v>
      </c>
    </row>
    <row r="215" spans="1:11" x14ac:dyDescent="0.25">
      <c r="A215" s="786" t="str">
        <f t="shared" si="19"/>
        <v>Track &amp; Field Indoor-Male-U15-High Jump</v>
      </c>
      <c r="B215" s="818" t="s">
        <v>884</v>
      </c>
      <c r="C215" s="261" t="s">
        <v>834</v>
      </c>
      <c r="D215" s="261" t="s">
        <v>69</v>
      </c>
      <c r="E215" s="261" t="s">
        <v>125</v>
      </c>
      <c r="F215" s="261" t="s">
        <v>79</v>
      </c>
      <c r="G215" s="262" t="s">
        <v>652</v>
      </c>
      <c r="H215" s="268" t="s">
        <v>615</v>
      </c>
      <c r="I215" s="263">
        <v>42036</v>
      </c>
      <c r="J215" s="819">
        <f t="shared" ca="1" si="18"/>
        <v>4279</v>
      </c>
      <c r="K215" s="795">
        <v>45051</v>
      </c>
    </row>
    <row r="216" spans="1:11" x14ac:dyDescent="0.25">
      <c r="A216" s="786" t="str">
        <f t="shared" si="19"/>
        <v>Track &amp; Field Indoor-Male-U17-High Jump</v>
      </c>
      <c r="B216" s="818" t="s">
        <v>884</v>
      </c>
      <c r="C216" s="261" t="s">
        <v>834</v>
      </c>
      <c r="D216" s="261" t="s">
        <v>69</v>
      </c>
      <c r="E216" s="261" t="s">
        <v>125</v>
      </c>
      <c r="F216" s="261" t="s">
        <v>80</v>
      </c>
      <c r="G216" s="262" t="s">
        <v>259</v>
      </c>
      <c r="H216" s="268" t="s">
        <v>268</v>
      </c>
      <c r="I216" s="263">
        <v>41623</v>
      </c>
      <c r="J216" s="819">
        <f t="shared" ca="1" si="18"/>
        <v>4692</v>
      </c>
      <c r="K216" s="795">
        <v>45051</v>
      </c>
    </row>
    <row r="217" spans="1:11" x14ac:dyDescent="0.25">
      <c r="A217" s="786" t="str">
        <f t="shared" si="19"/>
        <v>Track &amp; Field Indoor-Male-U20-High Jump</v>
      </c>
      <c r="B217" s="818" t="s">
        <v>884</v>
      </c>
      <c r="C217" s="261" t="s">
        <v>834</v>
      </c>
      <c r="D217" s="261" t="s">
        <v>69</v>
      </c>
      <c r="E217" s="261" t="s">
        <v>125</v>
      </c>
      <c r="F217" s="261" t="s">
        <v>81</v>
      </c>
      <c r="G217" s="262" t="s">
        <v>494</v>
      </c>
      <c r="H217" s="268" t="s">
        <v>263</v>
      </c>
      <c r="I217" s="263">
        <v>38696</v>
      </c>
      <c r="J217" s="819">
        <f t="shared" ca="1" si="18"/>
        <v>7619</v>
      </c>
      <c r="K217" s="795">
        <v>45051</v>
      </c>
    </row>
    <row r="218" spans="1:11" x14ac:dyDescent="0.25">
      <c r="A218" s="786" t="str">
        <f t="shared" si="19"/>
        <v>Track &amp; Field Indoor-Male-U23-High Jump</v>
      </c>
      <c r="B218" s="818" t="s">
        <v>884</v>
      </c>
      <c r="C218" s="261" t="s">
        <v>834</v>
      </c>
      <c r="D218" s="261" t="s">
        <v>69</v>
      </c>
      <c r="E218" s="261" t="s">
        <v>125</v>
      </c>
      <c r="F218" s="261" t="s">
        <v>885</v>
      </c>
      <c r="G218" s="262" t="s">
        <v>817</v>
      </c>
      <c r="H218" s="268"/>
      <c r="I218" s="263"/>
      <c r="J218" s="819" t="str">
        <f t="shared" ca="1" si="18"/>
        <v/>
      </c>
      <c r="K218" s="795">
        <v>45051</v>
      </c>
    </row>
    <row r="219" spans="1:11" x14ac:dyDescent="0.25">
      <c r="A219" s="786" t="str">
        <f t="shared" si="19"/>
        <v>Track &amp; Field Indoor-Male-Senior-High Jump</v>
      </c>
      <c r="B219" s="818" t="s">
        <v>884</v>
      </c>
      <c r="C219" s="261" t="s">
        <v>834</v>
      </c>
      <c r="D219" s="261" t="s">
        <v>69</v>
      </c>
      <c r="E219" s="261" t="s">
        <v>125</v>
      </c>
      <c r="F219" s="261" t="s">
        <v>5</v>
      </c>
      <c r="G219" s="262" t="s">
        <v>210</v>
      </c>
      <c r="H219" s="268" t="s">
        <v>895</v>
      </c>
      <c r="I219" s="263">
        <v>37324</v>
      </c>
      <c r="J219" s="819">
        <f t="shared" ca="1" si="18"/>
        <v>8991</v>
      </c>
      <c r="K219" s="795">
        <v>45051</v>
      </c>
    </row>
    <row r="220" spans="1:11" x14ac:dyDescent="0.25">
      <c r="A220" s="786" t="str">
        <f t="shared" si="19"/>
        <v>Track &amp; Field Indoor-Male-V35-High Jump</v>
      </c>
      <c r="B220" s="818" t="s">
        <v>884</v>
      </c>
      <c r="C220" s="261" t="s">
        <v>834</v>
      </c>
      <c r="D220" s="261" t="s">
        <v>69</v>
      </c>
      <c r="E220" s="261" t="s">
        <v>125</v>
      </c>
      <c r="F220" s="261" t="s">
        <v>74</v>
      </c>
      <c r="G220" s="262" t="s">
        <v>210</v>
      </c>
      <c r="H220" s="268" t="s">
        <v>1323</v>
      </c>
      <c r="I220" s="263">
        <v>42459</v>
      </c>
      <c r="J220" s="819">
        <f t="shared" ref="J220" ca="1" si="20">IF(I220="","",IF(I220="MISSING","",IF(I220="-","-",TODAY()-I220)))</f>
        <v>3856</v>
      </c>
      <c r="K220" s="795">
        <v>45511</v>
      </c>
    </row>
    <row r="221" spans="1:11" x14ac:dyDescent="0.25">
      <c r="A221" s="786" t="str">
        <f t="shared" si="19"/>
        <v>Track &amp; Field Indoor-Male-V40-High Jump</v>
      </c>
      <c r="B221" s="818" t="s">
        <v>884</v>
      </c>
      <c r="C221" s="261" t="s">
        <v>834</v>
      </c>
      <c r="D221" s="261" t="s">
        <v>69</v>
      </c>
      <c r="E221" s="261" t="s">
        <v>125</v>
      </c>
      <c r="F221" s="261" t="s">
        <v>67</v>
      </c>
      <c r="G221" s="262" t="s">
        <v>817</v>
      </c>
      <c r="H221" s="268"/>
      <c r="I221" s="263"/>
      <c r="J221" s="819" t="str">
        <f t="shared" ca="1" si="18"/>
        <v/>
      </c>
      <c r="K221" s="795">
        <v>45051</v>
      </c>
    </row>
    <row r="222" spans="1:11" x14ac:dyDescent="0.25">
      <c r="A222" s="786" t="str">
        <f t="shared" si="19"/>
        <v>Track &amp; Field Indoor-Male-V45-High Jump</v>
      </c>
      <c r="B222" s="818" t="s">
        <v>884</v>
      </c>
      <c r="C222" s="261" t="s">
        <v>834</v>
      </c>
      <c r="D222" s="261" t="s">
        <v>69</v>
      </c>
      <c r="E222" s="261" t="s">
        <v>125</v>
      </c>
      <c r="F222" s="261" t="s">
        <v>64</v>
      </c>
      <c r="G222" s="262" t="s">
        <v>817</v>
      </c>
      <c r="H222" s="268"/>
      <c r="I222" s="263"/>
      <c r="J222" s="819" t="str">
        <f t="shared" ca="1" si="18"/>
        <v/>
      </c>
      <c r="K222" s="795">
        <v>45051</v>
      </c>
    </row>
    <row r="223" spans="1:11" x14ac:dyDescent="0.25">
      <c r="A223" s="786" t="str">
        <f t="shared" si="19"/>
        <v>Track &amp; Field Indoor-Male-V50-High Jump</v>
      </c>
      <c r="B223" s="818" t="s">
        <v>884</v>
      </c>
      <c r="C223" s="261" t="s">
        <v>834</v>
      </c>
      <c r="D223" s="261" t="s">
        <v>69</v>
      </c>
      <c r="E223" s="261" t="s">
        <v>125</v>
      </c>
      <c r="F223" s="261" t="s">
        <v>65</v>
      </c>
      <c r="G223" s="262" t="s">
        <v>817</v>
      </c>
      <c r="H223" s="268"/>
      <c r="I223" s="263"/>
      <c r="J223" s="819" t="str">
        <f t="shared" ca="1" si="18"/>
        <v/>
      </c>
      <c r="K223" s="795">
        <v>45051</v>
      </c>
    </row>
    <row r="224" spans="1:11" x14ac:dyDescent="0.25">
      <c r="A224" s="786" t="str">
        <f t="shared" si="19"/>
        <v>Track &amp; Field Indoor-Male-V55-High Jump</v>
      </c>
      <c r="B224" s="818" t="s">
        <v>884</v>
      </c>
      <c r="C224" s="261" t="s">
        <v>834</v>
      </c>
      <c r="D224" s="261" t="s">
        <v>69</v>
      </c>
      <c r="E224" s="261" t="s">
        <v>125</v>
      </c>
      <c r="F224" s="261" t="s">
        <v>66</v>
      </c>
      <c r="G224" s="262" t="s">
        <v>817</v>
      </c>
      <c r="H224" s="268"/>
      <c r="I224" s="263"/>
      <c r="J224" s="819" t="str">
        <f t="shared" ca="1" si="18"/>
        <v/>
      </c>
      <c r="K224" s="795">
        <v>45051</v>
      </c>
    </row>
    <row r="225" spans="1:11" x14ac:dyDescent="0.25">
      <c r="A225" s="786" t="str">
        <f t="shared" si="19"/>
        <v>Track &amp; Field Indoor-Male-V60-High Jump</v>
      </c>
      <c r="B225" s="818" t="s">
        <v>884</v>
      </c>
      <c r="C225" s="261" t="s">
        <v>834</v>
      </c>
      <c r="D225" s="261" t="s">
        <v>69</v>
      </c>
      <c r="E225" s="261" t="s">
        <v>125</v>
      </c>
      <c r="F225" s="261" t="s">
        <v>70</v>
      </c>
      <c r="G225" s="262" t="s">
        <v>817</v>
      </c>
      <c r="H225" s="268"/>
      <c r="I225" s="263"/>
      <c r="J225" s="819" t="str">
        <f t="shared" ca="1" si="18"/>
        <v/>
      </c>
      <c r="K225" s="795">
        <v>45051</v>
      </c>
    </row>
    <row r="226" spans="1:11" x14ac:dyDescent="0.25">
      <c r="A226" s="786" t="str">
        <f t="shared" si="19"/>
        <v>Track &amp; Field Indoor-Male-V65-High Jump</v>
      </c>
      <c r="B226" s="818" t="s">
        <v>884</v>
      </c>
      <c r="C226" s="261" t="s">
        <v>834</v>
      </c>
      <c r="D226" s="261" t="s">
        <v>69</v>
      </c>
      <c r="E226" s="261" t="s">
        <v>125</v>
      </c>
      <c r="F226" s="261" t="s">
        <v>71</v>
      </c>
      <c r="G226" s="262" t="s">
        <v>817</v>
      </c>
      <c r="H226" s="268"/>
      <c r="I226" s="263"/>
      <c r="J226" s="819" t="str">
        <f t="shared" ca="1" si="18"/>
        <v/>
      </c>
      <c r="K226" s="795">
        <v>45051</v>
      </c>
    </row>
    <row r="227" spans="1:11" x14ac:dyDescent="0.25">
      <c r="A227" s="786" t="str">
        <f t="shared" si="19"/>
        <v>Track &amp; Field Indoor-Male-V70-High Jump</v>
      </c>
      <c r="B227" s="818" t="s">
        <v>884</v>
      </c>
      <c r="C227" s="261" t="s">
        <v>834</v>
      </c>
      <c r="D227" s="261" t="s">
        <v>69</v>
      </c>
      <c r="E227" s="261" t="s">
        <v>125</v>
      </c>
      <c r="F227" s="261" t="s">
        <v>72</v>
      </c>
      <c r="G227" s="262" t="s">
        <v>817</v>
      </c>
      <c r="H227" s="268"/>
      <c r="I227" s="263"/>
      <c r="J227" s="819" t="str">
        <f t="shared" ca="1" si="18"/>
        <v/>
      </c>
      <c r="K227" s="795">
        <v>45051</v>
      </c>
    </row>
    <row r="228" spans="1:11" ht="13" thickBot="1" x14ac:dyDescent="0.3">
      <c r="A228" s="787" t="str">
        <f t="shared" si="19"/>
        <v>Track &amp; Field Indoor-Male-V75-High Jump</v>
      </c>
      <c r="B228" s="820" t="s">
        <v>884</v>
      </c>
      <c r="C228" s="264" t="s">
        <v>834</v>
      </c>
      <c r="D228" s="264" t="s">
        <v>69</v>
      </c>
      <c r="E228" s="264" t="s">
        <v>125</v>
      </c>
      <c r="F228" s="264" t="s">
        <v>418</v>
      </c>
      <c r="G228" s="265" t="s">
        <v>817</v>
      </c>
      <c r="H228" s="269"/>
      <c r="I228" s="266"/>
      <c r="J228" s="821" t="str">
        <f t="shared" ca="1" si="18"/>
        <v/>
      </c>
      <c r="K228" s="796">
        <v>45051</v>
      </c>
    </row>
    <row r="229" spans="1:11" x14ac:dyDescent="0.25">
      <c r="A229" s="785" t="str">
        <f t="shared" si="19"/>
        <v>Track &amp; Field Indoor-Male-U11-Pole Vault</v>
      </c>
      <c r="B229" s="816" t="s">
        <v>884</v>
      </c>
      <c r="C229" s="258" t="s">
        <v>834</v>
      </c>
      <c r="D229" s="258" t="s">
        <v>69</v>
      </c>
      <c r="E229" s="258" t="s">
        <v>127</v>
      </c>
      <c r="F229" s="259" t="s">
        <v>77</v>
      </c>
      <c r="G229" s="262" t="s">
        <v>817</v>
      </c>
      <c r="H229" s="267"/>
      <c r="I229" s="260"/>
      <c r="J229" s="817" t="str">
        <f t="shared" ref="J229:J260" ca="1" si="21">IF(I229="","",IF(I229="MISSING","",IF(I229="-","-",TODAY()-I229)))</f>
        <v/>
      </c>
      <c r="K229" s="794">
        <v>45051</v>
      </c>
    </row>
    <row r="230" spans="1:11" x14ac:dyDescent="0.25">
      <c r="A230" s="786" t="str">
        <f t="shared" si="19"/>
        <v>Track &amp; Field Indoor-Male-U13-Pole Vault</v>
      </c>
      <c r="B230" s="818" t="s">
        <v>884</v>
      </c>
      <c r="C230" s="261" t="s">
        <v>834</v>
      </c>
      <c r="D230" s="261" t="s">
        <v>69</v>
      </c>
      <c r="E230" s="261" t="s">
        <v>127</v>
      </c>
      <c r="F230" s="261" t="s">
        <v>78</v>
      </c>
      <c r="G230" s="262" t="s">
        <v>817</v>
      </c>
      <c r="H230" s="268"/>
      <c r="I230" s="263"/>
      <c r="J230" s="819" t="str">
        <f t="shared" ca="1" si="21"/>
        <v/>
      </c>
      <c r="K230" s="795">
        <v>45051</v>
      </c>
    </row>
    <row r="231" spans="1:11" x14ac:dyDescent="0.25">
      <c r="A231" s="786" t="str">
        <f t="shared" si="19"/>
        <v>Track &amp; Field Indoor-Male-U15-Pole Vault</v>
      </c>
      <c r="B231" s="818" t="s">
        <v>884</v>
      </c>
      <c r="C231" s="1242" t="s">
        <v>834</v>
      </c>
      <c r="D231" s="261" t="s">
        <v>69</v>
      </c>
      <c r="E231" s="261" t="s">
        <v>127</v>
      </c>
      <c r="F231" s="261" t="s">
        <v>79</v>
      </c>
      <c r="G231" s="262" t="s">
        <v>817</v>
      </c>
      <c r="H231" s="268"/>
      <c r="I231" s="263"/>
      <c r="J231" s="819" t="str">
        <f t="shared" ca="1" si="21"/>
        <v/>
      </c>
      <c r="K231" s="795">
        <v>45051</v>
      </c>
    </row>
    <row r="232" spans="1:11" x14ac:dyDescent="0.25">
      <c r="A232" s="786" t="str">
        <f t="shared" si="19"/>
        <v>Track &amp; Field Indoor-Male-U17-Pole Vault</v>
      </c>
      <c r="B232" s="818" t="s">
        <v>884</v>
      </c>
      <c r="C232" s="261" t="s">
        <v>834</v>
      </c>
      <c r="D232" s="261" t="s">
        <v>69</v>
      </c>
      <c r="E232" s="261" t="s">
        <v>127</v>
      </c>
      <c r="F232" s="261" t="s">
        <v>80</v>
      </c>
      <c r="G232" s="262" t="s">
        <v>234</v>
      </c>
      <c r="H232" s="268" t="s">
        <v>896</v>
      </c>
      <c r="I232" s="263">
        <v>39466</v>
      </c>
      <c r="J232" s="819">
        <f t="shared" ca="1" si="21"/>
        <v>6849</v>
      </c>
      <c r="K232" s="795">
        <v>45051</v>
      </c>
    </row>
    <row r="233" spans="1:11" x14ac:dyDescent="0.25">
      <c r="A233" s="786" t="str">
        <f t="shared" si="19"/>
        <v>Track &amp; Field Indoor-Male-U20-Pole Vault</v>
      </c>
      <c r="B233" s="818" t="s">
        <v>884</v>
      </c>
      <c r="C233" s="261" t="s">
        <v>834</v>
      </c>
      <c r="D233" s="261" t="s">
        <v>69</v>
      </c>
      <c r="E233" s="261" t="s">
        <v>127</v>
      </c>
      <c r="F233" s="261" t="s">
        <v>81</v>
      </c>
      <c r="G233" s="262" t="s">
        <v>817</v>
      </c>
      <c r="H233" s="268"/>
      <c r="I233" s="263"/>
      <c r="J233" s="819" t="str">
        <f t="shared" ca="1" si="21"/>
        <v/>
      </c>
      <c r="K233" s="795">
        <v>45051</v>
      </c>
    </row>
    <row r="234" spans="1:11" x14ac:dyDescent="0.25">
      <c r="A234" s="786" t="str">
        <f t="shared" si="19"/>
        <v>Track &amp; Field Indoor-Male-U23-Pole Vault</v>
      </c>
      <c r="B234" s="818" t="s">
        <v>884</v>
      </c>
      <c r="C234" s="261" t="s">
        <v>834</v>
      </c>
      <c r="D234" s="261" t="s">
        <v>69</v>
      </c>
      <c r="E234" s="261" t="s">
        <v>127</v>
      </c>
      <c r="F234" s="261" t="s">
        <v>885</v>
      </c>
      <c r="G234" s="262" t="s">
        <v>817</v>
      </c>
      <c r="H234" s="268"/>
      <c r="I234" s="263"/>
      <c r="J234" s="819" t="str">
        <f t="shared" ca="1" si="21"/>
        <v/>
      </c>
      <c r="K234" s="795">
        <v>45051</v>
      </c>
    </row>
    <row r="235" spans="1:11" x14ac:dyDescent="0.25">
      <c r="A235" s="786" t="str">
        <f t="shared" si="19"/>
        <v>Track &amp; Field Indoor-Male-Senior-Pole Vault</v>
      </c>
      <c r="B235" s="818" t="s">
        <v>884</v>
      </c>
      <c r="C235" s="261" t="s">
        <v>834</v>
      </c>
      <c r="D235" s="261" t="s">
        <v>69</v>
      </c>
      <c r="E235" s="261" t="s">
        <v>127</v>
      </c>
      <c r="F235" s="261" t="s">
        <v>5</v>
      </c>
      <c r="G235" s="262" t="s">
        <v>210</v>
      </c>
      <c r="H235" s="268" t="s">
        <v>897</v>
      </c>
      <c r="I235" s="263">
        <v>39068</v>
      </c>
      <c r="J235" s="819">
        <f t="shared" ca="1" si="21"/>
        <v>7247</v>
      </c>
      <c r="K235" s="795">
        <v>45051</v>
      </c>
    </row>
    <row r="236" spans="1:11" x14ac:dyDescent="0.25">
      <c r="A236" s="786" t="str">
        <f t="shared" si="19"/>
        <v>Track &amp; Field Indoor-Male-V35-Pole Vault</v>
      </c>
      <c r="B236" s="818" t="s">
        <v>884</v>
      </c>
      <c r="C236" s="261" t="s">
        <v>834</v>
      </c>
      <c r="D236" s="261" t="s">
        <v>69</v>
      </c>
      <c r="E236" s="261" t="s">
        <v>127</v>
      </c>
      <c r="F236" s="261" t="s">
        <v>74</v>
      </c>
      <c r="G236" s="262" t="s">
        <v>210</v>
      </c>
      <c r="H236" s="268" t="s">
        <v>1324</v>
      </c>
      <c r="I236" s="263">
        <v>42379</v>
      </c>
      <c r="J236" s="819">
        <f t="shared" ref="J236" ca="1" si="22">IF(I236="","",IF(I236="MISSING","",IF(I236="-","-",TODAY()-I236)))</f>
        <v>3936</v>
      </c>
      <c r="K236" s="795">
        <v>45511</v>
      </c>
    </row>
    <row r="237" spans="1:11" x14ac:dyDescent="0.25">
      <c r="A237" s="786" t="str">
        <f t="shared" si="19"/>
        <v>Track &amp; Field Indoor-Male-V40-Pole Vault</v>
      </c>
      <c r="B237" s="818" t="s">
        <v>884</v>
      </c>
      <c r="C237" s="261" t="s">
        <v>834</v>
      </c>
      <c r="D237" s="261" t="s">
        <v>69</v>
      </c>
      <c r="E237" s="261" t="s">
        <v>127</v>
      </c>
      <c r="F237" s="261" t="s">
        <v>67</v>
      </c>
      <c r="G237" s="262" t="s">
        <v>265</v>
      </c>
      <c r="H237" s="268" t="s">
        <v>898</v>
      </c>
      <c r="I237" s="263">
        <v>39466</v>
      </c>
      <c r="J237" s="819">
        <f t="shared" ca="1" si="21"/>
        <v>6849</v>
      </c>
      <c r="K237" s="795">
        <v>45051</v>
      </c>
    </row>
    <row r="238" spans="1:11" x14ac:dyDescent="0.25">
      <c r="A238" s="786" t="str">
        <f t="shared" si="19"/>
        <v>Track &amp; Field Indoor-Male-V45-Pole Vault</v>
      </c>
      <c r="B238" s="818" t="s">
        <v>884</v>
      </c>
      <c r="C238" s="261" t="s">
        <v>834</v>
      </c>
      <c r="D238" s="261" t="s">
        <v>69</v>
      </c>
      <c r="E238" s="261" t="s">
        <v>127</v>
      </c>
      <c r="F238" s="261" t="s">
        <v>64</v>
      </c>
      <c r="G238" s="262" t="s">
        <v>1261</v>
      </c>
      <c r="H238" s="268" t="s">
        <v>1275</v>
      </c>
      <c r="I238" s="263">
        <v>45325</v>
      </c>
      <c r="J238" s="819">
        <f t="shared" ca="1" si="21"/>
        <v>990</v>
      </c>
      <c r="K238" s="795">
        <v>45330</v>
      </c>
    </row>
    <row r="239" spans="1:11" x14ac:dyDescent="0.25">
      <c r="A239" s="786" t="str">
        <f t="shared" si="19"/>
        <v>Track &amp; Field Indoor-Male-V50-Pole Vault</v>
      </c>
      <c r="B239" s="818" t="s">
        <v>884</v>
      </c>
      <c r="C239" s="261" t="s">
        <v>834</v>
      </c>
      <c r="D239" s="261" t="s">
        <v>69</v>
      </c>
      <c r="E239" s="261" t="s">
        <v>127</v>
      </c>
      <c r="F239" s="261" t="s">
        <v>65</v>
      </c>
      <c r="G239" s="262" t="s">
        <v>817</v>
      </c>
      <c r="H239" s="268"/>
      <c r="I239" s="263"/>
      <c r="J239" s="819" t="str">
        <f t="shared" ca="1" si="21"/>
        <v/>
      </c>
      <c r="K239" s="795">
        <v>45051</v>
      </c>
    </row>
    <row r="240" spans="1:11" x14ac:dyDescent="0.25">
      <c r="A240" s="786" t="str">
        <f t="shared" si="19"/>
        <v>Track &amp; Field Indoor-Male-V55-Pole Vault</v>
      </c>
      <c r="B240" s="818" t="s">
        <v>884</v>
      </c>
      <c r="C240" s="261" t="s">
        <v>834</v>
      </c>
      <c r="D240" s="261" t="s">
        <v>69</v>
      </c>
      <c r="E240" s="261" t="s">
        <v>127</v>
      </c>
      <c r="F240" s="261" t="s">
        <v>66</v>
      </c>
      <c r="G240" s="262" t="s">
        <v>817</v>
      </c>
      <c r="H240" s="268"/>
      <c r="I240" s="263"/>
      <c r="J240" s="819" t="str">
        <f t="shared" ca="1" si="21"/>
        <v/>
      </c>
      <c r="K240" s="795">
        <v>45051</v>
      </c>
    </row>
    <row r="241" spans="1:11" x14ac:dyDescent="0.25">
      <c r="A241" s="786" t="str">
        <f t="shared" si="19"/>
        <v>Track &amp; Field Indoor-Male-V60-Pole Vault</v>
      </c>
      <c r="B241" s="818" t="s">
        <v>884</v>
      </c>
      <c r="C241" s="261" t="s">
        <v>834</v>
      </c>
      <c r="D241" s="261" t="s">
        <v>69</v>
      </c>
      <c r="E241" s="261" t="s">
        <v>127</v>
      </c>
      <c r="F241" s="261" t="s">
        <v>70</v>
      </c>
      <c r="G241" s="262" t="s">
        <v>817</v>
      </c>
      <c r="H241" s="268"/>
      <c r="I241" s="263"/>
      <c r="J241" s="819" t="str">
        <f t="shared" ca="1" si="21"/>
        <v/>
      </c>
      <c r="K241" s="795">
        <v>45051</v>
      </c>
    </row>
    <row r="242" spans="1:11" x14ac:dyDescent="0.25">
      <c r="A242" s="786" t="str">
        <f t="shared" si="19"/>
        <v>Track &amp; Field Indoor-Male-V65-Pole Vault</v>
      </c>
      <c r="B242" s="818" t="s">
        <v>884</v>
      </c>
      <c r="C242" s="261" t="s">
        <v>834</v>
      </c>
      <c r="D242" s="261" t="s">
        <v>69</v>
      </c>
      <c r="E242" s="261" t="s">
        <v>127</v>
      </c>
      <c r="F242" s="261" t="s">
        <v>71</v>
      </c>
      <c r="G242" s="262" t="s">
        <v>817</v>
      </c>
      <c r="H242" s="268"/>
      <c r="I242" s="263"/>
      <c r="J242" s="819" t="str">
        <f t="shared" ca="1" si="21"/>
        <v/>
      </c>
      <c r="K242" s="795">
        <v>45051</v>
      </c>
    </row>
    <row r="243" spans="1:11" x14ac:dyDescent="0.25">
      <c r="A243" s="786" t="str">
        <f t="shared" si="19"/>
        <v>Track &amp; Field Indoor-Male-V70-Pole Vault</v>
      </c>
      <c r="B243" s="818" t="s">
        <v>884</v>
      </c>
      <c r="C243" s="261" t="s">
        <v>834</v>
      </c>
      <c r="D243" s="261" t="s">
        <v>69</v>
      </c>
      <c r="E243" s="261" t="s">
        <v>127</v>
      </c>
      <c r="F243" s="261" t="s">
        <v>72</v>
      </c>
      <c r="G243" s="262" t="s">
        <v>817</v>
      </c>
      <c r="H243" s="268"/>
      <c r="I243" s="263"/>
      <c r="J243" s="819" t="str">
        <f t="shared" ca="1" si="21"/>
        <v/>
      </c>
      <c r="K243" s="795">
        <v>45051</v>
      </c>
    </row>
    <row r="244" spans="1:11" ht="13" thickBot="1" x14ac:dyDescent="0.3">
      <c r="A244" s="787" t="str">
        <f t="shared" si="19"/>
        <v>Track &amp; Field Indoor-Male-V75-Pole Vault</v>
      </c>
      <c r="B244" s="820" t="s">
        <v>884</v>
      </c>
      <c r="C244" s="264" t="s">
        <v>834</v>
      </c>
      <c r="D244" s="264" t="s">
        <v>69</v>
      </c>
      <c r="E244" s="264" t="s">
        <v>127</v>
      </c>
      <c r="F244" s="264" t="s">
        <v>418</v>
      </c>
      <c r="G244" s="265" t="s">
        <v>817</v>
      </c>
      <c r="H244" s="269"/>
      <c r="I244" s="266"/>
      <c r="J244" s="821" t="str">
        <f t="shared" ca="1" si="21"/>
        <v/>
      </c>
      <c r="K244" s="796">
        <v>45051</v>
      </c>
    </row>
    <row r="245" spans="1:11" x14ac:dyDescent="0.25">
      <c r="A245" s="785" t="str">
        <f t="shared" si="19"/>
        <v>Track &amp; Field Indoor-Male-U11-Shot</v>
      </c>
      <c r="B245" s="816" t="s">
        <v>884</v>
      </c>
      <c r="C245" s="258" t="s">
        <v>834</v>
      </c>
      <c r="D245" s="258" t="s">
        <v>69</v>
      </c>
      <c r="E245" s="258" t="s">
        <v>128</v>
      </c>
      <c r="F245" s="259" t="s">
        <v>77</v>
      </c>
      <c r="G245" s="262" t="s">
        <v>1270</v>
      </c>
      <c r="H245" s="268" t="s">
        <v>1271</v>
      </c>
      <c r="I245" s="260">
        <v>45256</v>
      </c>
      <c r="J245" s="817">
        <f t="shared" ca="1" si="21"/>
        <v>1059</v>
      </c>
      <c r="K245" s="794">
        <v>45299</v>
      </c>
    </row>
    <row r="246" spans="1:11" x14ac:dyDescent="0.25">
      <c r="A246" s="786" t="str">
        <f t="shared" si="19"/>
        <v>Track &amp; Field Indoor-Male-U13-Shot</v>
      </c>
      <c r="B246" s="818" t="s">
        <v>884</v>
      </c>
      <c r="C246" s="261" t="s">
        <v>834</v>
      </c>
      <c r="D246" s="1220" t="s">
        <v>69</v>
      </c>
      <c r="E246" s="261" t="s">
        <v>128</v>
      </c>
      <c r="F246" s="261" t="s">
        <v>78</v>
      </c>
      <c r="G246" s="262" t="s">
        <v>1379</v>
      </c>
      <c r="H246" s="268">
        <v>7.94</v>
      </c>
      <c r="I246" s="263">
        <v>45983</v>
      </c>
      <c r="J246" s="819">
        <f t="shared" ca="1" si="21"/>
        <v>332</v>
      </c>
      <c r="K246" s="795">
        <v>46145</v>
      </c>
    </row>
    <row r="247" spans="1:11" x14ac:dyDescent="0.25">
      <c r="A247" s="786" t="str">
        <f t="shared" si="19"/>
        <v>Track &amp; Field Indoor-Male-U15-Shot</v>
      </c>
      <c r="B247" s="818" t="s">
        <v>884</v>
      </c>
      <c r="C247" s="261" t="s">
        <v>834</v>
      </c>
      <c r="D247" s="261" t="s">
        <v>69</v>
      </c>
      <c r="E247" s="261" t="s">
        <v>128</v>
      </c>
      <c r="F247" s="261" t="s">
        <v>79</v>
      </c>
      <c r="G247" s="262" t="s">
        <v>1236</v>
      </c>
      <c r="H247" s="623" t="s">
        <v>1353</v>
      </c>
      <c r="I247" s="263">
        <v>45682</v>
      </c>
      <c r="J247" s="819">
        <f t="shared" ca="1" si="21"/>
        <v>633</v>
      </c>
      <c r="K247" s="795">
        <v>45700</v>
      </c>
    </row>
    <row r="248" spans="1:11" x14ac:dyDescent="0.25">
      <c r="A248" s="786" t="str">
        <f t="shared" si="19"/>
        <v>Track &amp; Field Indoor-Male-U17-Shot</v>
      </c>
      <c r="B248" s="818" t="s">
        <v>884</v>
      </c>
      <c r="C248" s="261" t="s">
        <v>834</v>
      </c>
      <c r="D248" s="261" t="s">
        <v>69</v>
      </c>
      <c r="E248" s="261" t="s">
        <v>128</v>
      </c>
      <c r="F248" s="261" t="s">
        <v>80</v>
      </c>
      <c r="G248" s="262" t="s">
        <v>713</v>
      </c>
      <c r="H248" s="268" t="s">
        <v>900</v>
      </c>
      <c r="I248" s="263">
        <v>44940</v>
      </c>
      <c r="J248" s="819">
        <f ca="1">IF(I248="","",IF(I248="MISSING","",IF(I248="-","-",TODAY()-I248)))</f>
        <v>1375</v>
      </c>
      <c r="K248" s="795">
        <v>45051</v>
      </c>
    </row>
    <row r="249" spans="1:11" x14ac:dyDescent="0.25">
      <c r="A249" s="786" t="str">
        <f t="shared" si="19"/>
        <v>Track &amp; Field Indoor-Male-U20-Shot</v>
      </c>
      <c r="B249" s="818" t="s">
        <v>884</v>
      </c>
      <c r="C249" s="261" t="s">
        <v>834</v>
      </c>
      <c r="D249" s="261" t="s">
        <v>69</v>
      </c>
      <c r="E249" s="261" t="s">
        <v>128</v>
      </c>
      <c r="F249" s="261" t="s">
        <v>81</v>
      </c>
      <c r="G249" s="262" t="s">
        <v>713</v>
      </c>
      <c r="H249" s="268" t="s">
        <v>1278</v>
      </c>
      <c r="I249" s="263">
        <v>45304</v>
      </c>
      <c r="J249" s="819">
        <f ca="1">IF(I249="","",IF(I249="MISSING","",IF(I249="-","-",TODAY()-I249)))</f>
        <v>1011</v>
      </c>
      <c r="K249" s="795">
        <v>45330</v>
      </c>
    </row>
    <row r="250" spans="1:11" x14ac:dyDescent="0.25">
      <c r="A250" s="786" t="str">
        <f t="shared" si="19"/>
        <v>Track &amp; Field Indoor-Male-U23-Shot</v>
      </c>
      <c r="B250" s="818" t="s">
        <v>884</v>
      </c>
      <c r="C250" s="261" t="s">
        <v>834</v>
      </c>
      <c r="D250" s="261" t="s">
        <v>69</v>
      </c>
      <c r="E250" s="261" t="s">
        <v>128</v>
      </c>
      <c r="F250" s="261" t="s">
        <v>885</v>
      </c>
      <c r="G250" s="262" t="s">
        <v>817</v>
      </c>
      <c r="H250" s="268"/>
      <c r="I250" s="263"/>
      <c r="J250" s="819" t="str">
        <f t="shared" ca="1" si="21"/>
        <v/>
      </c>
      <c r="K250" s="795">
        <v>45051</v>
      </c>
    </row>
    <row r="251" spans="1:11" x14ac:dyDescent="0.25">
      <c r="A251" s="786" t="str">
        <f t="shared" si="19"/>
        <v>Track &amp; Field Indoor-Male-Senior-Shot</v>
      </c>
      <c r="B251" s="818" t="s">
        <v>884</v>
      </c>
      <c r="C251" s="261" t="s">
        <v>834</v>
      </c>
      <c r="D251" s="261" t="s">
        <v>69</v>
      </c>
      <c r="E251" s="261" t="s">
        <v>128</v>
      </c>
      <c r="F251" s="261" t="s">
        <v>5</v>
      </c>
      <c r="G251" s="262" t="s">
        <v>210</v>
      </c>
      <c r="H251" s="268" t="s">
        <v>902</v>
      </c>
      <c r="I251" s="263">
        <v>38759</v>
      </c>
      <c r="J251" s="819">
        <f ca="1">IF(I251="","",IF(I251="MISSING","",IF(I251="-","-",TODAY()-I251)))</f>
        <v>7556</v>
      </c>
      <c r="K251" s="795">
        <v>45051</v>
      </c>
    </row>
    <row r="252" spans="1:11" x14ac:dyDescent="0.25">
      <c r="A252" s="786" t="str">
        <f t="shared" si="19"/>
        <v>Track &amp; Field Indoor-Male-V35-Shot</v>
      </c>
      <c r="B252" s="818" t="s">
        <v>884</v>
      </c>
      <c r="C252" s="261" t="s">
        <v>834</v>
      </c>
      <c r="D252" s="261" t="s">
        <v>69</v>
      </c>
      <c r="E252" s="261" t="s">
        <v>128</v>
      </c>
      <c r="F252" s="261" t="s">
        <v>74</v>
      </c>
      <c r="G252" s="262" t="s">
        <v>210</v>
      </c>
      <c r="H252" s="268" t="s">
        <v>1325</v>
      </c>
      <c r="I252" s="263">
        <v>42050</v>
      </c>
      <c r="J252" s="819">
        <f t="shared" ca="1" si="21"/>
        <v>4265</v>
      </c>
      <c r="K252" s="795">
        <v>45511</v>
      </c>
    </row>
    <row r="253" spans="1:11" x14ac:dyDescent="0.25">
      <c r="A253" s="786" t="str">
        <f t="shared" si="19"/>
        <v>Track &amp; Field Indoor-Male-V40-Shot</v>
      </c>
      <c r="B253" s="818" t="s">
        <v>884</v>
      </c>
      <c r="C253" s="261" t="s">
        <v>834</v>
      </c>
      <c r="D253" s="261" t="s">
        <v>69</v>
      </c>
      <c r="E253" s="261" t="s">
        <v>128</v>
      </c>
      <c r="F253" s="261" t="s">
        <v>67</v>
      </c>
      <c r="G253" s="262" t="s">
        <v>210</v>
      </c>
      <c r="H253" s="268" t="s">
        <v>1326</v>
      </c>
      <c r="I253" s="263">
        <v>44625</v>
      </c>
      <c r="J253" s="819">
        <f t="shared" ca="1" si="21"/>
        <v>1690</v>
      </c>
      <c r="K253" s="795">
        <v>45511</v>
      </c>
    </row>
    <row r="254" spans="1:11" x14ac:dyDescent="0.25">
      <c r="A254" s="786" t="str">
        <f t="shared" si="19"/>
        <v>Track &amp; Field Indoor-Male-V45-Shot</v>
      </c>
      <c r="B254" s="818" t="s">
        <v>884</v>
      </c>
      <c r="C254" s="261" t="s">
        <v>834</v>
      </c>
      <c r="D254" s="261" t="s">
        <v>69</v>
      </c>
      <c r="E254" s="261" t="s">
        <v>128</v>
      </c>
      <c r="F254" s="261" t="s">
        <v>64</v>
      </c>
      <c r="G254" s="262" t="s">
        <v>1261</v>
      </c>
      <c r="H254" s="268" t="s">
        <v>918</v>
      </c>
      <c r="I254" s="263">
        <v>45325</v>
      </c>
      <c r="J254" s="819">
        <f t="shared" ca="1" si="21"/>
        <v>990</v>
      </c>
      <c r="K254" s="795">
        <v>45330</v>
      </c>
    </row>
    <row r="255" spans="1:11" x14ac:dyDescent="0.25">
      <c r="A255" s="786" t="str">
        <f t="shared" si="19"/>
        <v>Track &amp; Field Indoor-Male-V50-Shot</v>
      </c>
      <c r="B255" s="818" t="s">
        <v>884</v>
      </c>
      <c r="C255" s="261" t="s">
        <v>834</v>
      </c>
      <c r="D255" s="261" t="s">
        <v>69</v>
      </c>
      <c r="E255" s="261" t="s">
        <v>128</v>
      </c>
      <c r="F255" s="261" t="s">
        <v>65</v>
      </c>
      <c r="G255" s="262" t="s">
        <v>817</v>
      </c>
      <c r="H255" s="268"/>
      <c r="I255" s="263"/>
      <c r="J255" s="819" t="str">
        <f t="shared" ca="1" si="21"/>
        <v/>
      </c>
      <c r="K255" s="795">
        <v>45051</v>
      </c>
    </row>
    <row r="256" spans="1:11" x14ac:dyDescent="0.25">
      <c r="A256" s="786" t="str">
        <f t="shared" si="19"/>
        <v>Track &amp; Field Indoor-Male-V55-Shot</v>
      </c>
      <c r="B256" s="818" t="s">
        <v>884</v>
      </c>
      <c r="C256" s="261" t="s">
        <v>834</v>
      </c>
      <c r="D256" s="261" t="s">
        <v>69</v>
      </c>
      <c r="E256" s="261" t="s">
        <v>128</v>
      </c>
      <c r="F256" s="261" t="s">
        <v>66</v>
      </c>
      <c r="G256" s="262" t="s">
        <v>817</v>
      </c>
      <c r="H256" s="268"/>
      <c r="I256" s="263"/>
      <c r="J256" s="819" t="str">
        <f t="shared" ca="1" si="21"/>
        <v/>
      </c>
      <c r="K256" s="795">
        <v>45051</v>
      </c>
    </row>
    <row r="257" spans="1:11" x14ac:dyDescent="0.25">
      <c r="A257" s="786" t="str">
        <f t="shared" si="19"/>
        <v>Track &amp; Field Indoor-Male-V60-Shot</v>
      </c>
      <c r="B257" s="818" t="s">
        <v>884</v>
      </c>
      <c r="C257" s="261" t="s">
        <v>834</v>
      </c>
      <c r="D257" s="261" t="s">
        <v>69</v>
      </c>
      <c r="E257" s="261" t="s">
        <v>128</v>
      </c>
      <c r="F257" s="261" t="s">
        <v>70</v>
      </c>
      <c r="G257" s="262" t="s">
        <v>817</v>
      </c>
      <c r="H257" s="268"/>
      <c r="I257" s="263"/>
      <c r="J257" s="819" t="str">
        <f t="shared" ca="1" si="21"/>
        <v/>
      </c>
      <c r="K257" s="795">
        <v>45051</v>
      </c>
    </row>
    <row r="258" spans="1:11" x14ac:dyDescent="0.25">
      <c r="A258" s="786" t="str">
        <f t="shared" si="19"/>
        <v>Track &amp; Field Indoor-Male-V65-Shot</v>
      </c>
      <c r="B258" s="818" t="s">
        <v>884</v>
      </c>
      <c r="C258" s="261" t="s">
        <v>834</v>
      </c>
      <c r="D258" s="261" t="s">
        <v>69</v>
      </c>
      <c r="E258" s="261" t="s">
        <v>128</v>
      </c>
      <c r="F258" s="261" t="s">
        <v>71</v>
      </c>
      <c r="G258" s="262" t="s">
        <v>817</v>
      </c>
      <c r="H258" s="268"/>
      <c r="I258" s="263"/>
      <c r="J258" s="819" t="str">
        <f t="shared" ca="1" si="21"/>
        <v/>
      </c>
      <c r="K258" s="795">
        <v>45051</v>
      </c>
    </row>
    <row r="259" spans="1:11" x14ac:dyDescent="0.25">
      <c r="A259" s="786" t="str">
        <f t="shared" si="19"/>
        <v>Track &amp; Field Indoor-Male-V70-Shot</v>
      </c>
      <c r="B259" s="818" t="s">
        <v>884</v>
      </c>
      <c r="C259" s="261" t="s">
        <v>834</v>
      </c>
      <c r="D259" s="261" t="s">
        <v>69</v>
      </c>
      <c r="E259" s="261" t="s">
        <v>128</v>
      </c>
      <c r="F259" s="261" t="s">
        <v>72</v>
      </c>
      <c r="G259" s="262" t="s">
        <v>817</v>
      </c>
      <c r="H259" s="268"/>
      <c r="I259" s="263"/>
      <c r="J259" s="819" t="str">
        <f t="shared" ca="1" si="21"/>
        <v/>
      </c>
      <c r="K259" s="795">
        <v>45051</v>
      </c>
    </row>
    <row r="260" spans="1:11" ht="13" thickBot="1" x14ac:dyDescent="0.3">
      <c r="A260" s="787" t="str">
        <f t="shared" si="19"/>
        <v>Track &amp; Field Indoor-Male-V75-Shot</v>
      </c>
      <c r="B260" s="822" t="s">
        <v>884</v>
      </c>
      <c r="C260" s="823" t="s">
        <v>834</v>
      </c>
      <c r="D260" s="823" t="s">
        <v>69</v>
      </c>
      <c r="E260" s="823" t="s">
        <v>128</v>
      </c>
      <c r="F260" s="823" t="s">
        <v>418</v>
      </c>
      <c r="G260" s="824" t="s">
        <v>817</v>
      </c>
      <c r="H260" s="825"/>
      <c r="I260" s="826"/>
      <c r="J260" s="827" t="str">
        <f t="shared" ca="1" si="21"/>
        <v/>
      </c>
      <c r="K260" s="796">
        <v>45051</v>
      </c>
    </row>
    <row r="261" spans="1:11" ht="13" thickBot="1" x14ac:dyDescent="0.3">
      <c r="A261" s="786" t="str">
        <f t="shared" ref="A261" si="23">B261&amp;"-"&amp;D261&amp;"-"&amp;F261&amp;"-"&amp;E261</f>
        <v>Track &amp; Field Indoor-Male-Senior-Weight Throw</v>
      </c>
      <c r="B261" s="1053" t="s">
        <v>884</v>
      </c>
      <c r="C261" s="1054" t="s">
        <v>834</v>
      </c>
      <c r="D261" s="1054" t="s">
        <v>69</v>
      </c>
      <c r="E261" s="1054" t="s">
        <v>1327</v>
      </c>
      <c r="F261" s="1054" t="s">
        <v>5</v>
      </c>
      <c r="G261" s="1055" t="s">
        <v>210</v>
      </c>
      <c r="H261" s="1056" t="s">
        <v>1328</v>
      </c>
      <c r="I261" s="1057">
        <v>39894</v>
      </c>
      <c r="J261" s="1058">
        <f ca="1">IF(I261="","",IF(I261="MISSING","",IF(I261="-","-",TODAY()-I261)))</f>
        <v>6421</v>
      </c>
      <c r="K261" s="1059">
        <v>45511</v>
      </c>
    </row>
    <row r="262" spans="1:11" x14ac:dyDescent="0.25">
      <c r="A262" s="383" t="str">
        <f t="shared" si="19"/>
        <v>Track &amp; Field Indoor-Male-U11-Pentathlon</v>
      </c>
      <c r="B262" s="378" t="s">
        <v>884</v>
      </c>
      <c r="C262" s="277" t="s">
        <v>834</v>
      </c>
      <c r="D262" s="277" t="s">
        <v>69</v>
      </c>
      <c r="E262" s="277" t="s">
        <v>132</v>
      </c>
      <c r="F262" s="278" t="s">
        <v>77</v>
      </c>
      <c r="G262" s="277" t="s">
        <v>824</v>
      </c>
      <c r="H262" s="279"/>
      <c r="I262" s="280"/>
      <c r="J262" s="281" t="str">
        <f t="shared" ref="J262:J277" ca="1" si="24">IF(I262="","",IF(I262="MISSING","",IF(I262="-","-",TODAY()-I262)))</f>
        <v/>
      </c>
      <c r="K262" s="382">
        <v>45051</v>
      </c>
    </row>
    <row r="263" spans="1:11" ht="13" thickBot="1" x14ac:dyDescent="0.3">
      <c r="A263" s="384" t="str">
        <f t="shared" si="19"/>
        <v>Track &amp; Field Indoor-Male-U13-Pentathlon</v>
      </c>
      <c r="B263" s="376" t="s">
        <v>884</v>
      </c>
      <c r="C263" s="272" t="s">
        <v>834</v>
      </c>
      <c r="D263" s="272" t="s">
        <v>69</v>
      </c>
      <c r="E263" s="272" t="s">
        <v>132</v>
      </c>
      <c r="F263" s="272" t="s">
        <v>78</v>
      </c>
      <c r="G263" s="273" t="s">
        <v>824</v>
      </c>
      <c r="H263" s="274"/>
      <c r="I263" s="275"/>
      <c r="J263" s="276" t="str">
        <f t="shared" ca="1" si="24"/>
        <v/>
      </c>
      <c r="K263" s="380">
        <v>45051</v>
      </c>
    </row>
    <row r="264" spans="1:11" x14ac:dyDescent="0.25">
      <c r="A264" s="786" t="str">
        <f t="shared" si="19"/>
        <v>Track &amp; Field Indoor-Male-U15-Pentathlon</v>
      </c>
      <c r="B264" s="828" t="s">
        <v>884</v>
      </c>
      <c r="C264" s="829" t="s">
        <v>834</v>
      </c>
      <c r="D264" s="829" t="s">
        <v>69</v>
      </c>
      <c r="E264" s="829" t="s">
        <v>132</v>
      </c>
      <c r="F264" s="829" t="s">
        <v>79</v>
      </c>
      <c r="G264" s="830" t="s">
        <v>234</v>
      </c>
      <c r="H264" s="831" t="s">
        <v>903</v>
      </c>
      <c r="I264" s="832">
        <v>38724</v>
      </c>
      <c r="J264" s="833">
        <f t="shared" ca="1" si="24"/>
        <v>7591</v>
      </c>
      <c r="K264" s="795">
        <v>45051</v>
      </c>
    </row>
    <row r="265" spans="1:11" x14ac:dyDescent="0.25">
      <c r="A265" s="786" t="str">
        <f t="shared" si="19"/>
        <v>Track &amp; Field Indoor-Male-U17-Pentathlon</v>
      </c>
      <c r="B265" s="818" t="s">
        <v>884</v>
      </c>
      <c r="C265" s="261" t="s">
        <v>834</v>
      </c>
      <c r="D265" s="261" t="s">
        <v>69</v>
      </c>
      <c r="E265" s="261" t="s">
        <v>132</v>
      </c>
      <c r="F265" s="261" t="s">
        <v>80</v>
      </c>
      <c r="G265" s="262" t="s">
        <v>235</v>
      </c>
      <c r="H265" s="268" t="s">
        <v>904</v>
      </c>
      <c r="I265" s="263">
        <v>38724</v>
      </c>
      <c r="J265" s="819">
        <f t="shared" ca="1" si="24"/>
        <v>7591</v>
      </c>
      <c r="K265" s="795">
        <v>45051</v>
      </c>
    </row>
    <row r="266" spans="1:11" x14ac:dyDescent="0.25">
      <c r="A266" s="786" t="str">
        <f t="shared" si="19"/>
        <v>Track &amp; Field Indoor-Male-U20-Pentathlon</v>
      </c>
      <c r="B266" s="818" t="s">
        <v>884</v>
      </c>
      <c r="C266" s="261" t="s">
        <v>834</v>
      </c>
      <c r="D266" s="261" t="s">
        <v>69</v>
      </c>
      <c r="E266" s="261" t="s">
        <v>132</v>
      </c>
      <c r="F266" s="261" t="s">
        <v>81</v>
      </c>
      <c r="G266" s="262" t="s">
        <v>210</v>
      </c>
      <c r="H266" s="268" t="s">
        <v>905</v>
      </c>
      <c r="I266" s="263">
        <v>35826</v>
      </c>
      <c r="J266" s="819">
        <f t="shared" ca="1" si="24"/>
        <v>10489</v>
      </c>
      <c r="K266" s="795">
        <v>45051</v>
      </c>
    </row>
    <row r="267" spans="1:11" x14ac:dyDescent="0.25">
      <c r="A267" s="786" t="str">
        <f t="shared" si="19"/>
        <v>Track &amp; Field Indoor-Male-U23-Pentathlon</v>
      </c>
      <c r="B267" s="818" t="s">
        <v>884</v>
      </c>
      <c r="C267" s="261" t="s">
        <v>834</v>
      </c>
      <c r="D267" s="261" t="s">
        <v>69</v>
      </c>
      <c r="E267" s="261" t="s">
        <v>132</v>
      </c>
      <c r="F267" s="261" t="s">
        <v>885</v>
      </c>
      <c r="G267" s="262" t="s">
        <v>817</v>
      </c>
      <c r="H267" s="268"/>
      <c r="I267" s="263"/>
      <c r="J267" s="819" t="str">
        <f t="shared" ca="1" si="24"/>
        <v/>
      </c>
      <c r="K267" s="795">
        <v>45051</v>
      </c>
    </row>
    <row r="268" spans="1:11" x14ac:dyDescent="0.25">
      <c r="A268" s="786" t="str">
        <f t="shared" si="19"/>
        <v>Track &amp; Field Indoor-Male-Senior-Pentathlon</v>
      </c>
      <c r="B268" s="818" t="s">
        <v>884</v>
      </c>
      <c r="C268" s="261" t="s">
        <v>834</v>
      </c>
      <c r="D268" s="261" t="s">
        <v>69</v>
      </c>
      <c r="E268" s="261" t="s">
        <v>132</v>
      </c>
      <c r="F268" s="261" t="s">
        <v>5</v>
      </c>
      <c r="G268" s="262" t="s">
        <v>817</v>
      </c>
      <c r="H268" s="268"/>
      <c r="I268" s="263"/>
      <c r="J268" s="819" t="str">
        <f t="shared" ca="1" si="24"/>
        <v/>
      </c>
      <c r="K268" s="795">
        <v>45051</v>
      </c>
    </row>
    <row r="269" spans="1:11" x14ac:dyDescent="0.25">
      <c r="A269" s="786" t="str">
        <f t="shared" si="19"/>
        <v>Track &amp; Field Indoor-Male-V35-Pentathlon</v>
      </c>
      <c r="B269" s="818" t="s">
        <v>884</v>
      </c>
      <c r="C269" s="261" t="s">
        <v>834</v>
      </c>
      <c r="D269" s="261" t="s">
        <v>69</v>
      </c>
      <c r="E269" s="261" t="s">
        <v>132</v>
      </c>
      <c r="F269" s="261" t="s">
        <v>74</v>
      </c>
      <c r="G269" s="262" t="s">
        <v>210</v>
      </c>
      <c r="H269" s="268" t="s">
        <v>1329</v>
      </c>
      <c r="I269" s="263">
        <v>42414</v>
      </c>
      <c r="J269" s="819">
        <f t="shared" ref="J269" ca="1" si="25">IF(I269="","",IF(I269="MISSING","",IF(I269="-","-",TODAY()-I269)))</f>
        <v>3901</v>
      </c>
      <c r="K269" s="795">
        <v>45511</v>
      </c>
    </row>
    <row r="270" spans="1:11" x14ac:dyDescent="0.25">
      <c r="A270" s="786" t="str">
        <f t="shared" si="19"/>
        <v>Track &amp; Field Indoor-Male-V40-Pentathlon</v>
      </c>
      <c r="B270" s="818" t="s">
        <v>884</v>
      </c>
      <c r="C270" s="261" t="s">
        <v>834</v>
      </c>
      <c r="D270" s="261" t="s">
        <v>69</v>
      </c>
      <c r="E270" s="261" t="s">
        <v>132</v>
      </c>
      <c r="F270" s="261" t="s">
        <v>67</v>
      </c>
      <c r="G270" s="262" t="s">
        <v>817</v>
      </c>
      <c r="H270" s="268"/>
      <c r="I270" s="263"/>
      <c r="J270" s="819" t="str">
        <f t="shared" ca="1" si="24"/>
        <v/>
      </c>
      <c r="K270" s="795">
        <v>45051</v>
      </c>
    </row>
    <row r="271" spans="1:11" x14ac:dyDescent="0.25">
      <c r="A271" s="786" t="str">
        <f t="shared" si="19"/>
        <v>Track &amp; Field Indoor-Male-V45-Pentathlon</v>
      </c>
      <c r="B271" s="818" t="s">
        <v>884</v>
      </c>
      <c r="C271" s="261" t="s">
        <v>834</v>
      </c>
      <c r="D271" s="261" t="s">
        <v>69</v>
      </c>
      <c r="E271" s="261" t="s">
        <v>132</v>
      </c>
      <c r="F271" s="261" t="s">
        <v>64</v>
      </c>
      <c r="G271" s="262" t="s">
        <v>817</v>
      </c>
      <c r="H271" s="268"/>
      <c r="I271" s="263"/>
      <c r="J271" s="819" t="str">
        <f t="shared" ca="1" si="24"/>
        <v/>
      </c>
      <c r="K271" s="795">
        <v>45051</v>
      </c>
    </row>
    <row r="272" spans="1:11" x14ac:dyDescent="0.25">
      <c r="A272" s="786" t="str">
        <f t="shared" si="19"/>
        <v>Track &amp; Field Indoor-Male-V50-Pentathlon</v>
      </c>
      <c r="B272" s="818" t="s">
        <v>884</v>
      </c>
      <c r="C272" s="261" t="s">
        <v>834</v>
      </c>
      <c r="D272" s="261" t="s">
        <v>69</v>
      </c>
      <c r="E272" s="261" t="s">
        <v>132</v>
      </c>
      <c r="F272" s="261" t="s">
        <v>65</v>
      </c>
      <c r="G272" s="262" t="s">
        <v>817</v>
      </c>
      <c r="H272" s="268"/>
      <c r="I272" s="263"/>
      <c r="J272" s="819" t="str">
        <f t="shared" ca="1" si="24"/>
        <v/>
      </c>
      <c r="K272" s="795">
        <v>45051</v>
      </c>
    </row>
    <row r="273" spans="1:12" x14ac:dyDescent="0.25">
      <c r="A273" s="786" t="str">
        <f t="shared" si="19"/>
        <v>Track &amp; Field Indoor-Male-V55-Pentathlon</v>
      </c>
      <c r="B273" s="818" t="s">
        <v>884</v>
      </c>
      <c r="C273" s="261" t="s">
        <v>834</v>
      </c>
      <c r="D273" s="261" t="s">
        <v>69</v>
      </c>
      <c r="E273" s="261" t="s">
        <v>132</v>
      </c>
      <c r="F273" s="261" t="s">
        <v>66</v>
      </c>
      <c r="G273" s="262" t="s">
        <v>817</v>
      </c>
      <c r="H273" s="268"/>
      <c r="I273" s="263"/>
      <c r="J273" s="819" t="str">
        <f t="shared" ca="1" si="24"/>
        <v/>
      </c>
      <c r="K273" s="795">
        <v>45051</v>
      </c>
    </row>
    <row r="274" spans="1:12" x14ac:dyDescent="0.25">
      <c r="A274" s="786" t="str">
        <f t="shared" si="19"/>
        <v>Track &amp; Field Indoor-Male-V60-Pentathlon</v>
      </c>
      <c r="B274" s="818" t="s">
        <v>884</v>
      </c>
      <c r="C274" s="261" t="s">
        <v>834</v>
      </c>
      <c r="D274" s="261" t="s">
        <v>69</v>
      </c>
      <c r="E274" s="261" t="s">
        <v>132</v>
      </c>
      <c r="F274" s="261" t="s">
        <v>70</v>
      </c>
      <c r="G274" s="262" t="s">
        <v>817</v>
      </c>
      <c r="H274" s="268"/>
      <c r="I274" s="263"/>
      <c r="J274" s="819" t="str">
        <f t="shared" ca="1" si="24"/>
        <v/>
      </c>
      <c r="K274" s="795">
        <v>45051</v>
      </c>
    </row>
    <row r="275" spans="1:12" x14ac:dyDescent="0.25">
      <c r="A275" s="786" t="str">
        <f t="shared" si="19"/>
        <v>Track &amp; Field Indoor-Male-V65-Pentathlon</v>
      </c>
      <c r="B275" s="818" t="s">
        <v>884</v>
      </c>
      <c r="C275" s="261" t="s">
        <v>834</v>
      </c>
      <c r="D275" s="261" t="s">
        <v>69</v>
      </c>
      <c r="E275" s="261" t="s">
        <v>132</v>
      </c>
      <c r="F275" s="261" t="s">
        <v>71</v>
      </c>
      <c r="G275" s="262" t="s">
        <v>817</v>
      </c>
      <c r="H275" s="268"/>
      <c r="I275" s="263"/>
      <c r="J275" s="819" t="str">
        <f t="shared" ca="1" si="24"/>
        <v/>
      </c>
      <c r="K275" s="795">
        <v>45051</v>
      </c>
    </row>
    <row r="276" spans="1:12" x14ac:dyDescent="0.25">
      <c r="A276" s="786" t="str">
        <f t="shared" si="19"/>
        <v>Track &amp; Field Indoor-Male-V70-Pentathlon</v>
      </c>
      <c r="B276" s="818" t="s">
        <v>884</v>
      </c>
      <c r="C276" s="261" t="s">
        <v>834</v>
      </c>
      <c r="D276" s="261" t="s">
        <v>69</v>
      </c>
      <c r="E276" s="261" t="s">
        <v>132</v>
      </c>
      <c r="F276" s="261" t="s">
        <v>72</v>
      </c>
      <c r="G276" s="262" t="s">
        <v>817</v>
      </c>
      <c r="H276" s="268"/>
      <c r="I276" s="263"/>
      <c r="J276" s="819" t="str">
        <f t="shared" ca="1" si="24"/>
        <v/>
      </c>
      <c r="K276" s="795">
        <v>45051</v>
      </c>
    </row>
    <row r="277" spans="1:12" ht="13" thickBot="1" x14ac:dyDescent="0.3">
      <c r="A277" s="787" t="str">
        <f t="shared" si="19"/>
        <v>Track &amp; Field Indoor-Male-V75-Pentathlon</v>
      </c>
      <c r="B277" s="822" t="s">
        <v>884</v>
      </c>
      <c r="C277" s="823" t="s">
        <v>834</v>
      </c>
      <c r="D277" s="823" t="s">
        <v>69</v>
      </c>
      <c r="E277" s="823" t="s">
        <v>132</v>
      </c>
      <c r="F277" s="823" t="s">
        <v>418</v>
      </c>
      <c r="G277" s="824" t="s">
        <v>817</v>
      </c>
      <c r="H277" s="825"/>
      <c r="I277" s="826"/>
      <c r="J277" s="827" t="str">
        <f t="shared" ca="1" si="24"/>
        <v/>
      </c>
      <c r="K277" s="796">
        <v>45051</v>
      </c>
    </row>
    <row r="278" spans="1:12" x14ac:dyDescent="0.25">
      <c r="A278" s="383" t="str">
        <f t="shared" ref="A278:A342" si="26">B278&amp;"-"&amp;D278&amp;"-"&amp;F278&amp;"-"&amp;E278</f>
        <v>Track &amp; Field Indoor-Male-U11-Heptathlon</v>
      </c>
      <c r="B278" s="378" t="s">
        <v>884</v>
      </c>
      <c r="C278" s="277" t="s">
        <v>834</v>
      </c>
      <c r="D278" s="277" t="s">
        <v>69</v>
      </c>
      <c r="E278" s="277" t="s">
        <v>495</v>
      </c>
      <c r="F278" s="278" t="s">
        <v>77</v>
      </c>
      <c r="G278" s="277" t="s">
        <v>824</v>
      </c>
      <c r="H278" s="279"/>
      <c r="I278" s="280"/>
      <c r="J278" s="281" t="str">
        <f t="shared" ref="J278:J293" ca="1" si="27">IF(I278="","",IF(I278="MISSING","",IF(I278="-","-",TODAY()-I278)))</f>
        <v/>
      </c>
      <c r="K278" s="379">
        <v>45051</v>
      </c>
    </row>
    <row r="279" spans="1:12" ht="13" thickBot="1" x14ac:dyDescent="0.3">
      <c r="A279" s="384" t="str">
        <f t="shared" si="26"/>
        <v>Track &amp; Field Indoor-Male-U13-Heptathlon</v>
      </c>
      <c r="B279" s="376" t="s">
        <v>884</v>
      </c>
      <c r="C279" s="272" t="s">
        <v>834</v>
      </c>
      <c r="D279" s="272" t="s">
        <v>69</v>
      </c>
      <c r="E279" s="272" t="s">
        <v>495</v>
      </c>
      <c r="F279" s="272" t="s">
        <v>78</v>
      </c>
      <c r="G279" s="273" t="s">
        <v>824</v>
      </c>
      <c r="H279" s="274"/>
      <c r="I279" s="275"/>
      <c r="J279" s="276" t="str">
        <f t="shared" ca="1" si="27"/>
        <v/>
      </c>
      <c r="K279" s="380">
        <v>45051</v>
      </c>
    </row>
    <row r="280" spans="1:12" x14ac:dyDescent="0.25">
      <c r="A280" s="786" t="str">
        <f t="shared" si="26"/>
        <v>Track &amp; Field Indoor-Male-U15-Heptathlon</v>
      </c>
      <c r="B280" s="828" t="s">
        <v>884</v>
      </c>
      <c r="C280" s="829" t="s">
        <v>834</v>
      </c>
      <c r="D280" s="829" t="s">
        <v>69</v>
      </c>
      <c r="E280" s="829" t="s">
        <v>495</v>
      </c>
      <c r="F280" s="829" t="s">
        <v>79</v>
      </c>
      <c r="G280" s="830" t="s">
        <v>817</v>
      </c>
      <c r="H280" s="831"/>
      <c r="I280" s="832"/>
      <c r="J280" s="833" t="str">
        <f t="shared" ca="1" si="27"/>
        <v/>
      </c>
      <c r="K280" s="795">
        <v>45051</v>
      </c>
    </row>
    <row r="281" spans="1:12" x14ac:dyDescent="0.25">
      <c r="A281" s="786" t="str">
        <f t="shared" si="26"/>
        <v>Track &amp; Field Indoor-Male-U17-Heptathlon</v>
      </c>
      <c r="B281" s="818" t="s">
        <v>884</v>
      </c>
      <c r="C281" s="261" t="s">
        <v>834</v>
      </c>
      <c r="D281" s="261" t="s">
        <v>69</v>
      </c>
      <c r="E281" s="261" t="s">
        <v>495</v>
      </c>
      <c r="F281" s="261" t="s">
        <v>80</v>
      </c>
      <c r="G281" s="262" t="s">
        <v>1355</v>
      </c>
      <c r="H281" s="268" t="s">
        <v>850</v>
      </c>
      <c r="I281" s="263">
        <v>45725</v>
      </c>
      <c r="J281" s="819">
        <f t="shared" ca="1" si="27"/>
        <v>590</v>
      </c>
      <c r="K281" s="795">
        <v>45781</v>
      </c>
    </row>
    <row r="282" spans="1:12" x14ac:dyDescent="0.25">
      <c r="A282" s="786" t="str">
        <f t="shared" si="26"/>
        <v>Track &amp; Field Indoor-Male-U20-Heptathlon</v>
      </c>
      <c r="B282" s="818" t="s">
        <v>884</v>
      </c>
      <c r="C282" s="261" t="s">
        <v>834</v>
      </c>
      <c r="D282" s="261" t="s">
        <v>69</v>
      </c>
      <c r="E282" s="261" t="s">
        <v>495</v>
      </c>
      <c r="F282" s="261" t="s">
        <v>81</v>
      </c>
      <c r="G282" s="262" t="s">
        <v>235</v>
      </c>
      <c r="H282" s="268" t="s">
        <v>907</v>
      </c>
      <c r="I282" s="263">
        <v>39460</v>
      </c>
      <c r="J282" s="819">
        <f t="shared" ca="1" si="27"/>
        <v>6855</v>
      </c>
      <c r="K282" s="795">
        <v>45051</v>
      </c>
    </row>
    <row r="283" spans="1:12" x14ac:dyDescent="0.25">
      <c r="A283" s="786" t="str">
        <f t="shared" si="26"/>
        <v>Track &amp; Field Indoor-Male-U23-Heptathlon</v>
      </c>
      <c r="B283" s="818" t="s">
        <v>884</v>
      </c>
      <c r="C283" s="261" t="s">
        <v>834</v>
      </c>
      <c r="D283" s="261" t="s">
        <v>69</v>
      </c>
      <c r="E283" s="261" t="s">
        <v>495</v>
      </c>
      <c r="F283" s="261" t="s">
        <v>885</v>
      </c>
      <c r="G283" s="262" t="s">
        <v>817</v>
      </c>
      <c r="H283" s="268"/>
      <c r="I283" s="263"/>
      <c r="J283" s="819" t="str">
        <f t="shared" ca="1" si="27"/>
        <v/>
      </c>
      <c r="K283" s="795">
        <v>45051</v>
      </c>
    </row>
    <row r="284" spans="1:12" x14ac:dyDescent="0.25">
      <c r="A284" s="786" t="str">
        <f t="shared" si="26"/>
        <v>Track &amp; Field Indoor-Male-Senior-Heptathlon</v>
      </c>
      <c r="B284" s="818" t="s">
        <v>884</v>
      </c>
      <c r="C284" s="261" t="s">
        <v>834</v>
      </c>
      <c r="D284" s="261" t="s">
        <v>69</v>
      </c>
      <c r="E284" s="261" t="s">
        <v>495</v>
      </c>
      <c r="F284" s="261" t="s">
        <v>5</v>
      </c>
      <c r="G284" s="262" t="s">
        <v>210</v>
      </c>
      <c r="H284" s="268" t="s">
        <v>908</v>
      </c>
      <c r="I284" s="263">
        <v>39096</v>
      </c>
      <c r="J284" s="819">
        <f ca="1">IF(I284="","",IF(I284="MISSING","",IF(I284="-","-",TODAY()-I284)))</f>
        <v>7219</v>
      </c>
      <c r="K284" s="795">
        <v>45051</v>
      </c>
    </row>
    <row r="285" spans="1:12" x14ac:dyDescent="0.25">
      <c r="A285" s="786" t="str">
        <f t="shared" si="26"/>
        <v>Track &amp; Field Indoor-Male-V35-Heptathlon</v>
      </c>
      <c r="B285" s="818" t="s">
        <v>884</v>
      </c>
      <c r="C285" s="261" t="s">
        <v>834</v>
      </c>
      <c r="D285" s="261" t="s">
        <v>69</v>
      </c>
      <c r="E285" s="261" t="s">
        <v>495</v>
      </c>
      <c r="F285" s="261" t="s">
        <v>74</v>
      </c>
      <c r="G285" s="262" t="s">
        <v>210</v>
      </c>
      <c r="H285" s="268" t="s">
        <v>1330</v>
      </c>
      <c r="I285" s="263">
        <v>42379</v>
      </c>
      <c r="J285" s="819">
        <f ca="1">IF(I285="","",IF(I285="MISSING","",IF(I285="-","-",TODAY()-I285)))</f>
        <v>3936</v>
      </c>
      <c r="K285" s="795">
        <v>45511</v>
      </c>
      <c r="L285" s="1" t="s">
        <v>1331</v>
      </c>
    </row>
    <row r="286" spans="1:12" x14ac:dyDescent="0.25">
      <c r="A286" s="786" t="str">
        <f t="shared" si="26"/>
        <v>Track &amp; Field Indoor-Male-V40-Heptathlon</v>
      </c>
      <c r="B286" s="818" t="s">
        <v>884</v>
      </c>
      <c r="C286" s="261" t="s">
        <v>834</v>
      </c>
      <c r="D286" s="261" t="s">
        <v>69</v>
      </c>
      <c r="E286" s="261" t="s">
        <v>495</v>
      </c>
      <c r="F286" s="261" t="s">
        <v>67</v>
      </c>
      <c r="G286" s="262" t="s">
        <v>817</v>
      </c>
      <c r="H286" s="268"/>
      <c r="I286" s="263"/>
      <c r="J286" s="819" t="str">
        <f t="shared" ca="1" si="27"/>
        <v/>
      </c>
      <c r="K286" s="795">
        <v>45051</v>
      </c>
    </row>
    <row r="287" spans="1:12" x14ac:dyDescent="0.25">
      <c r="A287" s="786" t="str">
        <f t="shared" si="26"/>
        <v>Track &amp; Field Indoor-Male-V45-Heptathlon</v>
      </c>
      <c r="B287" s="818" t="s">
        <v>884</v>
      </c>
      <c r="C287" s="261" t="s">
        <v>834</v>
      </c>
      <c r="D287" s="261" t="s">
        <v>69</v>
      </c>
      <c r="E287" s="261" t="s">
        <v>495</v>
      </c>
      <c r="F287" s="261" t="s">
        <v>64</v>
      </c>
      <c r="G287" s="262" t="s">
        <v>817</v>
      </c>
      <c r="H287" s="268"/>
      <c r="I287" s="263"/>
      <c r="J287" s="819" t="str">
        <f t="shared" ca="1" si="27"/>
        <v/>
      </c>
      <c r="K287" s="795">
        <v>45051</v>
      </c>
    </row>
    <row r="288" spans="1:12" x14ac:dyDescent="0.25">
      <c r="A288" s="786" t="str">
        <f t="shared" si="26"/>
        <v>Track &amp; Field Indoor-Male-V50-Heptathlon</v>
      </c>
      <c r="B288" s="818" t="s">
        <v>884</v>
      </c>
      <c r="C288" s="261" t="s">
        <v>834</v>
      </c>
      <c r="D288" s="261" t="s">
        <v>69</v>
      </c>
      <c r="E288" s="261" t="s">
        <v>495</v>
      </c>
      <c r="F288" s="261" t="s">
        <v>65</v>
      </c>
      <c r="G288" s="262" t="s">
        <v>817</v>
      </c>
      <c r="H288" s="268"/>
      <c r="I288" s="263"/>
      <c r="J288" s="819" t="str">
        <f t="shared" ca="1" si="27"/>
        <v/>
      </c>
      <c r="K288" s="795">
        <v>45051</v>
      </c>
    </row>
    <row r="289" spans="1:12" x14ac:dyDescent="0.25">
      <c r="A289" s="786" t="str">
        <f t="shared" si="26"/>
        <v>Track &amp; Field Indoor-Male-V55-Heptathlon</v>
      </c>
      <c r="B289" s="818" t="s">
        <v>884</v>
      </c>
      <c r="C289" s="261" t="s">
        <v>834</v>
      </c>
      <c r="D289" s="261" t="s">
        <v>69</v>
      </c>
      <c r="E289" s="261" t="s">
        <v>495</v>
      </c>
      <c r="F289" s="261" t="s">
        <v>66</v>
      </c>
      <c r="G289" s="262" t="s">
        <v>817</v>
      </c>
      <c r="H289" s="268"/>
      <c r="I289" s="263"/>
      <c r="J289" s="819" t="str">
        <f t="shared" ca="1" si="27"/>
        <v/>
      </c>
      <c r="K289" s="795">
        <v>45051</v>
      </c>
    </row>
    <row r="290" spans="1:12" x14ac:dyDescent="0.25">
      <c r="A290" s="786" t="str">
        <f t="shared" si="26"/>
        <v>Track &amp; Field Indoor-Male-V60-Heptathlon</v>
      </c>
      <c r="B290" s="818" t="s">
        <v>884</v>
      </c>
      <c r="C290" s="261" t="s">
        <v>834</v>
      </c>
      <c r="D290" s="261" t="s">
        <v>69</v>
      </c>
      <c r="E290" s="261" t="s">
        <v>495</v>
      </c>
      <c r="F290" s="261" t="s">
        <v>70</v>
      </c>
      <c r="G290" s="262" t="s">
        <v>817</v>
      </c>
      <c r="H290" s="268"/>
      <c r="I290" s="263"/>
      <c r="J290" s="819" t="str">
        <f t="shared" ca="1" si="27"/>
        <v/>
      </c>
      <c r="K290" s="795">
        <v>45051</v>
      </c>
    </row>
    <row r="291" spans="1:12" x14ac:dyDescent="0.25">
      <c r="A291" s="786" t="str">
        <f t="shared" si="26"/>
        <v>Track &amp; Field Indoor-Male-V65-Heptathlon</v>
      </c>
      <c r="B291" s="818" t="s">
        <v>884</v>
      </c>
      <c r="C291" s="261" t="s">
        <v>834</v>
      </c>
      <c r="D291" s="261" t="s">
        <v>69</v>
      </c>
      <c r="E291" s="261" t="s">
        <v>495</v>
      </c>
      <c r="F291" s="261" t="s">
        <v>71</v>
      </c>
      <c r="G291" s="262" t="s">
        <v>817</v>
      </c>
      <c r="H291" s="268"/>
      <c r="I291" s="263"/>
      <c r="J291" s="819" t="str">
        <f t="shared" ca="1" si="27"/>
        <v/>
      </c>
      <c r="K291" s="795">
        <v>45051</v>
      </c>
    </row>
    <row r="292" spans="1:12" x14ac:dyDescent="0.25">
      <c r="A292" s="786" t="str">
        <f t="shared" si="26"/>
        <v>Track &amp; Field Indoor-Male-V70-Heptathlon</v>
      </c>
      <c r="B292" s="818" t="s">
        <v>884</v>
      </c>
      <c r="C292" s="261" t="s">
        <v>834</v>
      </c>
      <c r="D292" s="261" t="s">
        <v>69</v>
      </c>
      <c r="E292" s="261" t="s">
        <v>495</v>
      </c>
      <c r="F292" s="261" t="s">
        <v>72</v>
      </c>
      <c r="G292" s="262" t="s">
        <v>817</v>
      </c>
      <c r="H292" s="268"/>
      <c r="I292" s="263"/>
      <c r="J292" s="819" t="str">
        <f t="shared" ca="1" si="27"/>
        <v/>
      </c>
      <c r="K292" s="795">
        <v>45051</v>
      </c>
    </row>
    <row r="293" spans="1:12" ht="13" thickBot="1" x14ac:dyDescent="0.3">
      <c r="A293" s="787" t="str">
        <f t="shared" si="26"/>
        <v>Track &amp; Field Indoor-Male-V75-Heptathlon</v>
      </c>
      <c r="B293" s="820" t="s">
        <v>884</v>
      </c>
      <c r="C293" s="264" t="s">
        <v>834</v>
      </c>
      <c r="D293" s="264" t="s">
        <v>69</v>
      </c>
      <c r="E293" s="264" t="s">
        <v>495</v>
      </c>
      <c r="F293" s="264" t="s">
        <v>418</v>
      </c>
      <c r="G293" s="265" t="s">
        <v>817</v>
      </c>
      <c r="H293" s="269"/>
      <c r="I293" s="266"/>
      <c r="J293" s="821" t="str">
        <f t="shared" ca="1" si="27"/>
        <v/>
      </c>
      <c r="K293" s="796">
        <v>45051</v>
      </c>
    </row>
    <row r="294" spans="1:12" ht="13" thickBot="1" x14ac:dyDescent="0.3">
      <c r="A294" s="786" t="str">
        <f t="shared" ref="A294" si="28">B294&amp;"-"&amp;D294&amp;"-"&amp;F294&amp;"-"&amp;E294</f>
        <v>Track &amp; Field Indoor-Male-Senior-Tetradecathlon</v>
      </c>
      <c r="B294" s="818" t="s">
        <v>884</v>
      </c>
      <c r="C294" s="261" t="s">
        <v>834</v>
      </c>
      <c r="D294" s="261" t="s">
        <v>69</v>
      </c>
      <c r="E294" s="261" t="s">
        <v>1332</v>
      </c>
      <c r="F294" s="261" t="s">
        <v>5</v>
      </c>
      <c r="G294" s="262" t="s">
        <v>210</v>
      </c>
      <c r="H294" s="268" t="s">
        <v>1333</v>
      </c>
      <c r="I294" s="263">
        <v>39894</v>
      </c>
      <c r="J294" s="819">
        <f ca="1">IF(I294="","",IF(I294="MISSING","",IF(I294="-","-",TODAY()-I294)))</f>
        <v>6421</v>
      </c>
      <c r="K294" s="795">
        <v>45511</v>
      </c>
      <c r="L294" s="1" t="s">
        <v>1334</v>
      </c>
    </row>
    <row r="295" spans="1:12" x14ac:dyDescent="0.25">
      <c r="A295" s="785" t="str">
        <f t="shared" si="26"/>
        <v>Track &amp; Field Indoor-Female-U11-60m</v>
      </c>
      <c r="B295" s="816" t="s">
        <v>884</v>
      </c>
      <c r="C295" s="258" t="s">
        <v>813</v>
      </c>
      <c r="D295" s="295" t="s">
        <v>75</v>
      </c>
      <c r="E295" s="258" t="s">
        <v>173</v>
      </c>
      <c r="F295" s="259" t="s">
        <v>77</v>
      </c>
      <c r="G295" s="262" t="s">
        <v>817</v>
      </c>
      <c r="H295" s="267"/>
      <c r="I295" s="260"/>
      <c r="J295" s="817" t="str">
        <f t="shared" ref="J295:J309" ca="1" si="29">IF(I295="","",IF(I295="MISSING","",IF(I295="-","-",TODAY()-I295)))</f>
        <v/>
      </c>
      <c r="K295" s="794">
        <v>45051</v>
      </c>
    </row>
    <row r="296" spans="1:12" x14ac:dyDescent="0.25">
      <c r="A296" s="786" t="str">
        <f t="shared" si="26"/>
        <v>Track &amp; Field Indoor-Female-U13-60m</v>
      </c>
      <c r="B296" s="818" t="s">
        <v>884</v>
      </c>
      <c r="C296" s="261" t="s">
        <v>813</v>
      </c>
      <c r="D296" s="296" t="s">
        <v>75</v>
      </c>
      <c r="E296" s="261" t="s">
        <v>173</v>
      </c>
      <c r="F296" s="261" t="s">
        <v>78</v>
      </c>
      <c r="G296" s="262" t="s">
        <v>1351</v>
      </c>
      <c r="H296" s="268">
        <v>9.1300000000000008</v>
      </c>
      <c r="I296" s="263">
        <v>45619</v>
      </c>
      <c r="J296" s="819">
        <f t="shared" ca="1" si="29"/>
        <v>696</v>
      </c>
      <c r="K296" s="795">
        <v>45700</v>
      </c>
    </row>
    <row r="297" spans="1:12" x14ac:dyDescent="0.25">
      <c r="A297" s="786" t="str">
        <f t="shared" si="26"/>
        <v>Track &amp; Field Indoor-Female-U15-60m</v>
      </c>
      <c r="B297" s="818" t="s">
        <v>884</v>
      </c>
      <c r="C297" s="261" t="s">
        <v>813</v>
      </c>
      <c r="D297" s="296" t="s">
        <v>75</v>
      </c>
      <c r="E297" s="261" t="s">
        <v>173</v>
      </c>
      <c r="F297" s="261" t="s">
        <v>79</v>
      </c>
      <c r="G297" s="262" t="s">
        <v>506</v>
      </c>
      <c r="H297" s="268">
        <v>8.2799999999999994</v>
      </c>
      <c r="I297" s="263">
        <v>41700</v>
      </c>
      <c r="J297" s="819">
        <f t="shared" ca="1" si="29"/>
        <v>4615</v>
      </c>
      <c r="K297" s="795">
        <v>45051</v>
      </c>
    </row>
    <row r="298" spans="1:12" x14ac:dyDescent="0.25">
      <c r="A298" s="786" t="str">
        <f t="shared" si="26"/>
        <v>Track &amp; Field Indoor-Female-U17-60m</v>
      </c>
      <c r="B298" s="818" t="s">
        <v>884</v>
      </c>
      <c r="C298" s="261" t="s">
        <v>813</v>
      </c>
      <c r="D298" s="296" t="s">
        <v>75</v>
      </c>
      <c r="E298" s="261" t="s">
        <v>173</v>
      </c>
      <c r="F298" s="261" t="s">
        <v>80</v>
      </c>
      <c r="G298" s="262" t="s">
        <v>506</v>
      </c>
      <c r="H298" s="268">
        <v>8.4</v>
      </c>
      <c r="I298" s="263">
        <v>41967</v>
      </c>
      <c r="J298" s="819">
        <f t="shared" ca="1" si="29"/>
        <v>4348</v>
      </c>
      <c r="K298" s="795">
        <v>45051</v>
      </c>
    </row>
    <row r="299" spans="1:12" x14ac:dyDescent="0.25">
      <c r="A299" s="786" t="str">
        <f t="shared" si="26"/>
        <v>Track &amp; Field Indoor-Female-U20-60m</v>
      </c>
      <c r="B299" s="818" t="s">
        <v>884</v>
      </c>
      <c r="C299" s="261" t="s">
        <v>813</v>
      </c>
      <c r="D299" s="296" t="s">
        <v>75</v>
      </c>
      <c r="E299" s="261" t="s">
        <v>173</v>
      </c>
      <c r="F299" s="261" t="s">
        <v>81</v>
      </c>
      <c r="G299" s="262" t="s">
        <v>817</v>
      </c>
      <c r="H299" s="268"/>
      <c r="I299" s="263"/>
      <c r="J299" s="819" t="str">
        <f t="shared" ca="1" si="29"/>
        <v/>
      </c>
      <c r="K299" s="795">
        <v>45051</v>
      </c>
    </row>
    <row r="300" spans="1:12" x14ac:dyDescent="0.25">
      <c r="A300" s="786" t="str">
        <f t="shared" si="26"/>
        <v>Track &amp; Field Indoor-Female-U23-60m</v>
      </c>
      <c r="B300" s="818" t="s">
        <v>884</v>
      </c>
      <c r="C300" s="261" t="s">
        <v>813</v>
      </c>
      <c r="D300" s="296" t="s">
        <v>75</v>
      </c>
      <c r="E300" s="261" t="s">
        <v>173</v>
      </c>
      <c r="F300" s="261" t="s">
        <v>885</v>
      </c>
      <c r="G300" s="262" t="s">
        <v>817</v>
      </c>
      <c r="H300" s="268"/>
      <c r="I300" s="263"/>
      <c r="J300" s="819" t="str">
        <f t="shared" ca="1" si="29"/>
        <v/>
      </c>
      <c r="K300" s="795">
        <v>45051</v>
      </c>
    </row>
    <row r="301" spans="1:12" x14ac:dyDescent="0.25">
      <c r="A301" s="786" t="str">
        <f t="shared" si="26"/>
        <v>Track &amp; Field Indoor-Female-Senior-60m</v>
      </c>
      <c r="B301" s="818" t="s">
        <v>884</v>
      </c>
      <c r="C301" s="261" t="s">
        <v>813</v>
      </c>
      <c r="D301" s="296" t="s">
        <v>75</v>
      </c>
      <c r="E301" s="261" t="s">
        <v>173</v>
      </c>
      <c r="F301" s="261" t="s">
        <v>5</v>
      </c>
      <c r="G301" s="262" t="s">
        <v>817</v>
      </c>
      <c r="H301" s="268"/>
      <c r="I301" s="263"/>
      <c r="J301" s="819" t="str">
        <f t="shared" ca="1" si="29"/>
        <v/>
      </c>
      <c r="K301" s="795">
        <v>45051</v>
      </c>
    </row>
    <row r="302" spans="1:12" x14ac:dyDescent="0.25">
      <c r="A302" s="786" t="str">
        <f t="shared" si="26"/>
        <v>Track &amp; Field Indoor-Female-V35-60m</v>
      </c>
      <c r="B302" s="818" t="s">
        <v>884</v>
      </c>
      <c r="C302" s="261" t="s">
        <v>813</v>
      </c>
      <c r="D302" s="296" t="s">
        <v>75</v>
      </c>
      <c r="E302" s="261" t="s">
        <v>173</v>
      </c>
      <c r="F302" s="261" t="s">
        <v>74</v>
      </c>
      <c r="G302" s="262" t="s">
        <v>817</v>
      </c>
      <c r="H302" s="268"/>
      <c r="I302" s="263"/>
      <c r="J302" s="819" t="str">
        <f t="shared" ca="1" si="29"/>
        <v/>
      </c>
      <c r="K302" s="795">
        <v>45051</v>
      </c>
    </row>
    <row r="303" spans="1:12" x14ac:dyDescent="0.25">
      <c r="A303" s="786" t="str">
        <f t="shared" si="26"/>
        <v>Track &amp; Field Indoor-Female-V40-60m</v>
      </c>
      <c r="B303" s="818" t="s">
        <v>884</v>
      </c>
      <c r="C303" s="261" t="s">
        <v>813</v>
      </c>
      <c r="D303" s="296" t="s">
        <v>75</v>
      </c>
      <c r="E303" s="261" t="s">
        <v>173</v>
      </c>
      <c r="F303" s="261" t="s">
        <v>67</v>
      </c>
      <c r="G303" s="262" t="s">
        <v>817</v>
      </c>
      <c r="H303" s="268"/>
      <c r="I303" s="263"/>
      <c r="J303" s="819" t="str">
        <f t="shared" ca="1" si="29"/>
        <v/>
      </c>
      <c r="K303" s="795">
        <v>45051</v>
      </c>
    </row>
    <row r="304" spans="1:12" x14ac:dyDescent="0.25">
      <c r="A304" s="786" t="str">
        <f t="shared" si="26"/>
        <v>Track &amp; Field Indoor-Female-V45-60m</v>
      </c>
      <c r="B304" s="818" t="s">
        <v>884</v>
      </c>
      <c r="C304" s="261" t="s">
        <v>813</v>
      </c>
      <c r="D304" s="1220" t="s">
        <v>75</v>
      </c>
      <c r="E304" s="261" t="s">
        <v>173</v>
      </c>
      <c r="F304" s="261" t="s">
        <v>64</v>
      </c>
      <c r="G304" s="262" t="s">
        <v>1257</v>
      </c>
      <c r="H304" s="268">
        <v>9.5</v>
      </c>
      <c r="I304" s="263">
        <v>46075</v>
      </c>
      <c r="J304" s="819">
        <f t="shared" ca="1" si="29"/>
        <v>240</v>
      </c>
      <c r="K304" s="795">
        <v>46145</v>
      </c>
    </row>
    <row r="305" spans="1:11" x14ac:dyDescent="0.25">
      <c r="A305" s="786" t="str">
        <f t="shared" si="26"/>
        <v>Track &amp; Field Indoor-Female-V50-60m</v>
      </c>
      <c r="B305" s="818" t="s">
        <v>884</v>
      </c>
      <c r="C305" s="261" t="s">
        <v>813</v>
      </c>
      <c r="D305" s="296" t="s">
        <v>75</v>
      </c>
      <c r="E305" s="261" t="s">
        <v>173</v>
      </c>
      <c r="F305" s="261" t="s">
        <v>65</v>
      </c>
      <c r="G305" s="262" t="s">
        <v>817</v>
      </c>
      <c r="H305" s="268"/>
      <c r="I305" s="263"/>
      <c r="J305" s="819" t="str">
        <f t="shared" ca="1" si="29"/>
        <v/>
      </c>
      <c r="K305" s="795">
        <v>45051</v>
      </c>
    </row>
    <row r="306" spans="1:11" x14ac:dyDescent="0.25">
      <c r="A306" s="786" t="str">
        <f t="shared" si="26"/>
        <v>Track &amp; Field Indoor-Female-V55-60m</v>
      </c>
      <c r="B306" s="818" t="s">
        <v>884</v>
      </c>
      <c r="C306" s="261" t="s">
        <v>813</v>
      </c>
      <c r="D306" s="296" t="s">
        <v>75</v>
      </c>
      <c r="E306" s="261" t="s">
        <v>173</v>
      </c>
      <c r="F306" s="261" t="s">
        <v>66</v>
      </c>
      <c r="G306" s="262" t="s">
        <v>817</v>
      </c>
      <c r="H306" s="268"/>
      <c r="I306" s="263"/>
      <c r="J306" s="819" t="str">
        <f t="shared" ca="1" si="29"/>
        <v/>
      </c>
      <c r="K306" s="795">
        <v>45051</v>
      </c>
    </row>
    <row r="307" spans="1:11" x14ac:dyDescent="0.25">
      <c r="A307" s="786" t="str">
        <f t="shared" si="26"/>
        <v>Track &amp; Field Indoor-Female-V60-60m</v>
      </c>
      <c r="B307" s="818" t="s">
        <v>884</v>
      </c>
      <c r="C307" s="261" t="s">
        <v>813</v>
      </c>
      <c r="D307" s="296" t="s">
        <v>75</v>
      </c>
      <c r="E307" s="261" t="s">
        <v>173</v>
      </c>
      <c r="F307" s="261" t="s">
        <v>70</v>
      </c>
      <c r="G307" s="262" t="s">
        <v>718</v>
      </c>
      <c r="H307" s="268">
        <v>10.199999999999999</v>
      </c>
      <c r="I307" s="263">
        <v>43471</v>
      </c>
      <c r="J307" s="819">
        <f t="shared" ca="1" si="29"/>
        <v>2844</v>
      </c>
      <c r="K307" s="795">
        <v>45051</v>
      </c>
    </row>
    <row r="308" spans="1:11" x14ac:dyDescent="0.25">
      <c r="A308" s="786" t="str">
        <f t="shared" si="26"/>
        <v>Track &amp; Field Indoor-Female-V65-60m</v>
      </c>
      <c r="B308" s="818" t="s">
        <v>884</v>
      </c>
      <c r="C308" s="261" t="s">
        <v>813</v>
      </c>
      <c r="D308" s="296" t="s">
        <v>75</v>
      </c>
      <c r="E308" s="261" t="s">
        <v>173</v>
      </c>
      <c r="F308" s="261" t="s">
        <v>71</v>
      </c>
      <c r="G308" s="262" t="s">
        <v>718</v>
      </c>
      <c r="H308" s="623" t="s">
        <v>1248</v>
      </c>
      <c r="I308" s="263">
        <v>44976</v>
      </c>
      <c r="J308" s="819">
        <f t="shared" ca="1" si="29"/>
        <v>1339</v>
      </c>
      <c r="K308" s="795">
        <v>45120</v>
      </c>
    </row>
    <row r="309" spans="1:11" ht="13" thickBot="1" x14ac:dyDescent="0.3">
      <c r="A309" s="787" t="str">
        <f t="shared" si="26"/>
        <v>Track &amp; Field Indoor-Female-V70-60m</v>
      </c>
      <c r="B309" s="820" t="s">
        <v>884</v>
      </c>
      <c r="C309" s="264" t="s">
        <v>813</v>
      </c>
      <c r="D309" s="297" t="s">
        <v>75</v>
      </c>
      <c r="E309" s="264" t="s">
        <v>173</v>
      </c>
      <c r="F309" s="264" t="s">
        <v>72</v>
      </c>
      <c r="G309" s="265" t="s">
        <v>817</v>
      </c>
      <c r="H309" s="269"/>
      <c r="I309" s="266"/>
      <c r="J309" s="821" t="str">
        <f t="shared" ca="1" si="29"/>
        <v/>
      </c>
      <c r="K309" s="796">
        <v>45051</v>
      </c>
    </row>
    <row r="310" spans="1:11" x14ac:dyDescent="0.25">
      <c r="A310" s="785" t="str">
        <f t="shared" si="26"/>
        <v>Track &amp; Field Indoor-Female-U11-200m</v>
      </c>
      <c r="B310" s="816" t="s">
        <v>884</v>
      </c>
      <c r="C310" s="258" t="s">
        <v>813</v>
      </c>
      <c r="D310" s="295" t="s">
        <v>75</v>
      </c>
      <c r="E310" s="258" t="s">
        <v>7</v>
      </c>
      <c r="F310" s="259" t="s">
        <v>77</v>
      </c>
      <c r="G310" s="262" t="s">
        <v>817</v>
      </c>
      <c r="H310" s="267"/>
      <c r="I310" s="260"/>
      <c r="J310" s="817" t="str">
        <f t="shared" ref="J310:J326" ca="1" si="30">IF(I310="","",IF(I310="MISSING","",IF(I310="-","-",TODAY()-I310)))</f>
        <v/>
      </c>
      <c r="K310" s="794">
        <v>45051</v>
      </c>
    </row>
    <row r="311" spans="1:11" x14ac:dyDescent="0.25">
      <c r="A311" s="786" t="str">
        <f t="shared" si="26"/>
        <v>Track &amp; Field Indoor-Female-U13-200m</v>
      </c>
      <c r="B311" s="818" t="s">
        <v>884</v>
      </c>
      <c r="C311" s="261" t="s">
        <v>813</v>
      </c>
      <c r="D311" s="296" t="s">
        <v>75</v>
      </c>
      <c r="E311" s="261" t="s">
        <v>7</v>
      </c>
      <c r="F311" s="261" t="s">
        <v>78</v>
      </c>
      <c r="G311" s="262" t="s">
        <v>1351</v>
      </c>
      <c r="H311" s="268">
        <v>30.34</v>
      </c>
      <c r="I311" s="263">
        <v>45690</v>
      </c>
      <c r="J311" s="819">
        <f t="shared" ca="1" si="30"/>
        <v>625</v>
      </c>
      <c r="K311" s="795">
        <v>45700</v>
      </c>
    </row>
    <row r="312" spans="1:11" x14ac:dyDescent="0.25">
      <c r="A312" s="786" t="str">
        <f t="shared" si="26"/>
        <v>Track &amp; Field Indoor-Female-U15-200m</v>
      </c>
      <c r="B312" s="818" t="s">
        <v>884</v>
      </c>
      <c r="C312" s="261" t="s">
        <v>813</v>
      </c>
      <c r="D312" s="296" t="s">
        <v>75</v>
      </c>
      <c r="E312" s="261" t="s">
        <v>7</v>
      </c>
      <c r="F312" s="261" t="s">
        <v>79</v>
      </c>
      <c r="G312" s="262" t="s">
        <v>506</v>
      </c>
      <c r="H312" s="268">
        <v>27.14</v>
      </c>
      <c r="I312" s="263">
        <v>41672</v>
      </c>
      <c r="J312" s="819">
        <f t="shared" ca="1" si="30"/>
        <v>4643</v>
      </c>
      <c r="K312" s="795">
        <v>45051</v>
      </c>
    </row>
    <row r="313" spans="1:11" x14ac:dyDescent="0.25">
      <c r="A313" s="786" t="str">
        <f t="shared" si="26"/>
        <v>Track &amp; Field Indoor-Female-U17-200m</v>
      </c>
      <c r="B313" s="818" t="s">
        <v>884</v>
      </c>
      <c r="C313" s="261" t="s">
        <v>813</v>
      </c>
      <c r="D313" s="296" t="s">
        <v>75</v>
      </c>
      <c r="E313" s="261" t="s">
        <v>7</v>
      </c>
      <c r="F313" s="261" t="s">
        <v>80</v>
      </c>
      <c r="G313" s="262" t="s">
        <v>506</v>
      </c>
      <c r="H313" s="268">
        <v>27</v>
      </c>
      <c r="I313" s="263">
        <v>41967</v>
      </c>
      <c r="J313" s="819">
        <f t="shared" ca="1" si="30"/>
        <v>4348</v>
      </c>
      <c r="K313" s="795">
        <v>45051</v>
      </c>
    </row>
    <row r="314" spans="1:11" x14ac:dyDescent="0.25">
      <c r="A314" s="786" t="str">
        <f t="shared" si="26"/>
        <v>Track &amp; Field Indoor-Female-U20-200m</v>
      </c>
      <c r="B314" s="818" t="s">
        <v>884</v>
      </c>
      <c r="C314" s="261" t="s">
        <v>813</v>
      </c>
      <c r="D314" s="296" t="s">
        <v>75</v>
      </c>
      <c r="E314" s="261" t="s">
        <v>7</v>
      </c>
      <c r="F314" s="261" t="s">
        <v>81</v>
      </c>
      <c r="G314" s="262" t="s">
        <v>144</v>
      </c>
      <c r="H314" s="268">
        <v>27.4</v>
      </c>
      <c r="I314" s="263">
        <v>41700</v>
      </c>
      <c r="J314" s="819">
        <f t="shared" ca="1" si="30"/>
        <v>4615</v>
      </c>
      <c r="K314" s="795">
        <v>45051</v>
      </c>
    </row>
    <row r="315" spans="1:11" x14ac:dyDescent="0.25">
      <c r="A315" s="786" t="str">
        <f t="shared" si="26"/>
        <v>Track &amp; Field Indoor-Female-U23-200m</v>
      </c>
      <c r="B315" s="818" t="s">
        <v>884</v>
      </c>
      <c r="C315" s="261" t="s">
        <v>813</v>
      </c>
      <c r="D315" s="296" t="s">
        <v>75</v>
      </c>
      <c r="E315" s="261" t="s">
        <v>7</v>
      </c>
      <c r="F315" s="261" t="s">
        <v>885</v>
      </c>
      <c r="G315" s="262" t="s">
        <v>51</v>
      </c>
      <c r="H315" s="268">
        <v>26.52</v>
      </c>
      <c r="I315" s="263">
        <v>40545</v>
      </c>
      <c r="J315" s="819">
        <f t="shared" ca="1" si="30"/>
        <v>5770</v>
      </c>
      <c r="K315" s="795">
        <v>45051</v>
      </c>
    </row>
    <row r="316" spans="1:11" x14ac:dyDescent="0.25">
      <c r="A316" s="786" t="str">
        <f t="shared" si="26"/>
        <v>Track &amp; Field Indoor-Female-Senior-200m</v>
      </c>
      <c r="B316" s="818" t="s">
        <v>884</v>
      </c>
      <c r="C316" s="261" t="s">
        <v>813</v>
      </c>
      <c r="D316" s="296" t="s">
        <v>75</v>
      </c>
      <c r="E316" s="261" t="s">
        <v>7</v>
      </c>
      <c r="F316" s="261" t="s">
        <v>5</v>
      </c>
      <c r="G316" s="262" t="s">
        <v>817</v>
      </c>
      <c r="H316" s="268"/>
      <c r="I316" s="263"/>
      <c r="J316" s="819" t="str">
        <f t="shared" ca="1" si="30"/>
        <v/>
      </c>
      <c r="K316" s="795">
        <v>45051</v>
      </c>
    </row>
    <row r="317" spans="1:11" x14ac:dyDescent="0.25">
      <c r="A317" s="786" t="str">
        <f t="shared" si="26"/>
        <v>Track &amp; Field Indoor-Female-V35-200m</v>
      </c>
      <c r="B317" s="818" t="s">
        <v>884</v>
      </c>
      <c r="C317" s="261" t="s">
        <v>813</v>
      </c>
      <c r="D317" s="296" t="s">
        <v>75</v>
      </c>
      <c r="E317" s="261" t="s">
        <v>7</v>
      </c>
      <c r="F317" s="261" t="s">
        <v>74</v>
      </c>
      <c r="G317" s="262" t="s">
        <v>817</v>
      </c>
      <c r="H317" s="268"/>
      <c r="I317" s="263"/>
      <c r="J317" s="819" t="str">
        <f t="shared" ca="1" si="30"/>
        <v/>
      </c>
      <c r="K317" s="795">
        <v>45051</v>
      </c>
    </row>
    <row r="318" spans="1:11" x14ac:dyDescent="0.25">
      <c r="A318" s="786" t="str">
        <f t="shared" si="26"/>
        <v>Track &amp; Field Indoor-Female-V40-200m</v>
      </c>
      <c r="B318" s="818" t="s">
        <v>884</v>
      </c>
      <c r="C318" s="261" t="s">
        <v>813</v>
      </c>
      <c r="D318" s="296" t="s">
        <v>75</v>
      </c>
      <c r="E318" s="261" t="s">
        <v>7</v>
      </c>
      <c r="F318" s="261" t="s">
        <v>67</v>
      </c>
      <c r="G318" s="262" t="s">
        <v>817</v>
      </c>
      <c r="H318" s="268"/>
      <c r="I318" s="263"/>
      <c r="J318" s="819" t="str">
        <f t="shared" ca="1" si="30"/>
        <v/>
      </c>
      <c r="K318" s="795">
        <v>45051</v>
      </c>
    </row>
    <row r="319" spans="1:11" x14ac:dyDescent="0.25">
      <c r="A319" s="786" t="str">
        <f t="shared" si="26"/>
        <v>Track &amp; Field Indoor-Female-V45-200m</v>
      </c>
      <c r="B319" s="818" t="s">
        <v>884</v>
      </c>
      <c r="C319" s="261" t="s">
        <v>813</v>
      </c>
      <c r="D319" s="296" t="s">
        <v>75</v>
      </c>
      <c r="E319" s="261" t="s">
        <v>7</v>
      </c>
      <c r="F319" s="261" t="s">
        <v>64</v>
      </c>
      <c r="G319" s="262" t="s">
        <v>817</v>
      </c>
      <c r="H319" s="268"/>
      <c r="I319" s="263"/>
      <c r="J319" s="819" t="str">
        <f t="shared" ca="1" si="30"/>
        <v/>
      </c>
      <c r="K319" s="795">
        <v>45051</v>
      </c>
    </row>
    <row r="320" spans="1:11" x14ac:dyDescent="0.25">
      <c r="A320" s="786" t="str">
        <f t="shared" si="26"/>
        <v>Track &amp; Field Indoor-Female-V50-200m</v>
      </c>
      <c r="B320" s="818" t="s">
        <v>884</v>
      </c>
      <c r="C320" s="261" t="s">
        <v>813</v>
      </c>
      <c r="D320" s="296" t="s">
        <v>75</v>
      </c>
      <c r="E320" s="261" t="s">
        <v>7</v>
      </c>
      <c r="F320" s="261" t="s">
        <v>65</v>
      </c>
      <c r="G320" s="262" t="s">
        <v>817</v>
      </c>
      <c r="H320" s="268"/>
      <c r="I320" s="263"/>
      <c r="J320" s="819" t="str">
        <f t="shared" ca="1" si="30"/>
        <v/>
      </c>
      <c r="K320" s="795">
        <v>45051</v>
      </c>
    </row>
    <row r="321" spans="1:11" x14ac:dyDescent="0.25">
      <c r="A321" s="786" t="str">
        <f t="shared" si="26"/>
        <v>Track &amp; Field Indoor-Female-V55-200m</v>
      </c>
      <c r="B321" s="818" t="s">
        <v>884</v>
      </c>
      <c r="C321" s="261" t="s">
        <v>813</v>
      </c>
      <c r="D321" s="296" t="s">
        <v>75</v>
      </c>
      <c r="E321" s="261" t="s">
        <v>7</v>
      </c>
      <c r="F321" s="261" t="s">
        <v>66</v>
      </c>
      <c r="G321" s="262" t="s">
        <v>718</v>
      </c>
      <c r="H321" s="268">
        <v>33.869999999999997</v>
      </c>
      <c r="I321" s="263">
        <v>42806</v>
      </c>
      <c r="J321" s="819">
        <f t="shared" ca="1" si="30"/>
        <v>3509</v>
      </c>
      <c r="K321" s="795">
        <v>45511</v>
      </c>
    </row>
    <row r="322" spans="1:11" x14ac:dyDescent="0.25">
      <c r="A322" s="786" t="str">
        <f t="shared" si="26"/>
        <v>Track &amp; Field Indoor-Female-V60-200m</v>
      </c>
      <c r="B322" s="818" t="s">
        <v>884</v>
      </c>
      <c r="C322" s="261" t="s">
        <v>813</v>
      </c>
      <c r="D322" s="296" t="s">
        <v>75</v>
      </c>
      <c r="E322" s="261" t="s">
        <v>7</v>
      </c>
      <c r="F322" s="261" t="s">
        <v>70</v>
      </c>
      <c r="G322" s="262" t="s">
        <v>718</v>
      </c>
      <c r="H322" s="268">
        <v>33.49</v>
      </c>
      <c r="I322" s="263">
        <v>43179</v>
      </c>
      <c r="J322" s="819">
        <f t="shared" ca="1" si="30"/>
        <v>3136</v>
      </c>
      <c r="K322" s="795">
        <v>45051</v>
      </c>
    </row>
    <row r="323" spans="1:11" x14ac:dyDescent="0.25">
      <c r="A323" s="786" t="str">
        <f t="shared" si="26"/>
        <v>Track &amp; Field Indoor-Female-V65-200m</v>
      </c>
      <c r="B323" s="818" t="s">
        <v>884</v>
      </c>
      <c r="C323" s="261" t="s">
        <v>813</v>
      </c>
      <c r="D323" s="296" t="s">
        <v>75</v>
      </c>
      <c r="E323" s="261" t="s">
        <v>7</v>
      </c>
      <c r="F323" s="261" t="s">
        <v>71</v>
      </c>
      <c r="G323" s="262" t="s">
        <v>718</v>
      </c>
      <c r="H323" s="268">
        <v>34.99</v>
      </c>
      <c r="I323" s="263">
        <v>45372</v>
      </c>
      <c r="J323" s="819">
        <f t="shared" ca="1" si="30"/>
        <v>943</v>
      </c>
      <c r="K323" s="795">
        <v>45418</v>
      </c>
    </row>
    <row r="324" spans="1:11" ht="13" thickBot="1" x14ac:dyDescent="0.3">
      <c r="A324" s="787" t="str">
        <f t="shared" si="26"/>
        <v>Track &amp; Field Indoor-Female-V70-200m</v>
      </c>
      <c r="B324" s="822" t="s">
        <v>884</v>
      </c>
      <c r="C324" s="823" t="s">
        <v>813</v>
      </c>
      <c r="D324" s="844" t="s">
        <v>75</v>
      </c>
      <c r="E324" s="823" t="s">
        <v>7</v>
      </c>
      <c r="F324" s="823" t="s">
        <v>72</v>
      </c>
      <c r="G324" s="824" t="s">
        <v>817</v>
      </c>
      <c r="H324" s="825"/>
      <c r="I324" s="826"/>
      <c r="J324" s="827" t="str">
        <f t="shared" ca="1" si="30"/>
        <v/>
      </c>
      <c r="K324" s="796">
        <v>45051</v>
      </c>
    </row>
    <row r="325" spans="1:11" x14ac:dyDescent="0.25">
      <c r="A325" s="383" t="str">
        <f t="shared" si="26"/>
        <v>Track &amp; Field Indoor-Female-U11-300m</v>
      </c>
      <c r="B325" s="378" t="s">
        <v>884</v>
      </c>
      <c r="C325" s="277" t="s">
        <v>813</v>
      </c>
      <c r="D325" s="299" t="s">
        <v>75</v>
      </c>
      <c r="E325" s="277" t="s">
        <v>50</v>
      </c>
      <c r="F325" s="278" t="s">
        <v>77</v>
      </c>
      <c r="G325" s="277" t="s">
        <v>824</v>
      </c>
      <c r="H325" s="619" t="s">
        <v>826</v>
      </c>
      <c r="I325" s="280" t="s">
        <v>826</v>
      </c>
      <c r="J325" s="620" t="str">
        <f t="shared" ca="1" si="30"/>
        <v>-</v>
      </c>
      <c r="K325" s="379">
        <v>45090</v>
      </c>
    </row>
    <row r="326" spans="1:11" x14ac:dyDescent="0.25">
      <c r="A326" s="384" t="str">
        <f t="shared" si="26"/>
        <v>Track &amp; Field Indoor-Female-U13-300m</v>
      </c>
      <c r="B326" s="1010" t="s">
        <v>884</v>
      </c>
      <c r="C326" s="1011" t="s">
        <v>813</v>
      </c>
      <c r="D326" s="1012" t="s">
        <v>75</v>
      </c>
      <c r="E326" s="1011" t="s">
        <v>50</v>
      </c>
      <c r="F326" s="1011" t="s">
        <v>78</v>
      </c>
      <c r="G326" s="1013" t="s">
        <v>824</v>
      </c>
      <c r="H326" s="1014" t="s">
        <v>826</v>
      </c>
      <c r="I326" s="1015" t="s">
        <v>826</v>
      </c>
      <c r="J326" s="1016" t="str">
        <f t="shared" ca="1" si="30"/>
        <v>-</v>
      </c>
      <c r="K326" s="1017">
        <v>45090</v>
      </c>
    </row>
    <row r="327" spans="1:11" x14ac:dyDescent="0.25">
      <c r="A327" s="786" t="str">
        <f t="shared" si="26"/>
        <v>Track &amp; Field Indoor-Female-U15-300m</v>
      </c>
      <c r="B327" s="842" t="s">
        <v>884</v>
      </c>
      <c r="C327" s="1008" t="s">
        <v>813</v>
      </c>
      <c r="D327" s="1009" t="s">
        <v>75</v>
      </c>
      <c r="E327" s="1008" t="s">
        <v>50</v>
      </c>
      <c r="F327" s="1008" t="s">
        <v>79</v>
      </c>
      <c r="G327" s="277" t="s">
        <v>649</v>
      </c>
      <c r="H327" s="279">
        <v>46.72</v>
      </c>
      <c r="I327" s="280">
        <v>42358</v>
      </c>
      <c r="J327" s="843">
        <f t="shared" ref="J327:J354" ca="1" si="31">IF(I327="","",IF(I327="MISSING","",IF(I327="-","-",TODAY()-I327)))</f>
        <v>3957</v>
      </c>
      <c r="K327" s="801">
        <v>45051</v>
      </c>
    </row>
    <row r="328" spans="1:11" x14ac:dyDescent="0.25">
      <c r="A328" s="786" t="str">
        <f t="shared" si="26"/>
        <v>Track &amp; Field Indoor-Female-U17-300m</v>
      </c>
      <c r="B328" s="818" t="s">
        <v>884</v>
      </c>
      <c r="C328" s="261" t="s">
        <v>813</v>
      </c>
      <c r="D328" s="296" t="s">
        <v>75</v>
      </c>
      <c r="E328" s="261" t="s">
        <v>50</v>
      </c>
      <c r="F328" s="261" t="s">
        <v>80</v>
      </c>
      <c r="G328" s="262" t="s">
        <v>817</v>
      </c>
      <c r="H328" s="268"/>
      <c r="I328" s="263"/>
      <c r="J328" s="819" t="str">
        <f t="shared" ca="1" si="31"/>
        <v/>
      </c>
      <c r="K328" s="795">
        <v>45051</v>
      </c>
    </row>
    <row r="329" spans="1:11" x14ac:dyDescent="0.25">
      <c r="A329" s="786" t="str">
        <f t="shared" si="26"/>
        <v>Track &amp; Field Indoor-Female-U20-300m</v>
      </c>
      <c r="B329" s="818" t="s">
        <v>884</v>
      </c>
      <c r="C329" s="261" t="s">
        <v>813</v>
      </c>
      <c r="D329" s="296" t="s">
        <v>75</v>
      </c>
      <c r="E329" s="261" t="s">
        <v>50</v>
      </c>
      <c r="F329" s="261" t="s">
        <v>81</v>
      </c>
      <c r="G329" s="262" t="s">
        <v>817</v>
      </c>
      <c r="H329" s="268"/>
      <c r="I329" s="263"/>
      <c r="J329" s="819" t="str">
        <f t="shared" ca="1" si="31"/>
        <v/>
      </c>
      <c r="K329" s="795">
        <v>45051</v>
      </c>
    </row>
    <row r="330" spans="1:11" x14ac:dyDescent="0.25">
      <c r="A330" s="786" t="str">
        <f t="shared" si="26"/>
        <v>Track &amp; Field Indoor-Female-U23-300m</v>
      </c>
      <c r="B330" s="818" t="s">
        <v>884</v>
      </c>
      <c r="C330" s="261" t="s">
        <v>813</v>
      </c>
      <c r="D330" s="296" t="s">
        <v>75</v>
      </c>
      <c r="E330" s="261" t="s">
        <v>50</v>
      </c>
      <c r="F330" s="261" t="s">
        <v>885</v>
      </c>
      <c r="G330" s="262" t="s">
        <v>817</v>
      </c>
      <c r="H330" s="268"/>
      <c r="I330" s="263"/>
      <c r="J330" s="819" t="str">
        <f t="shared" ca="1" si="31"/>
        <v/>
      </c>
      <c r="K330" s="795">
        <v>45051</v>
      </c>
    </row>
    <row r="331" spans="1:11" x14ac:dyDescent="0.25">
      <c r="A331" s="786" t="str">
        <f t="shared" si="26"/>
        <v>Track &amp; Field Indoor-Female-Senior-300m</v>
      </c>
      <c r="B331" s="818" t="s">
        <v>884</v>
      </c>
      <c r="C331" s="261" t="s">
        <v>813</v>
      </c>
      <c r="D331" s="296" t="s">
        <v>75</v>
      </c>
      <c r="E331" s="261" t="s">
        <v>50</v>
      </c>
      <c r="F331" s="261" t="s">
        <v>5</v>
      </c>
      <c r="G331" s="262" t="s">
        <v>817</v>
      </c>
      <c r="H331" s="268"/>
      <c r="I331" s="263"/>
      <c r="J331" s="819" t="str">
        <f t="shared" ca="1" si="31"/>
        <v/>
      </c>
      <c r="K331" s="795">
        <v>45051</v>
      </c>
    </row>
    <row r="332" spans="1:11" x14ac:dyDescent="0.25">
      <c r="A332" s="786" t="str">
        <f t="shared" si="26"/>
        <v>Track &amp; Field Indoor-Female-V35-300m</v>
      </c>
      <c r="B332" s="818" t="s">
        <v>884</v>
      </c>
      <c r="C332" s="261" t="s">
        <v>813</v>
      </c>
      <c r="D332" s="296" t="s">
        <v>75</v>
      </c>
      <c r="E332" s="261" t="s">
        <v>50</v>
      </c>
      <c r="F332" s="261" t="s">
        <v>74</v>
      </c>
      <c r="G332" s="262" t="s">
        <v>817</v>
      </c>
      <c r="H332" s="268"/>
      <c r="I332" s="263"/>
      <c r="J332" s="819" t="str">
        <f t="shared" ca="1" si="31"/>
        <v/>
      </c>
      <c r="K332" s="795">
        <v>45051</v>
      </c>
    </row>
    <row r="333" spans="1:11" x14ac:dyDescent="0.25">
      <c r="A333" s="786" t="str">
        <f t="shared" si="26"/>
        <v>Track &amp; Field Indoor-Female-V40-300m</v>
      </c>
      <c r="B333" s="818" t="s">
        <v>884</v>
      </c>
      <c r="C333" s="261" t="s">
        <v>813</v>
      </c>
      <c r="D333" s="296" t="s">
        <v>75</v>
      </c>
      <c r="E333" s="261" t="s">
        <v>50</v>
      </c>
      <c r="F333" s="261" t="s">
        <v>67</v>
      </c>
      <c r="G333" s="262" t="s">
        <v>817</v>
      </c>
      <c r="H333" s="268"/>
      <c r="I333" s="263"/>
      <c r="J333" s="819" t="str">
        <f t="shared" ca="1" si="31"/>
        <v/>
      </c>
      <c r="K333" s="795">
        <v>45051</v>
      </c>
    </row>
    <row r="334" spans="1:11" x14ac:dyDescent="0.25">
      <c r="A334" s="786" t="str">
        <f t="shared" si="26"/>
        <v>Track &amp; Field Indoor-Female-V45-300m</v>
      </c>
      <c r="B334" s="818" t="s">
        <v>884</v>
      </c>
      <c r="C334" s="261" t="s">
        <v>813</v>
      </c>
      <c r="D334" s="296" t="s">
        <v>75</v>
      </c>
      <c r="E334" s="261" t="s">
        <v>50</v>
      </c>
      <c r="F334" s="261" t="s">
        <v>64</v>
      </c>
      <c r="G334" s="262" t="s">
        <v>817</v>
      </c>
      <c r="H334" s="268"/>
      <c r="I334" s="263"/>
      <c r="J334" s="819" t="str">
        <f t="shared" ca="1" si="31"/>
        <v/>
      </c>
      <c r="K334" s="795">
        <v>45051</v>
      </c>
    </row>
    <row r="335" spans="1:11" x14ac:dyDescent="0.25">
      <c r="A335" s="786" t="str">
        <f t="shared" si="26"/>
        <v>Track &amp; Field Indoor-Female-V50-300m</v>
      </c>
      <c r="B335" s="818" t="s">
        <v>884</v>
      </c>
      <c r="C335" s="261" t="s">
        <v>813</v>
      </c>
      <c r="D335" s="296" t="s">
        <v>75</v>
      </c>
      <c r="E335" s="261" t="s">
        <v>50</v>
      </c>
      <c r="F335" s="261" t="s">
        <v>65</v>
      </c>
      <c r="G335" s="262" t="s">
        <v>817</v>
      </c>
      <c r="H335" s="268"/>
      <c r="I335" s="263"/>
      <c r="J335" s="819" t="str">
        <f t="shared" ca="1" si="31"/>
        <v/>
      </c>
      <c r="K335" s="795">
        <v>45051</v>
      </c>
    </row>
    <row r="336" spans="1:11" x14ac:dyDescent="0.25">
      <c r="A336" s="786" t="str">
        <f t="shared" si="26"/>
        <v>Track &amp; Field Indoor-Female-V55-300m</v>
      </c>
      <c r="B336" s="818" t="s">
        <v>884</v>
      </c>
      <c r="C336" s="261" t="s">
        <v>813</v>
      </c>
      <c r="D336" s="296" t="s">
        <v>75</v>
      </c>
      <c r="E336" s="261" t="s">
        <v>50</v>
      </c>
      <c r="F336" s="261" t="s">
        <v>66</v>
      </c>
      <c r="G336" s="262" t="s">
        <v>718</v>
      </c>
      <c r="H336" s="268">
        <v>52.17</v>
      </c>
      <c r="I336" s="263">
        <v>42813</v>
      </c>
      <c r="J336" s="819">
        <f ca="1">IF(I336="","",IF(I336="MISSING","",IF(I336="-","-",TODAY()-I336)))</f>
        <v>3502</v>
      </c>
      <c r="K336" s="795">
        <v>45051</v>
      </c>
    </row>
    <row r="337" spans="1:11" x14ac:dyDescent="0.25">
      <c r="A337" s="786" t="str">
        <f t="shared" si="26"/>
        <v>Track &amp; Field Indoor-Female-V60-300m</v>
      </c>
      <c r="B337" s="818" t="s">
        <v>884</v>
      </c>
      <c r="C337" s="261" t="s">
        <v>813</v>
      </c>
      <c r="D337" s="296" t="s">
        <v>75</v>
      </c>
      <c r="E337" s="261" t="s">
        <v>50</v>
      </c>
      <c r="F337" s="261" t="s">
        <v>70</v>
      </c>
      <c r="G337" s="262" t="s">
        <v>718</v>
      </c>
      <c r="H337" s="268">
        <v>53.79</v>
      </c>
      <c r="I337" s="263">
        <v>43450</v>
      </c>
      <c r="J337" s="819">
        <f t="shared" ca="1" si="31"/>
        <v>2865</v>
      </c>
      <c r="K337" s="795">
        <v>45418</v>
      </c>
    </row>
    <row r="338" spans="1:11" x14ac:dyDescent="0.25">
      <c r="A338" s="786" t="str">
        <f t="shared" si="26"/>
        <v>Track &amp; Field Indoor-Female-V65-300m</v>
      </c>
      <c r="B338" s="818" t="s">
        <v>884</v>
      </c>
      <c r="C338" s="261" t="s">
        <v>813</v>
      </c>
      <c r="D338" s="296" t="s">
        <v>75</v>
      </c>
      <c r="E338" s="261" t="s">
        <v>50</v>
      </c>
      <c r="F338" s="261" t="s">
        <v>71</v>
      </c>
      <c r="G338" s="262" t="s">
        <v>718</v>
      </c>
      <c r="H338" s="268">
        <v>57.03</v>
      </c>
      <c r="I338" s="263">
        <v>45361</v>
      </c>
      <c r="J338" s="819">
        <f t="shared" ca="1" si="31"/>
        <v>954</v>
      </c>
      <c r="K338" s="795">
        <v>45418</v>
      </c>
    </row>
    <row r="339" spans="1:11" ht="13" thickBot="1" x14ac:dyDescent="0.3">
      <c r="A339" s="787" t="str">
        <f t="shared" si="26"/>
        <v>Track &amp; Field Indoor-Female-V70-300m</v>
      </c>
      <c r="B339" s="822" t="s">
        <v>884</v>
      </c>
      <c r="C339" s="823" t="s">
        <v>813</v>
      </c>
      <c r="D339" s="844" t="s">
        <v>75</v>
      </c>
      <c r="E339" s="823" t="s">
        <v>50</v>
      </c>
      <c r="F339" s="823" t="s">
        <v>72</v>
      </c>
      <c r="G339" s="824" t="s">
        <v>817</v>
      </c>
      <c r="H339" s="825"/>
      <c r="I339" s="826"/>
      <c r="J339" s="827" t="str">
        <f t="shared" ca="1" si="31"/>
        <v/>
      </c>
      <c r="K339" s="796">
        <v>45051</v>
      </c>
    </row>
    <row r="340" spans="1:11" x14ac:dyDescent="0.25">
      <c r="A340" s="383" t="str">
        <f t="shared" si="26"/>
        <v>Track &amp; Field Indoor-Female-U11-400m</v>
      </c>
      <c r="B340" s="378" t="s">
        <v>884</v>
      </c>
      <c r="C340" s="277" t="s">
        <v>813</v>
      </c>
      <c r="D340" s="299" t="s">
        <v>75</v>
      </c>
      <c r="E340" s="277" t="s">
        <v>8</v>
      </c>
      <c r="F340" s="278" t="s">
        <v>77</v>
      </c>
      <c r="G340" s="277" t="s">
        <v>824</v>
      </c>
      <c r="H340" s="619" t="s">
        <v>826</v>
      </c>
      <c r="I340" s="280" t="s">
        <v>826</v>
      </c>
      <c r="J340" s="620" t="str">
        <f t="shared" ca="1" si="31"/>
        <v>-</v>
      </c>
      <c r="K340" s="379">
        <v>45090</v>
      </c>
    </row>
    <row r="341" spans="1:11" ht="13" thickBot="1" x14ac:dyDescent="0.3">
      <c r="A341" s="384" t="str">
        <f t="shared" si="26"/>
        <v>Track &amp; Field Indoor-Female-U13-400m</v>
      </c>
      <c r="B341" s="376" t="s">
        <v>884</v>
      </c>
      <c r="C341" s="272" t="s">
        <v>813</v>
      </c>
      <c r="D341" s="298" t="s">
        <v>75</v>
      </c>
      <c r="E341" s="272" t="s">
        <v>8</v>
      </c>
      <c r="F341" s="272" t="s">
        <v>78</v>
      </c>
      <c r="G341" s="273" t="s">
        <v>824</v>
      </c>
      <c r="H341" s="803" t="s">
        <v>826</v>
      </c>
      <c r="I341" s="275" t="s">
        <v>826</v>
      </c>
      <c r="J341" s="804" t="str">
        <f t="shared" ca="1" si="31"/>
        <v>-</v>
      </c>
      <c r="K341" s="380">
        <v>45090</v>
      </c>
    </row>
    <row r="342" spans="1:11" x14ac:dyDescent="0.25">
      <c r="A342" s="786" t="str">
        <f t="shared" si="26"/>
        <v>Track &amp; Field Indoor-Female-U15-400m</v>
      </c>
      <c r="B342" s="828" t="s">
        <v>884</v>
      </c>
      <c r="C342" s="829" t="s">
        <v>813</v>
      </c>
      <c r="D342" s="845" t="s">
        <v>75</v>
      </c>
      <c r="E342" s="829" t="s">
        <v>8</v>
      </c>
      <c r="F342" s="829" t="s">
        <v>79</v>
      </c>
      <c r="G342" s="830" t="s">
        <v>817</v>
      </c>
      <c r="H342" s="831"/>
      <c r="I342" s="832"/>
      <c r="J342" s="833" t="str">
        <f t="shared" ca="1" si="31"/>
        <v/>
      </c>
      <c r="K342" s="795">
        <v>45051</v>
      </c>
    </row>
    <row r="343" spans="1:11" x14ac:dyDescent="0.25">
      <c r="A343" s="786" t="str">
        <f t="shared" ref="A343:A370" si="32">B343&amp;"-"&amp;D343&amp;"-"&amp;F343&amp;"-"&amp;E343</f>
        <v>Track &amp; Field Indoor-Female-U17-400m</v>
      </c>
      <c r="B343" s="818" t="s">
        <v>884</v>
      </c>
      <c r="C343" s="261" t="s">
        <v>813</v>
      </c>
      <c r="D343" s="296" t="s">
        <v>75</v>
      </c>
      <c r="E343" s="261" t="s">
        <v>8</v>
      </c>
      <c r="F343" s="261" t="s">
        <v>80</v>
      </c>
      <c r="G343" s="262" t="s">
        <v>817</v>
      </c>
      <c r="H343" s="268"/>
      <c r="I343" s="263"/>
      <c r="J343" s="819" t="str">
        <f t="shared" ca="1" si="31"/>
        <v/>
      </c>
      <c r="K343" s="795">
        <v>45051</v>
      </c>
    </row>
    <row r="344" spans="1:11" x14ac:dyDescent="0.25">
      <c r="A344" s="786" t="str">
        <f t="shared" si="32"/>
        <v>Track &amp; Field Indoor-Female-U20-400m</v>
      </c>
      <c r="B344" s="818" t="s">
        <v>884</v>
      </c>
      <c r="C344" s="261" t="s">
        <v>813</v>
      </c>
      <c r="D344" s="296" t="s">
        <v>75</v>
      </c>
      <c r="E344" s="261" t="s">
        <v>8</v>
      </c>
      <c r="F344" s="261" t="s">
        <v>81</v>
      </c>
      <c r="G344" s="262" t="s">
        <v>94</v>
      </c>
      <c r="H344" s="389" t="s">
        <v>1249</v>
      </c>
      <c r="I344" s="263">
        <v>37310</v>
      </c>
      <c r="J344" s="819">
        <f t="shared" ca="1" si="31"/>
        <v>9005</v>
      </c>
      <c r="K344" s="795">
        <v>45051</v>
      </c>
    </row>
    <row r="345" spans="1:11" x14ac:dyDescent="0.25">
      <c r="A345" s="786" t="str">
        <f t="shared" si="32"/>
        <v>Track &amp; Field Indoor-Female-U23-400m</v>
      </c>
      <c r="B345" s="818" t="s">
        <v>884</v>
      </c>
      <c r="C345" s="261" t="s">
        <v>813</v>
      </c>
      <c r="D345" s="296" t="s">
        <v>75</v>
      </c>
      <c r="E345" s="261" t="s">
        <v>8</v>
      </c>
      <c r="F345" s="261" t="s">
        <v>885</v>
      </c>
      <c r="G345" s="262" t="s">
        <v>817</v>
      </c>
      <c r="H345" s="268"/>
      <c r="I345" s="263"/>
      <c r="J345" s="819" t="str">
        <f t="shared" ca="1" si="31"/>
        <v/>
      </c>
      <c r="K345" s="795">
        <v>45051</v>
      </c>
    </row>
    <row r="346" spans="1:11" x14ac:dyDescent="0.25">
      <c r="A346" s="786" t="str">
        <f t="shared" si="32"/>
        <v>Track &amp; Field Indoor-Female-Senior-400m</v>
      </c>
      <c r="B346" s="818" t="s">
        <v>884</v>
      </c>
      <c r="C346" s="261" t="s">
        <v>813</v>
      </c>
      <c r="D346" s="296" t="s">
        <v>75</v>
      </c>
      <c r="E346" s="261" t="s">
        <v>8</v>
      </c>
      <c r="F346" s="261" t="s">
        <v>5</v>
      </c>
      <c r="G346" s="262" t="s">
        <v>817</v>
      </c>
      <c r="H346" s="268"/>
      <c r="I346" s="263"/>
      <c r="J346" s="819" t="str">
        <f t="shared" ca="1" si="31"/>
        <v/>
      </c>
      <c r="K346" s="795">
        <v>45051</v>
      </c>
    </row>
    <row r="347" spans="1:11" x14ac:dyDescent="0.25">
      <c r="A347" s="786" t="str">
        <f t="shared" si="32"/>
        <v>Track &amp; Field Indoor-Female-V35-400m</v>
      </c>
      <c r="B347" s="818" t="s">
        <v>884</v>
      </c>
      <c r="C347" s="261" t="s">
        <v>813</v>
      </c>
      <c r="D347" s="296" t="s">
        <v>75</v>
      </c>
      <c r="E347" s="261" t="s">
        <v>8</v>
      </c>
      <c r="F347" s="261" t="s">
        <v>74</v>
      </c>
      <c r="G347" s="262" t="s">
        <v>817</v>
      </c>
      <c r="H347" s="268"/>
      <c r="I347" s="263"/>
      <c r="J347" s="819" t="str">
        <f t="shared" ca="1" si="31"/>
        <v/>
      </c>
      <c r="K347" s="795">
        <v>45051</v>
      </c>
    </row>
    <row r="348" spans="1:11" x14ac:dyDescent="0.25">
      <c r="A348" s="786" t="str">
        <f t="shared" si="32"/>
        <v>Track &amp; Field Indoor-Female-V40-400m</v>
      </c>
      <c r="B348" s="818" t="s">
        <v>884</v>
      </c>
      <c r="C348" s="261" t="s">
        <v>813</v>
      </c>
      <c r="D348" s="296" t="s">
        <v>75</v>
      </c>
      <c r="E348" s="261" t="s">
        <v>8</v>
      </c>
      <c r="F348" s="261" t="s">
        <v>67</v>
      </c>
      <c r="G348" s="262" t="s">
        <v>817</v>
      </c>
      <c r="H348" s="268"/>
      <c r="I348" s="263"/>
      <c r="J348" s="819" t="str">
        <f t="shared" ca="1" si="31"/>
        <v/>
      </c>
      <c r="K348" s="795">
        <v>45051</v>
      </c>
    </row>
    <row r="349" spans="1:11" x14ac:dyDescent="0.25">
      <c r="A349" s="786" t="str">
        <f t="shared" si="32"/>
        <v>Track &amp; Field Indoor-Female-V45-400m</v>
      </c>
      <c r="B349" s="818" t="s">
        <v>884</v>
      </c>
      <c r="C349" s="261" t="s">
        <v>813</v>
      </c>
      <c r="D349" s="296" t="s">
        <v>75</v>
      </c>
      <c r="E349" s="261" t="s">
        <v>8</v>
      </c>
      <c r="F349" s="261" t="s">
        <v>64</v>
      </c>
      <c r="G349" s="262" t="s">
        <v>817</v>
      </c>
      <c r="H349" s="268"/>
      <c r="I349" s="263"/>
      <c r="J349" s="819" t="str">
        <f t="shared" ca="1" si="31"/>
        <v/>
      </c>
      <c r="K349" s="795">
        <v>45051</v>
      </c>
    </row>
    <row r="350" spans="1:11" x14ac:dyDescent="0.25">
      <c r="A350" s="786" t="str">
        <f t="shared" si="32"/>
        <v>Track &amp; Field Indoor-Female-V50-400m</v>
      </c>
      <c r="B350" s="818" t="s">
        <v>884</v>
      </c>
      <c r="C350" s="261" t="s">
        <v>813</v>
      </c>
      <c r="D350" s="296" t="s">
        <v>75</v>
      </c>
      <c r="E350" s="261" t="s">
        <v>8</v>
      </c>
      <c r="F350" s="261" t="s">
        <v>65</v>
      </c>
      <c r="G350" s="262" t="s">
        <v>817</v>
      </c>
      <c r="H350" s="268"/>
      <c r="I350" s="263"/>
      <c r="J350" s="819" t="str">
        <f t="shared" ca="1" si="31"/>
        <v/>
      </c>
      <c r="K350" s="795">
        <v>45051</v>
      </c>
    </row>
    <row r="351" spans="1:11" x14ac:dyDescent="0.25">
      <c r="A351" s="786" t="str">
        <f t="shared" si="32"/>
        <v>Track &amp; Field Indoor-Female-V55-400m</v>
      </c>
      <c r="B351" s="818" t="s">
        <v>884</v>
      </c>
      <c r="C351" s="261" t="s">
        <v>813</v>
      </c>
      <c r="D351" s="296" t="s">
        <v>75</v>
      </c>
      <c r="E351" s="261" t="s">
        <v>8</v>
      </c>
      <c r="F351" s="261" t="s">
        <v>66</v>
      </c>
      <c r="G351" s="262" t="s">
        <v>718</v>
      </c>
      <c r="H351" s="268">
        <v>76.48</v>
      </c>
      <c r="I351" s="263">
        <v>42805</v>
      </c>
      <c r="J351" s="819">
        <f t="shared" ca="1" si="31"/>
        <v>3510</v>
      </c>
      <c r="K351" s="795">
        <v>45511</v>
      </c>
    </row>
    <row r="352" spans="1:11" x14ac:dyDescent="0.25">
      <c r="A352" s="786" t="str">
        <f t="shared" si="32"/>
        <v>Track &amp; Field Indoor-Female-V60-400m</v>
      </c>
      <c r="B352" s="818" t="s">
        <v>884</v>
      </c>
      <c r="C352" s="261" t="s">
        <v>813</v>
      </c>
      <c r="D352" s="296" t="s">
        <v>75</v>
      </c>
      <c r="E352" s="261" t="s">
        <v>8</v>
      </c>
      <c r="F352" s="261" t="s">
        <v>70</v>
      </c>
      <c r="G352" s="262" t="s">
        <v>718</v>
      </c>
      <c r="H352" s="389" t="s">
        <v>1250</v>
      </c>
      <c r="I352" s="263">
        <v>43179</v>
      </c>
      <c r="J352" s="819">
        <f t="shared" ca="1" si="31"/>
        <v>3136</v>
      </c>
      <c r="K352" s="795">
        <v>45051</v>
      </c>
    </row>
    <row r="353" spans="1:11" x14ac:dyDescent="0.25">
      <c r="A353" s="786" t="str">
        <f t="shared" si="32"/>
        <v>Track &amp; Field Indoor-Female-V65-400m</v>
      </c>
      <c r="B353" s="818" t="s">
        <v>884</v>
      </c>
      <c r="C353" s="261" t="s">
        <v>813</v>
      </c>
      <c r="D353" s="296" t="s">
        <v>75</v>
      </c>
      <c r="E353" s="261" t="s">
        <v>8</v>
      </c>
      <c r="F353" s="261" t="s">
        <v>71</v>
      </c>
      <c r="G353" s="262" t="s">
        <v>718</v>
      </c>
      <c r="H353" s="623" t="s">
        <v>1293</v>
      </c>
      <c r="I353" s="263">
        <v>45369</v>
      </c>
      <c r="J353" s="819">
        <f t="shared" ca="1" si="31"/>
        <v>946</v>
      </c>
      <c r="K353" s="795">
        <v>45418</v>
      </c>
    </row>
    <row r="354" spans="1:11" ht="13" thickBot="1" x14ac:dyDescent="0.3">
      <c r="A354" s="788" t="str">
        <f t="shared" si="32"/>
        <v>Track &amp; Field Indoor-Female-V70-400m</v>
      </c>
      <c r="B354" s="834" t="s">
        <v>884</v>
      </c>
      <c r="C354" s="272" t="s">
        <v>813</v>
      </c>
      <c r="D354" s="298" t="s">
        <v>75</v>
      </c>
      <c r="E354" s="272" t="s">
        <v>8</v>
      </c>
      <c r="F354" s="272" t="s">
        <v>72</v>
      </c>
      <c r="G354" s="273" t="s">
        <v>817</v>
      </c>
      <c r="H354" s="274"/>
      <c r="I354" s="275"/>
      <c r="J354" s="835" t="str">
        <f t="shared" ca="1" si="31"/>
        <v/>
      </c>
      <c r="K354" s="797">
        <v>45051</v>
      </c>
    </row>
    <row r="355" spans="1:11" x14ac:dyDescent="0.25">
      <c r="A355" s="789" t="str">
        <f t="shared" si="32"/>
        <v>Track &amp; Field Indoor-Female-U11-600m</v>
      </c>
      <c r="B355" s="836" t="s">
        <v>884</v>
      </c>
      <c r="C355" s="282" t="s">
        <v>813</v>
      </c>
      <c r="D355" s="300" t="s">
        <v>75</v>
      </c>
      <c r="E355" s="282" t="s">
        <v>177</v>
      </c>
      <c r="F355" s="283" t="s">
        <v>77</v>
      </c>
      <c r="G355" s="282" t="s">
        <v>817</v>
      </c>
      <c r="H355" s="301"/>
      <c r="I355" s="284"/>
      <c r="J355" s="837" t="str">
        <f t="shared" ref="J355:J384" ca="1" si="33">IF(I355="","",IF(I355="MISSING","",IF(I355="-","-",TODAY()-I355)))</f>
        <v/>
      </c>
      <c r="K355" s="798">
        <v>45051</v>
      </c>
    </row>
    <row r="356" spans="1:11" x14ac:dyDescent="0.25">
      <c r="A356" s="790" t="str">
        <f t="shared" si="32"/>
        <v>Track &amp; Field Indoor-Female-U13-600m</v>
      </c>
      <c r="B356" s="838" t="s">
        <v>884</v>
      </c>
      <c r="C356" s="285" t="s">
        <v>813</v>
      </c>
      <c r="D356" s="302" t="s">
        <v>75</v>
      </c>
      <c r="E356" s="285" t="s">
        <v>177</v>
      </c>
      <c r="F356" s="285" t="s">
        <v>78</v>
      </c>
      <c r="G356" s="286" t="s">
        <v>704</v>
      </c>
      <c r="H356" s="388" t="s">
        <v>966</v>
      </c>
      <c r="I356" s="288">
        <v>43177</v>
      </c>
      <c r="J356" s="839">
        <f t="shared" ca="1" si="33"/>
        <v>3138</v>
      </c>
      <c r="K356" s="799">
        <v>45051</v>
      </c>
    </row>
    <row r="357" spans="1:11" x14ac:dyDescent="0.25">
      <c r="A357" s="790" t="str">
        <f t="shared" si="32"/>
        <v>Track &amp; Field Indoor-Female-U15-600m</v>
      </c>
      <c r="B357" s="838" t="s">
        <v>884</v>
      </c>
      <c r="C357" s="285" t="s">
        <v>813</v>
      </c>
      <c r="D357" s="302" t="s">
        <v>75</v>
      </c>
      <c r="E357" s="285" t="s">
        <v>177</v>
      </c>
      <c r="F357" s="285" t="s">
        <v>79</v>
      </c>
      <c r="G357" s="286" t="s">
        <v>704</v>
      </c>
      <c r="H357" s="388" t="s">
        <v>967</v>
      </c>
      <c r="I357" s="288">
        <v>43800</v>
      </c>
      <c r="J357" s="839">
        <f t="shared" ca="1" si="33"/>
        <v>2515</v>
      </c>
      <c r="K357" s="799">
        <v>45051</v>
      </c>
    </row>
    <row r="358" spans="1:11" x14ac:dyDescent="0.25">
      <c r="A358" s="790" t="str">
        <f t="shared" si="32"/>
        <v>Track &amp; Field Indoor-Female-U17-600m</v>
      </c>
      <c r="B358" s="838" t="s">
        <v>884</v>
      </c>
      <c r="C358" s="285" t="s">
        <v>813</v>
      </c>
      <c r="D358" s="302" t="s">
        <v>75</v>
      </c>
      <c r="E358" s="285" t="s">
        <v>177</v>
      </c>
      <c r="F358" s="285" t="s">
        <v>80</v>
      </c>
      <c r="G358" s="286" t="s">
        <v>97</v>
      </c>
      <c r="H358" s="388" t="s">
        <v>968</v>
      </c>
      <c r="I358" s="288">
        <v>40531</v>
      </c>
      <c r="J358" s="839">
        <f t="shared" ca="1" si="33"/>
        <v>5784</v>
      </c>
      <c r="K358" s="799">
        <v>45051</v>
      </c>
    </row>
    <row r="359" spans="1:11" x14ac:dyDescent="0.25">
      <c r="A359" s="790" t="str">
        <f t="shared" si="32"/>
        <v>Track &amp; Field Indoor-Female-U20-600m</v>
      </c>
      <c r="B359" s="838" t="s">
        <v>884</v>
      </c>
      <c r="C359" s="285" t="s">
        <v>813</v>
      </c>
      <c r="D359" s="302" t="s">
        <v>75</v>
      </c>
      <c r="E359" s="285" t="s">
        <v>177</v>
      </c>
      <c r="F359" s="285" t="s">
        <v>81</v>
      </c>
      <c r="G359" s="262" t="s">
        <v>817</v>
      </c>
      <c r="H359" s="287"/>
      <c r="I359" s="288"/>
      <c r="J359" s="839" t="str">
        <f t="shared" ca="1" si="33"/>
        <v/>
      </c>
      <c r="K359" s="799">
        <v>45051</v>
      </c>
    </row>
    <row r="360" spans="1:11" x14ac:dyDescent="0.25">
      <c r="A360" s="790" t="str">
        <f t="shared" si="32"/>
        <v>Track &amp; Field Indoor-Female-U23-600m</v>
      </c>
      <c r="B360" s="838" t="s">
        <v>884</v>
      </c>
      <c r="C360" s="285" t="s">
        <v>813</v>
      </c>
      <c r="D360" s="302" t="s">
        <v>75</v>
      </c>
      <c r="E360" s="285" t="s">
        <v>177</v>
      </c>
      <c r="F360" s="285" t="s">
        <v>885</v>
      </c>
      <c r="G360" s="262" t="s">
        <v>817</v>
      </c>
      <c r="H360" s="290"/>
      <c r="I360" s="288"/>
      <c r="J360" s="839" t="str">
        <f t="shared" ca="1" si="33"/>
        <v/>
      </c>
      <c r="K360" s="799">
        <v>45051</v>
      </c>
    </row>
    <row r="361" spans="1:11" x14ac:dyDescent="0.25">
      <c r="A361" s="790" t="str">
        <f t="shared" si="32"/>
        <v>Track &amp; Field Indoor-Female-Senior-600m</v>
      </c>
      <c r="B361" s="838" t="s">
        <v>884</v>
      </c>
      <c r="C361" s="285" t="s">
        <v>813</v>
      </c>
      <c r="D361" s="302" t="s">
        <v>75</v>
      </c>
      <c r="E361" s="285" t="s">
        <v>177</v>
      </c>
      <c r="F361" s="285" t="s">
        <v>5</v>
      </c>
      <c r="G361" s="262" t="s">
        <v>817</v>
      </c>
      <c r="H361" s="290"/>
      <c r="I361" s="288"/>
      <c r="J361" s="839" t="str">
        <f t="shared" ca="1" si="33"/>
        <v/>
      </c>
      <c r="K361" s="799">
        <v>45051</v>
      </c>
    </row>
    <row r="362" spans="1:11" x14ac:dyDescent="0.25">
      <c r="A362" s="790" t="str">
        <f t="shared" si="32"/>
        <v>Track &amp; Field Indoor-Female-V35-600m</v>
      </c>
      <c r="B362" s="838" t="s">
        <v>884</v>
      </c>
      <c r="C362" s="285" t="s">
        <v>813</v>
      </c>
      <c r="D362" s="302" t="s">
        <v>75</v>
      </c>
      <c r="E362" s="285" t="s">
        <v>177</v>
      </c>
      <c r="F362" s="285" t="s">
        <v>74</v>
      </c>
      <c r="G362" s="262" t="s">
        <v>817</v>
      </c>
      <c r="H362" s="290"/>
      <c r="I362" s="288"/>
      <c r="J362" s="839" t="str">
        <f t="shared" ca="1" si="33"/>
        <v/>
      </c>
      <c r="K362" s="799">
        <v>45051</v>
      </c>
    </row>
    <row r="363" spans="1:11" x14ac:dyDescent="0.25">
      <c r="A363" s="790" t="str">
        <f t="shared" si="32"/>
        <v>Track &amp; Field Indoor-Female-V40-600m</v>
      </c>
      <c r="B363" s="838" t="s">
        <v>884</v>
      </c>
      <c r="C363" s="285" t="s">
        <v>813</v>
      </c>
      <c r="D363" s="1221" t="s">
        <v>75</v>
      </c>
      <c r="E363" s="285" t="s">
        <v>177</v>
      </c>
      <c r="F363" s="285" t="s">
        <v>67</v>
      </c>
      <c r="G363" s="262" t="s">
        <v>1263</v>
      </c>
      <c r="H363" s="388" t="s">
        <v>1447</v>
      </c>
      <c r="I363" s="288">
        <v>46061</v>
      </c>
      <c r="J363" s="839">
        <f t="shared" ca="1" si="33"/>
        <v>254</v>
      </c>
      <c r="K363" s="799">
        <v>46253</v>
      </c>
    </row>
    <row r="364" spans="1:11" x14ac:dyDescent="0.25">
      <c r="A364" s="790" t="str">
        <f t="shared" si="32"/>
        <v>Track &amp; Field Indoor-Female-V45-600m</v>
      </c>
      <c r="B364" s="838" t="s">
        <v>884</v>
      </c>
      <c r="C364" s="285" t="s">
        <v>813</v>
      </c>
      <c r="D364" s="302" t="s">
        <v>75</v>
      </c>
      <c r="E364" s="285" t="s">
        <v>177</v>
      </c>
      <c r="F364" s="285" t="s">
        <v>64</v>
      </c>
      <c r="G364" s="262" t="s">
        <v>817</v>
      </c>
      <c r="H364" s="290"/>
      <c r="I364" s="288"/>
      <c r="J364" s="839" t="str">
        <f t="shared" ca="1" si="33"/>
        <v/>
      </c>
      <c r="K364" s="799">
        <v>45051</v>
      </c>
    </row>
    <row r="365" spans="1:11" x14ac:dyDescent="0.25">
      <c r="A365" s="790" t="str">
        <f t="shared" si="32"/>
        <v>Track &amp; Field Indoor-Female-V50-600m</v>
      </c>
      <c r="B365" s="838" t="s">
        <v>884</v>
      </c>
      <c r="C365" s="285" t="s">
        <v>813</v>
      </c>
      <c r="D365" s="302" t="s">
        <v>75</v>
      </c>
      <c r="E365" s="285" t="s">
        <v>177</v>
      </c>
      <c r="F365" s="285" t="s">
        <v>65</v>
      </c>
      <c r="G365" s="262" t="s">
        <v>817</v>
      </c>
      <c r="H365" s="290"/>
      <c r="I365" s="288"/>
      <c r="J365" s="839" t="str">
        <f t="shared" ca="1" si="33"/>
        <v/>
      </c>
      <c r="K365" s="799">
        <v>45051</v>
      </c>
    </row>
    <row r="366" spans="1:11" x14ac:dyDescent="0.25">
      <c r="A366" s="790" t="str">
        <f t="shared" si="32"/>
        <v>Track &amp; Field Indoor-Female-V55-600m</v>
      </c>
      <c r="B366" s="838" t="s">
        <v>884</v>
      </c>
      <c r="C366" s="285" t="s">
        <v>813</v>
      </c>
      <c r="D366" s="302" t="s">
        <v>75</v>
      </c>
      <c r="E366" s="285" t="s">
        <v>177</v>
      </c>
      <c r="F366" s="285" t="s">
        <v>66</v>
      </c>
      <c r="G366" s="286" t="s">
        <v>718</v>
      </c>
      <c r="H366" s="388" t="s">
        <v>969</v>
      </c>
      <c r="I366" s="288">
        <v>42813</v>
      </c>
      <c r="J366" s="839">
        <f ca="1">IF(I366="","",IF(I366="MISSING","",IF(I366="-","-",TODAY()-I366)))</f>
        <v>3502</v>
      </c>
      <c r="K366" s="799">
        <v>45051</v>
      </c>
    </row>
    <row r="367" spans="1:11" x14ac:dyDescent="0.25">
      <c r="A367" s="790" t="str">
        <f t="shared" si="32"/>
        <v>Track &amp; Field Indoor-Female-V60-600m</v>
      </c>
      <c r="B367" s="838" t="s">
        <v>884</v>
      </c>
      <c r="C367" s="285" t="s">
        <v>813</v>
      </c>
      <c r="D367" s="302" t="s">
        <v>75</v>
      </c>
      <c r="E367" s="285" t="s">
        <v>177</v>
      </c>
      <c r="F367" s="285" t="s">
        <v>70</v>
      </c>
      <c r="G367" s="286" t="s">
        <v>718</v>
      </c>
      <c r="H367" s="622" t="s">
        <v>1315</v>
      </c>
      <c r="I367" s="288">
        <v>43506</v>
      </c>
      <c r="J367" s="839">
        <f t="shared" ca="1" si="33"/>
        <v>2809</v>
      </c>
      <c r="K367" s="799">
        <v>45511</v>
      </c>
    </row>
    <row r="368" spans="1:11" x14ac:dyDescent="0.25">
      <c r="A368" s="790" t="str">
        <f t="shared" si="32"/>
        <v>Track &amp; Field Indoor-Female-V65-600m</v>
      </c>
      <c r="B368" s="838" t="s">
        <v>884</v>
      </c>
      <c r="C368" s="285" t="s">
        <v>813</v>
      </c>
      <c r="D368" s="302" t="s">
        <v>75</v>
      </c>
      <c r="E368" s="285" t="s">
        <v>177</v>
      </c>
      <c r="F368" s="285" t="s">
        <v>71</v>
      </c>
      <c r="G368" s="262" t="s">
        <v>817</v>
      </c>
      <c r="H368" s="290"/>
      <c r="I368" s="288"/>
      <c r="J368" s="839" t="str">
        <f t="shared" ca="1" si="33"/>
        <v/>
      </c>
      <c r="K368" s="799">
        <v>45051</v>
      </c>
    </row>
    <row r="369" spans="1:11" ht="13" thickBot="1" x14ac:dyDescent="0.3">
      <c r="A369" s="791" t="str">
        <f t="shared" si="32"/>
        <v>Track &amp; Field Indoor-Female-V70-600m</v>
      </c>
      <c r="B369" s="840" t="s">
        <v>884</v>
      </c>
      <c r="C369" s="291" t="s">
        <v>813</v>
      </c>
      <c r="D369" s="303" t="s">
        <v>75</v>
      </c>
      <c r="E369" s="291" t="s">
        <v>177</v>
      </c>
      <c r="F369" s="291" t="s">
        <v>72</v>
      </c>
      <c r="G369" s="292" t="s">
        <v>817</v>
      </c>
      <c r="H369" s="293"/>
      <c r="I369" s="294"/>
      <c r="J369" s="841" t="str">
        <f t="shared" ca="1" si="33"/>
        <v/>
      </c>
      <c r="K369" s="800">
        <v>45051</v>
      </c>
    </row>
    <row r="370" spans="1:11" x14ac:dyDescent="0.25">
      <c r="A370" s="792" t="str">
        <f t="shared" si="32"/>
        <v>Track &amp; Field Indoor-Female-U11-800m</v>
      </c>
      <c r="B370" s="842" t="s">
        <v>884</v>
      </c>
      <c r="C370" s="277" t="s">
        <v>813</v>
      </c>
      <c r="D370" s="299" t="s">
        <v>75</v>
      </c>
      <c r="E370" s="277" t="s">
        <v>9</v>
      </c>
      <c r="F370" s="278" t="s">
        <v>77</v>
      </c>
      <c r="G370" s="262" t="s">
        <v>817</v>
      </c>
      <c r="H370" s="279"/>
      <c r="I370" s="280"/>
      <c r="J370" s="843" t="str">
        <f t="shared" ca="1" si="33"/>
        <v/>
      </c>
      <c r="K370" s="801">
        <v>45051</v>
      </c>
    </row>
    <row r="371" spans="1:11" x14ac:dyDescent="0.25">
      <c r="A371" s="786" t="str">
        <f t="shared" ref="A371:A378" si="34">B371&amp;"-"&amp;D371&amp;"-"&amp;F371&amp;"-"&amp;E372</f>
        <v>Track &amp; Field Indoor-Female-U13-800m</v>
      </c>
      <c r="B371" s="818" t="s">
        <v>884</v>
      </c>
      <c r="C371" s="261" t="s">
        <v>813</v>
      </c>
      <c r="D371" s="296" t="s">
        <v>75</v>
      </c>
      <c r="E371" s="261" t="s">
        <v>9</v>
      </c>
      <c r="F371" s="261" t="s">
        <v>78</v>
      </c>
      <c r="G371" s="262" t="s">
        <v>704</v>
      </c>
      <c r="H371" s="388" t="s">
        <v>970</v>
      </c>
      <c r="I371" s="263">
        <v>43135</v>
      </c>
      <c r="J371" s="819">
        <f t="shared" ca="1" si="33"/>
        <v>3180</v>
      </c>
      <c r="K371" s="795">
        <v>45051</v>
      </c>
    </row>
    <row r="372" spans="1:11" x14ac:dyDescent="0.25">
      <c r="A372" s="786" t="str">
        <f t="shared" si="34"/>
        <v>Track &amp; Field Indoor-Female-U15-800m</v>
      </c>
      <c r="B372" s="818" t="s">
        <v>884</v>
      </c>
      <c r="C372" s="261" t="s">
        <v>813</v>
      </c>
      <c r="D372" s="296" t="s">
        <v>75</v>
      </c>
      <c r="E372" s="261" t="s">
        <v>9</v>
      </c>
      <c r="F372" s="261" t="s">
        <v>79</v>
      </c>
      <c r="G372" s="262" t="s">
        <v>704</v>
      </c>
      <c r="H372" s="388" t="s">
        <v>971</v>
      </c>
      <c r="I372" s="263" t="s">
        <v>789</v>
      </c>
      <c r="J372" s="819">
        <f t="shared" ca="1" si="33"/>
        <v>2452</v>
      </c>
      <c r="K372" s="795">
        <v>45051</v>
      </c>
    </row>
    <row r="373" spans="1:11" x14ac:dyDescent="0.25">
      <c r="A373" s="786" t="str">
        <f t="shared" si="34"/>
        <v>Track &amp; Field Indoor-Female-U17-800m</v>
      </c>
      <c r="B373" s="818" t="s">
        <v>884</v>
      </c>
      <c r="C373" s="261" t="s">
        <v>813</v>
      </c>
      <c r="D373" s="296" t="s">
        <v>75</v>
      </c>
      <c r="E373" s="261" t="s">
        <v>9</v>
      </c>
      <c r="F373" s="261" t="s">
        <v>80</v>
      </c>
      <c r="G373" s="262" t="s">
        <v>91</v>
      </c>
      <c r="H373" s="388" t="s">
        <v>972</v>
      </c>
      <c r="I373" s="263">
        <v>36561</v>
      </c>
      <c r="J373" s="819">
        <f t="shared" ca="1" si="33"/>
        <v>9754</v>
      </c>
      <c r="K373" s="795">
        <v>45051</v>
      </c>
    </row>
    <row r="374" spans="1:11" x14ac:dyDescent="0.25">
      <c r="A374" s="786" t="str">
        <f t="shared" si="34"/>
        <v>Track &amp; Field Indoor-Female-U20-800m</v>
      </c>
      <c r="B374" s="818" t="s">
        <v>884</v>
      </c>
      <c r="C374" s="261" t="s">
        <v>813</v>
      </c>
      <c r="D374" s="296" t="s">
        <v>75</v>
      </c>
      <c r="E374" s="261" t="s">
        <v>9</v>
      </c>
      <c r="F374" s="261" t="s">
        <v>81</v>
      </c>
      <c r="G374" s="262" t="s">
        <v>94</v>
      </c>
      <c r="H374" s="388" t="s">
        <v>973</v>
      </c>
      <c r="I374" s="263">
        <v>37311</v>
      </c>
      <c r="J374" s="819">
        <f t="shared" ca="1" si="33"/>
        <v>9004</v>
      </c>
      <c r="K374" s="795">
        <v>45051</v>
      </c>
    </row>
    <row r="375" spans="1:11" x14ac:dyDescent="0.25">
      <c r="A375" s="786" t="str">
        <f t="shared" si="34"/>
        <v>Track &amp; Field Indoor-Female-U23-800m</v>
      </c>
      <c r="B375" s="818" t="s">
        <v>884</v>
      </c>
      <c r="C375" s="261" t="s">
        <v>813</v>
      </c>
      <c r="D375" s="296" t="s">
        <v>75</v>
      </c>
      <c r="E375" s="261" t="s">
        <v>9</v>
      </c>
      <c r="F375" s="261" t="s">
        <v>885</v>
      </c>
      <c r="G375" s="262" t="s">
        <v>817</v>
      </c>
      <c r="H375" s="268"/>
      <c r="I375" s="263"/>
      <c r="J375" s="819" t="str">
        <f t="shared" ca="1" si="33"/>
        <v/>
      </c>
      <c r="K375" s="795">
        <v>45051</v>
      </c>
    </row>
    <row r="376" spans="1:11" x14ac:dyDescent="0.25">
      <c r="A376" s="786" t="str">
        <f t="shared" si="34"/>
        <v>Track &amp; Field Indoor-Female-Senior-800m</v>
      </c>
      <c r="B376" s="818" t="s">
        <v>884</v>
      </c>
      <c r="C376" s="261" t="s">
        <v>813</v>
      </c>
      <c r="D376" s="296" t="s">
        <v>75</v>
      </c>
      <c r="E376" s="261" t="s">
        <v>9</v>
      </c>
      <c r="F376" s="261" t="s">
        <v>5</v>
      </c>
      <c r="G376" s="262" t="s">
        <v>817</v>
      </c>
      <c r="H376" s="268"/>
      <c r="I376" s="263"/>
      <c r="J376" s="819" t="str">
        <f t="shared" ca="1" si="33"/>
        <v/>
      </c>
      <c r="K376" s="795">
        <v>45051</v>
      </c>
    </row>
    <row r="377" spans="1:11" x14ac:dyDescent="0.25">
      <c r="A377" s="786" t="str">
        <f t="shared" si="34"/>
        <v>Track &amp; Field Indoor-Female-V35-800m</v>
      </c>
      <c r="B377" s="818" t="s">
        <v>884</v>
      </c>
      <c r="C377" s="261" t="s">
        <v>813</v>
      </c>
      <c r="D377" s="296" t="s">
        <v>75</v>
      </c>
      <c r="E377" s="261" t="s">
        <v>9</v>
      </c>
      <c r="F377" s="261" t="s">
        <v>74</v>
      </c>
      <c r="G377" s="262" t="s">
        <v>817</v>
      </c>
      <c r="H377" s="268"/>
      <c r="I377" s="263"/>
      <c r="J377" s="819" t="str">
        <f t="shared" ca="1" si="33"/>
        <v/>
      </c>
      <c r="K377" s="795">
        <v>45051</v>
      </c>
    </row>
    <row r="378" spans="1:11" x14ac:dyDescent="0.25">
      <c r="A378" s="786" t="str">
        <f t="shared" si="34"/>
        <v>Track &amp; Field Indoor-Female-V40-800m</v>
      </c>
      <c r="B378" s="818" t="s">
        <v>884</v>
      </c>
      <c r="C378" s="261" t="s">
        <v>813</v>
      </c>
      <c r="D378" s="296" t="s">
        <v>75</v>
      </c>
      <c r="E378" s="261" t="s">
        <v>9</v>
      </c>
      <c r="F378" s="261" t="s">
        <v>67</v>
      </c>
      <c r="G378" s="262" t="s">
        <v>817</v>
      </c>
      <c r="H378" s="268"/>
      <c r="I378" s="263"/>
      <c r="J378" s="819" t="str">
        <f t="shared" ca="1" si="33"/>
        <v/>
      </c>
      <c r="K378" s="795">
        <v>45051</v>
      </c>
    </row>
    <row r="379" spans="1:11" x14ac:dyDescent="0.25">
      <c r="A379" s="786" t="str">
        <f t="shared" ref="A379:A410" si="35">B379&amp;"-"&amp;D379&amp;"-"&amp;F379&amp;"-"&amp;E379</f>
        <v>Track &amp; Field Indoor-Female-V45-800m</v>
      </c>
      <c r="B379" s="818" t="s">
        <v>884</v>
      </c>
      <c r="C379" s="261" t="s">
        <v>813</v>
      </c>
      <c r="D379" s="296" t="s">
        <v>75</v>
      </c>
      <c r="E379" s="261" t="s">
        <v>9</v>
      </c>
      <c r="F379" s="261" t="s">
        <v>64</v>
      </c>
      <c r="G379" s="262" t="s">
        <v>817</v>
      </c>
      <c r="H379" s="268"/>
      <c r="I379" s="263"/>
      <c r="J379" s="819" t="str">
        <f t="shared" ca="1" si="33"/>
        <v/>
      </c>
      <c r="K379" s="795">
        <v>45051</v>
      </c>
    </row>
    <row r="380" spans="1:11" x14ac:dyDescent="0.25">
      <c r="A380" s="786" t="str">
        <f t="shared" si="35"/>
        <v>Track &amp; Field Indoor-Female-V50-800m</v>
      </c>
      <c r="B380" s="818" t="s">
        <v>884</v>
      </c>
      <c r="C380" s="261" t="s">
        <v>813</v>
      </c>
      <c r="D380" s="296" t="s">
        <v>75</v>
      </c>
      <c r="E380" s="261" t="s">
        <v>9</v>
      </c>
      <c r="F380" s="261" t="s">
        <v>65</v>
      </c>
      <c r="G380" s="262" t="s">
        <v>817</v>
      </c>
      <c r="H380" s="268"/>
      <c r="I380" s="263"/>
      <c r="J380" s="819" t="str">
        <f t="shared" ca="1" si="33"/>
        <v/>
      </c>
      <c r="K380" s="795">
        <v>45051</v>
      </c>
    </row>
    <row r="381" spans="1:11" x14ac:dyDescent="0.25">
      <c r="A381" s="786" t="str">
        <f t="shared" si="35"/>
        <v>Track &amp; Field Indoor-Female-V55-800m</v>
      </c>
      <c r="B381" s="818" t="s">
        <v>884</v>
      </c>
      <c r="C381" s="261" t="s">
        <v>813</v>
      </c>
      <c r="D381" s="296" t="s">
        <v>75</v>
      </c>
      <c r="E381" s="261" t="s">
        <v>9</v>
      </c>
      <c r="F381" s="261" t="s">
        <v>66</v>
      </c>
      <c r="G381" s="262" t="s">
        <v>718</v>
      </c>
      <c r="H381" s="388" t="s">
        <v>1314</v>
      </c>
      <c r="I381" s="263">
        <v>42806</v>
      </c>
      <c r="J381" s="819">
        <f t="shared" ca="1" si="33"/>
        <v>3509</v>
      </c>
      <c r="K381" s="795">
        <v>45511</v>
      </c>
    </row>
    <row r="382" spans="1:11" x14ac:dyDescent="0.25">
      <c r="A382" s="786" t="str">
        <f t="shared" si="35"/>
        <v>Track &amp; Field Indoor-Female-V60-800m</v>
      </c>
      <c r="B382" s="818" t="s">
        <v>884</v>
      </c>
      <c r="C382" s="261" t="s">
        <v>813</v>
      </c>
      <c r="D382" s="296" t="s">
        <v>75</v>
      </c>
      <c r="E382" s="261" t="s">
        <v>9</v>
      </c>
      <c r="F382" s="261" t="s">
        <v>70</v>
      </c>
      <c r="G382" s="262" t="s">
        <v>718</v>
      </c>
      <c r="H382" s="388" t="s">
        <v>974</v>
      </c>
      <c r="I382" s="263">
        <v>43552</v>
      </c>
      <c r="J382" s="819">
        <f t="shared" ca="1" si="33"/>
        <v>2763</v>
      </c>
      <c r="K382" s="795">
        <v>45051</v>
      </c>
    </row>
    <row r="383" spans="1:11" x14ac:dyDescent="0.25">
      <c r="A383" s="786" t="str">
        <f t="shared" si="35"/>
        <v>Track &amp; Field Indoor-Female-V65-800m</v>
      </c>
      <c r="B383" s="818" t="s">
        <v>884</v>
      </c>
      <c r="C383" s="261" t="s">
        <v>813</v>
      </c>
      <c r="D383" s="296" t="s">
        <v>75</v>
      </c>
      <c r="E383" s="261" t="s">
        <v>9</v>
      </c>
      <c r="F383" s="261" t="s">
        <v>71</v>
      </c>
      <c r="G383" s="262" t="s">
        <v>718</v>
      </c>
      <c r="H383" s="623" t="s">
        <v>1294</v>
      </c>
      <c r="I383" s="263">
        <v>45372</v>
      </c>
      <c r="J383" s="819">
        <f t="shared" ca="1" si="33"/>
        <v>943</v>
      </c>
      <c r="K383" s="795">
        <v>45418</v>
      </c>
    </row>
    <row r="384" spans="1:11" ht="13" thickBot="1" x14ac:dyDescent="0.3">
      <c r="A384" s="787" t="str">
        <f t="shared" si="35"/>
        <v>Track &amp; Field Indoor-Female-V70-800m</v>
      </c>
      <c r="B384" s="820" t="s">
        <v>884</v>
      </c>
      <c r="C384" s="264" t="s">
        <v>813</v>
      </c>
      <c r="D384" s="297" t="s">
        <v>75</v>
      </c>
      <c r="E384" s="264" t="s">
        <v>9</v>
      </c>
      <c r="F384" s="264" t="s">
        <v>72</v>
      </c>
      <c r="G384" s="265" t="s">
        <v>817</v>
      </c>
      <c r="H384" s="269"/>
      <c r="I384" s="266"/>
      <c r="J384" s="821" t="str">
        <f t="shared" ca="1" si="33"/>
        <v/>
      </c>
      <c r="K384" s="796">
        <v>45051</v>
      </c>
    </row>
    <row r="385" spans="1:11" x14ac:dyDescent="0.25">
      <c r="A385" s="792" t="str">
        <f t="shared" si="35"/>
        <v>Track &amp; Field Indoor-Female-U11-1500m</v>
      </c>
      <c r="B385" s="842" t="s">
        <v>884</v>
      </c>
      <c r="C385" s="277" t="s">
        <v>813</v>
      </c>
      <c r="D385" s="299" t="s">
        <v>75</v>
      </c>
      <c r="E385" s="277" t="s">
        <v>98</v>
      </c>
      <c r="F385" s="278" t="s">
        <v>77</v>
      </c>
      <c r="G385" s="262" t="s">
        <v>817</v>
      </c>
      <c r="H385" s="279"/>
      <c r="I385" s="280"/>
      <c r="J385" s="843" t="str">
        <f t="shared" ref="J385:J414" ca="1" si="36">IF(I385="","",IF(I385="MISSING","",IF(I385="-","-",TODAY()-I385)))</f>
        <v/>
      </c>
      <c r="K385" s="801">
        <v>45051</v>
      </c>
    </row>
    <row r="386" spans="1:11" x14ac:dyDescent="0.25">
      <c r="A386" s="786" t="str">
        <f t="shared" si="35"/>
        <v>Track &amp; Field Indoor-Female-U13-1500m</v>
      </c>
      <c r="B386" s="818" t="s">
        <v>884</v>
      </c>
      <c r="C386" s="261" t="s">
        <v>813</v>
      </c>
      <c r="D386" s="296" t="s">
        <v>75</v>
      </c>
      <c r="E386" s="261" t="s">
        <v>98</v>
      </c>
      <c r="F386" s="261" t="s">
        <v>78</v>
      </c>
      <c r="G386" s="262" t="s">
        <v>817</v>
      </c>
      <c r="H386" s="268"/>
      <c r="I386" s="263"/>
      <c r="J386" s="819" t="str">
        <f t="shared" ca="1" si="36"/>
        <v/>
      </c>
      <c r="K386" s="795">
        <v>45051</v>
      </c>
    </row>
    <row r="387" spans="1:11" x14ac:dyDescent="0.25">
      <c r="A387" s="786" t="str">
        <f t="shared" si="35"/>
        <v>Track &amp; Field Indoor-Female-U15-1500m</v>
      </c>
      <c r="B387" s="818" t="s">
        <v>884</v>
      </c>
      <c r="C387" s="261" t="s">
        <v>813</v>
      </c>
      <c r="D387" s="296" t="s">
        <v>75</v>
      </c>
      <c r="E387" s="261" t="s">
        <v>98</v>
      </c>
      <c r="F387" s="261" t="s">
        <v>79</v>
      </c>
      <c r="G387" s="262" t="s">
        <v>817</v>
      </c>
      <c r="H387" s="268"/>
      <c r="I387" s="263"/>
      <c r="J387" s="819" t="str">
        <f t="shared" ca="1" si="36"/>
        <v/>
      </c>
      <c r="K387" s="795">
        <v>45051</v>
      </c>
    </row>
    <row r="388" spans="1:11" x14ac:dyDescent="0.25">
      <c r="A388" s="786" t="str">
        <f t="shared" si="35"/>
        <v>Track &amp; Field Indoor-Female-U17-1500m</v>
      </c>
      <c r="B388" s="818" t="s">
        <v>884</v>
      </c>
      <c r="C388" s="261" t="s">
        <v>813</v>
      </c>
      <c r="D388" s="296" t="s">
        <v>75</v>
      </c>
      <c r="E388" s="261" t="s">
        <v>98</v>
      </c>
      <c r="F388" s="261" t="s">
        <v>80</v>
      </c>
      <c r="G388" s="262" t="s">
        <v>95</v>
      </c>
      <c r="H388" s="388" t="s">
        <v>975</v>
      </c>
      <c r="I388" s="263">
        <v>37311</v>
      </c>
      <c r="J388" s="819">
        <f t="shared" ca="1" si="36"/>
        <v>9004</v>
      </c>
      <c r="K388" s="795">
        <v>45051</v>
      </c>
    </row>
    <row r="389" spans="1:11" x14ac:dyDescent="0.25">
      <c r="A389" s="786" t="str">
        <f t="shared" si="35"/>
        <v>Track &amp; Field Indoor-Female-U20-1500m</v>
      </c>
      <c r="B389" s="818" t="s">
        <v>884</v>
      </c>
      <c r="C389" s="261" t="s">
        <v>813</v>
      </c>
      <c r="D389" s="296" t="s">
        <v>75</v>
      </c>
      <c r="E389" s="261" t="s">
        <v>98</v>
      </c>
      <c r="F389" s="261" t="s">
        <v>81</v>
      </c>
      <c r="G389" s="262" t="s">
        <v>817</v>
      </c>
      <c r="H389" s="287"/>
      <c r="I389" s="263"/>
      <c r="J389" s="819" t="str">
        <f t="shared" ca="1" si="36"/>
        <v/>
      </c>
      <c r="K389" s="795">
        <v>45051</v>
      </c>
    </row>
    <row r="390" spans="1:11" x14ac:dyDescent="0.25">
      <c r="A390" s="786" t="str">
        <f t="shared" si="35"/>
        <v>Track &amp; Field Indoor-Female-U23-1500m</v>
      </c>
      <c r="B390" s="818" t="s">
        <v>884</v>
      </c>
      <c r="C390" s="261" t="s">
        <v>813</v>
      </c>
      <c r="D390" s="296" t="s">
        <v>75</v>
      </c>
      <c r="E390" s="261" t="s">
        <v>98</v>
      </c>
      <c r="F390" s="261" t="s">
        <v>885</v>
      </c>
      <c r="G390" s="262" t="s">
        <v>817</v>
      </c>
      <c r="H390" s="268"/>
      <c r="I390" s="263"/>
      <c r="J390" s="819" t="str">
        <f t="shared" ca="1" si="36"/>
        <v/>
      </c>
      <c r="K390" s="795">
        <v>45051</v>
      </c>
    </row>
    <row r="391" spans="1:11" x14ac:dyDescent="0.25">
      <c r="A391" s="786" t="str">
        <f t="shared" si="35"/>
        <v>Track &amp; Field Indoor-Female-Senior-1500m</v>
      </c>
      <c r="B391" s="818" t="s">
        <v>884</v>
      </c>
      <c r="C391" s="261" t="s">
        <v>813</v>
      </c>
      <c r="D391" s="296" t="s">
        <v>75</v>
      </c>
      <c r="E391" s="261" t="s">
        <v>98</v>
      </c>
      <c r="F391" s="261" t="s">
        <v>5</v>
      </c>
      <c r="G391" s="262" t="s">
        <v>817</v>
      </c>
      <c r="H391" s="268"/>
      <c r="I391" s="263"/>
      <c r="J391" s="819" t="str">
        <f t="shared" ca="1" si="36"/>
        <v/>
      </c>
      <c r="K391" s="795">
        <v>45051</v>
      </c>
    </row>
    <row r="392" spans="1:11" x14ac:dyDescent="0.25">
      <c r="A392" s="786" t="str">
        <f t="shared" si="35"/>
        <v>Track &amp; Field Indoor-Female-V35-1500m</v>
      </c>
      <c r="B392" s="818" t="s">
        <v>884</v>
      </c>
      <c r="C392" s="261" t="s">
        <v>813</v>
      </c>
      <c r="D392" s="296" t="s">
        <v>75</v>
      </c>
      <c r="E392" s="261" t="s">
        <v>98</v>
      </c>
      <c r="F392" s="261" t="s">
        <v>74</v>
      </c>
      <c r="G392" s="262" t="s">
        <v>817</v>
      </c>
      <c r="H392" s="268"/>
      <c r="I392" s="263"/>
      <c r="J392" s="819" t="str">
        <f t="shared" ca="1" si="36"/>
        <v/>
      </c>
      <c r="K392" s="795">
        <v>45051</v>
      </c>
    </row>
    <row r="393" spans="1:11" x14ac:dyDescent="0.25">
      <c r="A393" s="786" t="str">
        <f t="shared" si="35"/>
        <v>Track &amp; Field Indoor-Female-V40-1500m</v>
      </c>
      <c r="B393" s="818" t="s">
        <v>884</v>
      </c>
      <c r="C393" s="261" t="s">
        <v>813</v>
      </c>
      <c r="D393" s="296" t="s">
        <v>75</v>
      </c>
      <c r="E393" s="261" t="s">
        <v>98</v>
      </c>
      <c r="F393" s="261" t="s">
        <v>67</v>
      </c>
      <c r="G393" s="262" t="s">
        <v>109</v>
      </c>
      <c r="H393" s="287">
        <v>3.3424768518518517E-3</v>
      </c>
      <c r="I393" s="263">
        <v>37667</v>
      </c>
      <c r="J393" s="819">
        <f ca="1">IF(I393="","",IF(I393="MISSING","",IF(I393="-","-",TODAY()-I393)))</f>
        <v>8648</v>
      </c>
      <c r="K393" s="795">
        <v>45051</v>
      </c>
    </row>
    <row r="394" spans="1:11" x14ac:dyDescent="0.25">
      <c r="A394" s="786" t="str">
        <f t="shared" si="35"/>
        <v>Track &amp; Field Indoor-Female-V45-1500m</v>
      </c>
      <c r="B394" s="818" t="s">
        <v>884</v>
      </c>
      <c r="C394" s="261" t="s">
        <v>813</v>
      </c>
      <c r="D394" s="296" t="s">
        <v>75</v>
      </c>
      <c r="E394" s="261" t="s">
        <v>98</v>
      </c>
      <c r="F394" s="261" t="s">
        <v>64</v>
      </c>
      <c r="G394" s="262" t="s">
        <v>817</v>
      </c>
      <c r="H394" s="268"/>
      <c r="I394" s="263"/>
      <c r="J394" s="819" t="str">
        <f t="shared" ca="1" si="36"/>
        <v/>
      </c>
      <c r="K394" s="795">
        <v>45051</v>
      </c>
    </row>
    <row r="395" spans="1:11" x14ac:dyDescent="0.25">
      <c r="A395" s="786" t="str">
        <f t="shared" si="35"/>
        <v>Track &amp; Field Indoor-Female-V50-1500m</v>
      </c>
      <c r="B395" s="818" t="s">
        <v>884</v>
      </c>
      <c r="C395" s="261" t="s">
        <v>813</v>
      </c>
      <c r="D395" s="296" t="s">
        <v>75</v>
      </c>
      <c r="E395" s="261" t="s">
        <v>98</v>
      </c>
      <c r="F395" s="261" t="s">
        <v>65</v>
      </c>
      <c r="G395" s="262" t="s">
        <v>817</v>
      </c>
      <c r="H395" s="268"/>
      <c r="I395" s="263"/>
      <c r="J395" s="819" t="str">
        <f t="shared" ca="1" si="36"/>
        <v/>
      </c>
      <c r="K395" s="795">
        <v>45051</v>
      </c>
    </row>
    <row r="396" spans="1:11" x14ac:dyDescent="0.25">
      <c r="A396" s="786" t="str">
        <f t="shared" si="35"/>
        <v>Track &amp; Field Indoor-Female-V55-1500m</v>
      </c>
      <c r="B396" s="818" t="s">
        <v>884</v>
      </c>
      <c r="C396" s="261" t="s">
        <v>813</v>
      </c>
      <c r="D396" s="296" t="s">
        <v>75</v>
      </c>
      <c r="E396" s="261" t="s">
        <v>98</v>
      </c>
      <c r="F396" s="261" t="s">
        <v>66</v>
      </c>
      <c r="G396" s="262" t="s">
        <v>817</v>
      </c>
      <c r="H396" s="268"/>
      <c r="I396" s="263"/>
      <c r="J396" s="819" t="str">
        <f t="shared" ca="1" si="36"/>
        <v/>
      </c>
      <c r="K396" s="795">
        <v>45051</v>
      </c>
    </row>
    <row r="397" spans="1:11" x14ac:dyDescent="0.25">
      <c r="A397" s="786" t="str">
        <f t="shared" si="35"/>
        <v>Track &amp; Field Indoor-Female-V60-1500m</v>
      </c>
      <c r="B397" s="818" t="s">
        <v>884</v>
      </c>
      <c r="C397" s="261" t="s">
        <v>813</v>
      </c>
      <c r="D397" s="296" t="s">
        <v>75</v>
      </c>
      <c r="E397" s="261" t="s">
        <v>98</v>
      </c>
      <c r="F397" s="261" t="s">
        <v>70</v>
      </c>
      <c r="G397" s="262" t="s">
        <v>817</v>
      </c>
      <c r="H397" s="268"/>
      <c r="I397" s="263"/>
      <c r="J397" s="819" t="str">
        <f t="shared" ca="1" si="36"/>
        <v/>
      </c>
      <c r="K397" s="795">
        <v>45051</v>
      </c>
    </row>
    <row r="398" spans="1:11" x14ac:dyDescent="0.25">
      <c r="A398" s="786" t="str">
        <f t="shared" si="35"/>
        <v>Track &amp; Field Indoor-Female-V65-1500m</v>
      </c>
      <c r="B398" s="818" t="s">
        <v>884</v>
      </c>
      <c r="C398" s="261" t="s">
        <v>813</v>
      </c>
      <c r="D398" s="296" t="s">
        <v>75</v>
      </c>
      <c r="E398" s="261" t="s">
        <v>98</v>
      </c>
      <c r="F398" s="261" t="s">
        <v>71</v>
      </c>
      <c r="G398" s="262" t="s">
        <v>817</v>
      </c>
      <c r="H398" s="268"/>
      <c r="I398" s="263"/>
      <c r="J398" s="819" t="str">
        <f t="shared" ca="1" si="36"/>
        <v/>
      </c>
      <c r="K398" s="795">
        <v>45051</v>
      </c>
    </row>
    <row r="399" spans="1:11" ht="13" thickBot="1" x14ac:dyDescent="0.3">
      <c r="A399" s="787" t="str">
        <f t="shared" si="35"/>
        <v>Track &amp; Field Indoor-Female-V70-1500m</v>
      </c>
      <c r="B399" s="822" t="s">
        <v>884</v>
      </c>
      <c r="C399" s="823" t="s">
        <v>813</v>
      </c>
      <c r="D399" s="844" t="s">
        <v>75</v>
      </c>
      <c r="E399" s="823" t="s">
        <v>98</v>
      </c>
      <c r="F399" s="823" t="s">
        <v>72</v>
      </c>
      <c r="G399" s="824" t="s">
        <v>817</v>
      </c>
      <c r="H399" s="825"/>
      <c r="I399" s="826"/>
      <c r="J399" s="827" t="str">
        <f t="shared" ca="1" si="36"/>
        <v/>
      </c>
      <c r="K399" s="796">
        <v>45051</v>
      </c>
    </row>
    <row r="400" spans="1:11" x14ac:dyDescent="0.25">
      <c r="A400" s="385" t="str">
        <f t="shared" si="35"/>
        <v>Track &amp; Field Indoor-Female-U11-3000m</v>
      </c>
      <c r="B400" s="378" t="s">
        <v>884</v>
      </c>
      <c r="C400" s="277" t="s">
        <v>813</v>
      </c>
      <c r="D400" s="299" t="s">
        <v>75</v>
      </c>
      <c r="E400" s="277" t="s">
        <v>99</v>
      </c>
      <c r="F400" s="278" t="s">
        <v>77</v>
      </c>
      <c r="G400" s="277" t="s">
        <v>824</v>
      </c>
      <c r="H400" s="619" t="s">
        <v>826</v>
      </c>
      <c r="I400" s="280" t="s">
        <v>826</v>
      </c>
      <c r="J400" s="620" t="s">
        <v>826</v>
      </c>
      <c r="K400" s="382">
        <v>45090</v>
      </c>
    </row>
    <row r="401" spans="1:11" ht="13" thickBot="1" x14ac:dyDescent="0.3">
      <c r="A401" s="384" t="str">
        <f t="shared" si="35"/>
        <v>Track &amp; Field Indoor-Female-U13-3000m</v>
      </c>
      <c r="B401" s="376" t="s">
        <v>884</v>
      </c>
      <c r="C401" s="272" t="s">
        <v>813</v>
      </c>
      <c r="D401" s="298" t="s">
        <v>75</v>
      </c>
      <c r="E401" s="272" t="s">
        <v>99</v>
      </c>
      <c r="F401" s="272" t="s">
        <v>78</v>
      </c>
      <c r="G401" s="273" t="s">
        <v>824</v>
      </c>
      <c r="H401" s="803" t="s">
        <v>826</v>
      </c>
      <c r="I401" s="275" t="s">
        <v>826</v>
      </c>
      <c r="J401" s="804" t="s">
        <v>826</v>
      </c>
      <c r="K401" s="380">
        <v>45090</v>
      </c>
    </row>
    <row r="402" spans="1:11" x14ac:dyDescent="0.25">
      <c r="A402" s="786" t="str">
        <f t="shared" si="35"/>
        <v>Track &amp; Field Indoor-Female-U15-3000m</v>
      </c>
      <c r="B402" s="828" t="s">
        <v>884</v>
      </c>
      <c r="C402" s="829" t="s">
        <v>813</v>
      </c>
      <c r="D402" s="845" t="s">
        <v>75</v>
      </c>
      <c r="E402" s="829" t="s">
        <v>99</v>
      </c>
      <c r="F402" s="829" t="s">
        <v>79</v>
      </c>
      <c r="G402" s="830" t="s">
        <v>817</v>
      </c>
      <c r="H402" s="831"/>
      <c r="I402" s="832"/>
      <c r="J402" s="833" t="str">
        <f t="shared" ca="1" si="36"/>
        <v/>
      </c>
      <c r="K402" s="795">
        <v>45051</v>
      </c>
    </row>
    <row r="403" spans="1:11" x14ac:dyDescent="0.25">
      <c r="A403" s="786" t="str">
        <f t="shared" si="35"/>
        <v>Track &amp; Field Indoor-Female-U17-3000m</v>
      </c>
      <c r="B403" s="818" t="s">
        <v>884</v>
      </c>
      <c r="C403" s="261" t="s">
        <v>813</v>
      </c>
      <c r="D403" s="296" t="s">
        <v>75</v>
      </c>
      <c r="E403" s="261" t="s">
        <v>99</v>
      </c>
      <c r="F403" s="261" t="s">
        <v>80</v>
      </c>
      <c r="G403" s="262" t="s">
        <v>817</v>
      </c>
      <c r="H403" s="268"/>
      <c r="I403" s="263"/>
      <c r="J403" s="819" t="str">
        <f t="shared" ca="1" si="36"/>
        <v/>
      </c>
      <c r="K403" s="795">
        <v>45051</v>
      </c>
    </row>
    <row r="404" spans="1:11" x14ac:dyDescent="0.25">
      <c r="A404" s="786" t="str">
        <f t="shared" si="35"/>
        <v>Track &amp; Field Indoor-Female-U20-3000m</v>
      </c>
      <c r="B404" s="818" t="s">
        <v>884</v>
      </c>
      <c r="C404" s="261" t="s">
        <v>813</v>
      </c>
      <c r="D404" s="296" t="s">
        <v>75</v>
      </c>
      <c r="E404" s="261" t="s">
        <v>99</v>
      </c>
      <c r="F404" s="261" t="s">
        <v>81</v>
      </c>
      <c r="G404" s="262" t="s">
        <v>817</v>
      </c>
      <c r="H404" s="268"/>
      <c r="I404" s="263"/>
      <c r="J404" s="819" t="str">
        <f t="shared" ca="1" si="36"/>
        <v/>
      </c>
      <c r="K404" s="795">
        <v>45051</v>
      </c>
    </row>
    <row r="405" spans="1:11" x14ac:dyDescent="0.25">
      <c r="A405" s="786" t="str">
        <f t="shared" si="35"/>
        <v>Track &amp; Field Indoor-Female-U23-3000m</v>
      </c>
      <c r="B405" s="818" t="s">
        <v>884</v>
      </c>
      <c r="C405" s="261" t="s">
        <v>813</v>
      </c>
      <c r="D405" s="296" t="s">
        <v>75</v>
      </c>
      <c r="E405" s="261" t="s">
        <v>99</v>
      </c>
      <c r="F405" s="261" t="s">
        <v>885</v>
      </c>
      <c r="G405" s="262" t="s">
        <v>817</v>
      </c>
      <c r="H405" s="268"/>
      <c r="I405" s="263"/>
      <c r="J405" s="819" t="str">
        <f t="shared" ca="1" si="36"/>
        <v/>
      </c>
      <c r="K405" s="795">
        <v>45051</v>
      </c>
    </row>
    <row r="406" spans="1:11" x14ac:dyDescent="0.25">
      <c r="A406" s="786" t="str">
        <f t="shared" si="35"/>
        <v>Track &amp; Field Indoor-Female-Senior-3000m</v>
      </c>
      <c r="B406" s="818" t="s">
        <v>884</v>
      </c>
      <c r="C406" s="261" t="s">
        <v>813</v>
      </c>
      <c r="D406" s="296" t="s">
        <v>75</v>
      </c>
      <c r="E406" s="261" t="s">
        <v>99</v>
      </c>
      <c r="F406" s="261" t="s">
        <v>5</v>
      </c>
      <c r="G406" s="262" t="s">
        <v>817</v>
      </c>
      <c r="H406" s="268"/>
      <c r="I406" s="263"/>
      <c r="J406" s="819" t="str">
        <f t="shared" ca="1" si="36"/>
        <v/>
      </c>
      <c r="K406" s="795">
        <v>45051</v>
      </c>
    </row>
    <row r="407" spans="1:11" x14ac:dyDescent="0.25">
      <c r="A407" s="786" t="str">
        <f t="shared" si="35"/>
        <v>Track &amp; Field Indoor-Female-V35-3000m</v>
      </c>
      <c r="B407" s="818" t="s">
        <v>884</v>
      </c>
      <c r="C407" s="261" t="s">
        <v>813</v>
      </c>
      <c r="D407" s="296" t="s">
        <v>75</v>
      </c>
      <c r="E407" s="261" t="s">
        <v>99</v>
      </c>
      <c r="F407" s="261" t="s">
        <v>74</v>
      </c>
      <c r="G407" s="262" t="s">
        <v>817</v>
      </c>
      <c r="H407" s="268"/>
      <c r="I407" s="263"/>
      <c r="J407" s="819" t="str">
        <f t="shared" ca="1" si="36"/>
        <v/>
      </c>
      <c r="K407" s="795">
        <v>45051</v>
      </c>
    </row>
    <row r="408" spans="1:11" x14ac:dyDescent="0.25">
      <c r="A408" s="786" t="str">
        <f t="shared" si="35"/>
        <v>Track &amp; Field Indoor-Female-V40-3000m</v>
      </c>
      <c r="B408" s="818" t="s">
        <v>884</v>
      </c>
      <c r="C408" s="261" t="s">
        <v>813</v>
      </c>
      <c r="D408" s="296" t="s">
        <v>75</v>
      </c>
      <c r="E408" s="261" t="s">
        <v>99</v>
      </c>
      <c r="F408" s="261" t="s">
        <v>67</v>
      </c>
      <c r="G408" s="262" t="s">
        <v>109</v>
      </c>
      <c r="H408" s="388" t="s">
        <v>976</v>
      </c>
      <c r="I408" s="263">
        <v>37668</v>
      </c>
      <c r="J408" s="819">
        <f t="shared" ca="1" si="36"/>
        <v>8647</v>
      </c>
      <c r="K408" s="795">
        <v>45051</v>
      </c>
    </row>
    <row r="409" spans="1:11" x14ac:dyDescent="0.25">
      <c r="A409" s="786" t="str">
        <f t="shared" si="35"/>
        <v>Track &amp; Field Indoor-Female-V45-3000m</v>
      </c>
      <c r="B409" s="818" t="s">
        <v>884</v>
      </c>
      <c r="C409" s="261" t="s">
        <v>813</v>
      </c>
      <c r="D409" s="296" t="s">
        <v>75</v>
      </c>
      <c r="E409" s="261" t="s">
        <v>99</v>
      </c>
      <c r="F409" s="261" t="s">
        <v>64</v>
      </c>
      <c r="G409" s="262" t="s">
        <v>817</v>
      </c>
      <c r="H409" s="268"/>
      <c r="I409" s="263"/>
      <c r="J409" s="819" t="str">
        <f t="shared" ca="1" si="36"/>
        <v/>
      </c>
      <c r="K409" s="795">
        <v>45051</v>
      </c>
    </row>
    <row r="410" spans="1:11" x14ac:dyDescent="0.25">
      <c r="A410" s="786" t="str">
        <f t="shared" si="35"/>
        <v>Track &amp; Field Indoor-Female-V50-3000m</v>
      </c>
      <c r="B410" s="818" t="s">
        <v>884</v>
      </c>
      <c r="C410" s="261" t="s">
        <v>813</v>
      </c>
      <c r="D410" s="296" t="s">
        <v>75</v>
      </c>
      <c r="E410" s="261" t="s">
        <v>99</v>
      </c>
      <c r="F410" s="261" t="s">
        <v>65</v>
      </c>
      <c r="G410" s="262" t="s">
        <v>817</v>
      </c>
      <c r="H410" s="268"/>
      <c r="I410" s="263"/>
      <c r="J410" s="819" t="str">
        <f t="shared" ca="1" si="36"/>
        <v/>
      </c>
      <c r="K410" s="795">
        <v>45051</v>
      </c>
    </row>
    <row r="411" spans="1:11" x14ac:dyDescent="0.25">
      <c r="A411" s="786" t="str">
        <f t="shared" ref="A411:A442" si="37">B411&amp;"-"&amp;D411&amp;"-"&amp;F411&amp;"-"&amp;E411</f>
        <v>Track &amp; Field Indoor-Female-V55-3000m</v>
      </c>
      <c r="B411" s="818" t="s">
        <v>884</v>
      </c>
      <c r="C411" s="261" t="s">
        <v>813</v>
      </c>
      <c r="D411" s="296" t="s">
        <v>75</v>
      </c>
      <c r="E411" s="261" t="s">
        <v>99</v>
      </c>
      <c r="F411" s="261" t="s">
        <v>66</v>
      </c>
      <c r="G411" s="262" t="s">
        <v>817</v>
      </c>
      <c r="H411" s="268"/>
      <c r="I411" s="263"/>
      <c r="J411" s="819" t="str">
        <f t="shared" ca="1" si="36"/>
        <v/>
      </c>
      <c r="K411" s="795">
        <v>45051</v>
      </c>
    </row>
    <row r="412" spans="1:11" x14ac:dyDescent="0.25">
      <c r="A412" s="786" t="str">
        <f t="shared" si="37"/>
        <v>Track &amp; Field Indoor-Female-V60-3000m</v>
      </c>
      <c r="B412" s="818" t="s">
        <v>884</v>
      </c>
      <c r="C412" s="261" t="s">
        <v>813</v>
      </c>
      <c r="D412" s="296" t="s">
        <v>75</v>
      </c>
      <c r="E412" s="261" t="s">
        <v>99</v>
      </c>
      <c r="F412" s="261" t="s">
        <v>70</v>
      </c>
      <c r="G412" s="262" t="s">
        <v>817</v>
      </c>
      <c r="H412" s="268"/>
      <c r="I412" s="263"/>
      <c r="J412" s="819" t="str">
        <f t="shared" ca="1" si="36"/>
        <v/>
      </c>
      <c r="K412" s="795">
        <v>45051</v>
      </c>
    </row>
    <row r="413" spans="1:11" x14ac:dyDescent="0.25">
      <c r="A413" s="786" t="str">
        <f t="shared" si="37"/>
        <v>Track &amp; Field Indoor-Female-V65-3000m</v>
      </c>
      <c r="B413" s="818" t="s">
        <v>884</v>
      </c>
      <c r="C413" s="261" t="s">
        <v>813</v>
      </c>
      <c r="D413" s="296" t="s">
        <v>75</v>
      </c>
      <c r="E413" s="261" t="s">
        <v>99</v>
      </c>
      <c r="F413" s="261" t="s">
        <v>71</v>
      </c>
      <c r="G413" s="262" t="s">
        <v>817</v>
      </c>
      <c r="H413" s="268"/>
      <c r="I413" s="263"/>
      <c r="J413" s="819" t="str">
        <f t="shared" ca="1" si="36"/>
        <v/>
      </c>
      <c r="K413" s="795">
        <v>45051</v>
      </c>
    </row>
    <row r="414" spans="1:11" ht="13" thickBot="1" x14ac:dyDescent="0.3">
      <c r="A414" s="787" t="str">
        <f t="shared" si="37"/>
        <v>Track &amp; Field Indoor-Female-V70-3000m</v>
      </c>
      <c r="B414" s="820" t="s">
        <v>884</v>
      </c>
      <c r="C414" s="264" t="s">
        <v>813</v>
      </c>
      <c r="D414" s="297" t="s">
        <v>75</v>
      </c>
      <c r="E414" s="264" t="s">
        <v>99</v>
      </c>
      <c r="F414" s="264" t="s">
        <v>72</v>
      </c>
      <c r="G414" s="265" t="s">
        <v>817</v>
      </c>
      <c r="H414" s="269"/>
      <c r="I414" s="266"/>
      <c r="J414" s="821" t="str">
        <f t="shared" ca="1" si="36"/>
        <v/>
      </c>
      <c r="K414" s="796">
        <v>45051</v>
      </c>
    </row>
    <row r="415" spans="1:11" x14ac:dyDescent="0.25">
      <c r="A415" s="792" t="str">
        <f t="shared" si="37"/>
        <v>Track &amp; Field Indoor-Female-U11-60m Hurdles</v>
      </c>
      <c r="B415" s="842" t="s">
        <v>884</v>
      </c>
      <c r="C415" s="277" t="s">
        <v>813</v>
      </c>
      <c r="D415" s="299" t="s">
        <v>75</v>
      </c>
      <c r="E415" s="258" t="s">
        <v>823</v>
      </c>
      <c r="F415" s="278" t="s">
        <v>77</v>
      </c>
      <c r="G415" s="262" t="s">
        <v>817</v>
      </c>
      <c r="H415" s="279"/>
      <c r="I415" s="280"/>
      <c r="J415" s="843" t="str">
        <f t="shared" ref="J415:J459" ca="1" si="38">IF(I415="","",IF(I415="MISSING","",IF(I415="-","-",TODAY()-I415)))</f>
        <v/>
      </c>
      <c r="K415" s="801">
        <v>45051</v>
      </c>
    </row>
    <row r="416" spans="1:11" x14ac:dyDescent="0.25">
      <c r="A416" s="786" t="str">
        <f t="shared" si="37"/>
        <v>Track &amp; Field Indoor-Female-U13-60m Hurdles</v>
      </c>
      <c r="B416" s="818" t="s">
        <v>884</v>
      </c>
      <c r="C416" s="261" t="s">
        <v>813</v>
      </c>
      <c r="D416" s="296" t="s">
        <v>75</v>
      </c>
      <c r="E416" s="261" t="s">
        <v>823</v>
      </c>
      <c r="F416" s="261" t="s">
        <v>78</v>
      </c>
      <c r="G416" s="262" t="s">
        <v>817</v>
      </c>
      <c r="H416" s="268"/>
      <c r="I416" s="263"/>
      <c r="J416" s="819" t="str">
        <f t="shared" ca="1" si="38"/>
        <v/>
      </c>
      <c r="K416" s="795">
        <v>45051</v>
      </c>
    </row>
    <row r="417" spans="1:11" x14ac:dyDescent="0.25">
      <c r="A417" s="786" t="str">
        <f t="shared" si="37"/>
        <v>Track &amp; Field Indoor-Female-U15-60m Hurdles</v>
      </c>
      <c r="B417" s="818" t="s">
        <v>884</v>
      </c>
      <c r="C417" s="261" t="s">
        <v>813</v>
      </c>
      <c r="D417" s="296" t="s">
        <v>75</v>
      </c>
      <c r="E417" s="261" t="s">
        <v>823</v>
      </c>
      <c r="F417" s="261" t="s">
        <v>79</v>
      </c>
      <c r="G417" s="262" t="s">
        <v>748</v>
      </c>
      <c r="H417" s="268">
        <v>10.039999999999999</v>
      </c>
      <c r="I417" s="263">
        <v>43086</v>
      </c>
      <c r="J417" s="819">
        <f t="shared" ca="1" si="38"/>
        <v>3229</v>
      </c>
      <c r="K417" s="795">
        <v>45051</v>
      </c>
    </row>
    <row r="418" spans="1:11" x14ac:dyDescent="0.25">
      <c r="A418" s="786" t="str">
        <f t="shared" si="37"/>
        <v>Track &amp; Field Indoor-Female-U17-60m Hurdles</v>
      </c>
      <c r="B418" s="818" t="s">
        <v>884</v>
      </c>
      <c r="C418" s="261" t="s">
        <v>813</v>
      </c>
      <c r="D418" s="296" t="s">
        <v>75</v>
      </c>
      <c r="E418" s="261" t="s">
        <v>823</v>
      </c>
      <c r="F418" s="261" t="s">
        <v>80</v>
      </c>
      <c r="G418" s="262" t="s">
        <v>51</v>
      </c>
      <c r="H418" s="268">
        <v>9.64</v>
      </c>
      <c r="I418" s="263">
        <v>39068</v>
      </c>
      <c r="J418" s="819">
        <f t="shared" ca="1" si="38"/>
        <v>7247</v>
      </c>
      <c r="K418" s="795">
        <v>45051</v>
      </c>
    </row>
    <row r="419" spans="1:11" x14ac:dyDescent="0.25">
      <c r="A419" s="786" t="str">
        <f t="shared" si="37"/>
        <v>Track &amp; Field Indoor-Female-U20-60m Hurdles</v>
      </c>
      <c r="B419" s="818" t="s">
        <v>884</v>
      </c>
      <c r="C419" s="261" t="s">
        <v>813</v>
      </c>
      <c r="D419" s="296" t="s">
        <v>75</v>
      </c>
      <c r="E419" s="261" t="s">
        <v>823</v>
      </c>
      <c r="F419" s="261" t="s">
        <v>81</v>
      </c>
      <c r="G419" s="262" t="s">
        <v>51</v>
      </c>
      <c r="H419" s="268">
        <v>9.5299999999999994</v>
      </c>
      <c r="I419" s="263">
        <v>39089</v>
      </c>
      <c r="J419" s="819">
        <f t="shared" ca="1" si="38"/>
        <v>7226</v>
      </c>
      <c r="K419" s="795">
        <v>45051</v>
      </c>
    </row>
    <row r="420" spans="1:11" x14ac:dyDescent="0.25">
      <c r="A420" s="786" t="str">
        <f t="shared" si="37"/>
        <v>Track &amp; Field Indoor-Female-U23-60m Hurdles</v>
      </c>
      <c r="B420" s="818" t="s">
        <v>884</v>
      </c>
      <c r="C420" s="261" t="s">
        <v>813</v>
      </c>
      <c r="D420" s="296" t="s">
        <v>75</v>
      </c>
      <c r="E420" s="261" t="s">
        <v>823</v>
      </c>
      <c r="F420" s="261" t="s">
        <v>885</v>
      </c>
      <c r="G420" s="262" t="s">
        <v>51</v>
      </c>
      <c r="H420" s="268">
        <v>9.27</v>
      </c>
      <c r="I420" s="263">
        <v>40552</v>
      </c>
      <c r="J420" s="819">
        <f t="shared" ca="1" si="38"/>
        <v>5763</v>
      </c>
      <c r="K420" s="795">
        <v>45051</v>
      </c>
    </row>
    <row r="421" spans="1:11" x14ac:dyDescent="0.25">
      <c r="A421" s="786" t="str">
        <f t="shared" si="37"/>
        <v>Track &amp; Field Indoor-Female-Senior-60m Hurdles</v>
      </c>
      <c r="B421" s="818" t="s">
        <v>884</v>
      </c>
      <c r="C421" s="261" t="s">
        <v>813</v>
      </c>
      <c r="D421" s="296" t="s">
        <v>75</v>
      </c>
      <c r="E421" s="261" t="s">
        <v>823</v>
      </c>
      <c r="F421" s="261" t="s">
        <v>5</v>
      </c>
      <c r="G421" s="262" t="s">
        <v>817</v>
      </c>
      <c r="H421" s="268"/>
      <c r="I421" s="263"/>
      <c r="J421" s="819" t="str">
        <f t="shared" ca="1" si="38"/>
        <v/>
      </c>
      <c r="K421" s="795">
        <v>45051</v>
      </c>
    </row>
    <row r="422" spans="1:11" x14ac:dyDescent="0.25">
      <c r="A422" s="786" t="str">
        <f t="shared" si="37"/>
        <v>Track &amp; Field Indoor-Female-V35-60m Hurdles</v>
      </c>
      <c r="B422" s="818" t="s">
        <v>884</v>
      </c>
      <c r="C422" s="261" t="s">
        <v>813</v>
      </c>
      <c r="D422" s="296" t="s">
        <v>75</v>
      </c>
      <c r="E422" s="261" t="s">
        <v>823</v>
      </c>
      <c r="F422" s="261" t="s">
        <v>74</v>
      </c>
      <c r="G422" s="262" t="s">
        <v>817</v>
      </c>
      <c r="H422" s="268"/>
      <c r="I422" s="263"/>
      <c r="J422" s="819" t="str">
        <f t="shared" ca="1" si="38"/>
        <v/>
      </c>
      <c r="K422" s="795">
        <v>45051</v>
      </c>
    </row>
    <row r="423" spans="1:11" x14ac:dyDescent="0.25">
      <c r="A423" s="786" t="str">
        <f t="shared" si="37"/>
        <v>Track &amp; Field Indoor-Female-V40-60m Hurdles</v>
      </c>
      <c r="B423" s="818" t="s">
        <v>884</v>
      </c>
      <c r="C423" s="261" t="s">
        <v>813</v>
      </c>
      <c r="D423" s="296" t="s">
        <v>75</v>
      </c>
      <c r="E423" s="261" t="s">
        <v>823</v>
      </c>
      <c r="F423" s="261" t="s">
        <v>67</v>
      </c>
      <c r="G423" s="262" t="s">
        <v>817</v>
      </c>
      <c r="H423" s="268"/>
      <c r="I423" s="263"/>
      <c r="J423" s="819" t="str">
        <f t="shared" ca="1" si="38"/>
        <v/>
      </c>
      <c r="K423" s="795">
        <v>45051</v>
      </c>
    </row>
    <row r="424" spans="1:11" x14ac:dyDescent="0.25">
      <c r="A424" s="786" t="str">
        <f t="shared" si="37"/>
        <v>Track &amp; Field Indoor-Female-V45-60m Hurdles</v>
      </c>
      <c r="B424" s="818" t="s">
        <v>884</v>
      </c>
      <c r="C424" s="261" t="s">
        <v>813</v>
      </c>
      <c r="D424" s="296" t="s">
        <v>75</v>
      </c>
      <c r="E424" s="261" t="s">
        <v>823</v>
      </c>
      <c r="F424" s="261" t="s">
        <v>64</v>
      </c>
      <c r="G424" s="262" t="s">
        <v>817</v>
      </c>
      <c r="H424" s="268"/>
      <c r="I424" s="263"/>
      <c r="J424" s="819" t="str">
        <f t="shared" ca="1" si="38"/>
        <v/>
      </c>
      <c r="K424" s="795">
        <v>45051</v>
      </c>
    </row>
    <row r="425" spans="1:11" x14ac:dyDescent="0.25">
      <c r="A425" s="786" t="str">
        <f t="shared" si="37"/>
        <v>Track &amp; Field Indoor-Female-V50-60m Hurdles</v>
      </c>
      <c r="B425" s="818" t="s">
        <v>884</v>
      </c>
      <c r="C425" s="261" t="s">
        <v>813</v>
      </c>
      <c r="D425" s="296" t="s">
        <v>75</v>
      </c>
      <c r="E425" s="261" t="s">
        <v>823</v>
      </c>
      <c r="F425" s="261" t="s">
        <v>65</v>
      </c>
      <c r="G425" s="262" t="s">
        <v>817</v>
      </c>
      <c r="H425" s="268"/>
      <c r="I425" s="263"/>
      <c r="J425" s="819" t="str">
        <f t="shared" ca="1" si="38"/>
        <v/>
      </c>
      <c r="K425" s="795">
        <v>45051</v>
      </c>
    </row>
    <row r="426" spans="1:11" x14ac:dyDescent="0.25">
      <c r="A426" s="786" t="str">
        <f t="shared" si="37"/>
        <v>Track &amp; Field Indoor-Female-V55-60m Hurdles</v>
      </c>
      <c r="B426" s="818" t="s">
        <v>884</v>
      </c>
      <c r="C426" s="261" t="s">
        <v>813</v>
      </c>
      <c r="D426" s="296" t="s">
        <v>75</v>
      </c>
      <c r="E426" s="261" t="s">
        <v>823</v>
      </c>
      <c r="F426" s="261" t="s">
        <v>66</v>
      </c>
      <c r="G426" s="262" t="s">
        <v>817</v>
      </c>
      <c r="H426" s="268"/>
      <c r="I426" s="263"/>
      <c r="J426" s="819" t="str">
        <f t="shared" ca="1" si="38"/>
        <v/>
      </c>
      <c r="K426" s="795">
        <v>45051</v>
      </c>
    </row>
    <row r="427" spans="1:11" x14ac:dyDescent="0.25">
      <c r="A427" s="786" t="str">
        <f t="shared" si="37"/>
        <v>Track &amp; Field Indoor-Female-V60-60m Hurdles</v>
      </c>
      <c r="B427" s="818" t="s">
        <v>884</v>
      </c>
      <c r="C427" s="261" t="s">
        <v>813</v>
      </c>
      <c r="D427" s="296" t="s">
        <v>75</v>
      </c>
      <c r="E427" s="261" t="s">
        <v>823</v>
      </c>
      <c r="F427" s="261" t="s">
        <v>70</v>
      </c>
      <c r="G427" s="262" t="s">
        <v>817</v>
      </c>
      <c r="H427" s="268"/>
      <c r="I427" s="263"/>
      <c r="J427" s="819" t="str">
        <f t="shared" ca="1" si="38"/>
        <v/>
      </c>
      <c r="K427" s="795">
        <v>45051</v>
      </c>
    </row>
    <row r="428" spans="1:11" x14ac:dyDescent="0.25">
      <c r="A428" s="786" t="str">
        <f t="shared" si="37"/>
        <v>Track &amp; Field Indoor-Female-V65-60m Hurdles</v>
      </c>
      <c r="B428" s="818" t="s">
        <v>884</v>
      </c>
      <c r="C428" s="261" t="s">
        <v>813</v>
      </c>
      <c r="D428" s="296" t="s">
        <v>75</v>
      </c>
      <c r="E428" s="261" t="s">
        <v>823</v>
      </c>
      <c r="F428" s="261" t="s">
        <v>71</v>
      </c>
      <c r="G428" s="262" t="s">
        <v>817</v>
      </c>
      <c r="H428" s="268"/>
      <c r="I428" s="263"/>
      <c r="J428" s="819" t="str">
        <f t="shared" ca="1" si="38"/>
        <v/>
      </c>
      <c r="K428" s="795">
        <v>45051</v>
      </c>
    </row>
    <row r="429" spans="1:11" ht="13" thickBot="1" x14ac:dyDescent="0.3">
      <c r="A429" s="787" t="str">
        <f t="shared" si="37"/>
        <v>Track &amp; Field Indoor-Female-V70-60m Hurdles</v>
      </c>
      <c r="B429" s="820" t="s">
        <v>884</v>
      </c>
      <c r="C429" s="264" t="s">
        <v>813</v>
      </c>
      <c r="D429" s="297" t="s">
        <v>75</v>
      </c>
      <c r="E429" s="264" t="s">
        <v>823</v>
      </c>
      <c r="F429" s="264" t="s">
        <v>72</v>
      </c>
      <c r="G429" s="265" t="s">
        <v>817</v>
      </c>
      <c r="H429" s="269"/>
      <c r="I429" s="266"/>
      <c r="J429" s="821" t="str">
        <f t="shared" ca="1" si="38"/>
        <v/>
      </c>
      <c r="K429" s="796">
        <v>45051</v>
      </c>
    </row>
    <row r="430" spans="1:11" x14ac:dyDescent="0.25">
      <c r="A430" s="792" t="str">
        <f t="shared" si="37"/>
        <v>Track &amp; Field Indoor-Female-U11-Long Jump</v>
      </c>
      <c r="B430" s="842" t="s">
        <v>884</v>
      </c>
      <c r="C430" s="277" t="s">
        <v>834</v>
      </c>
      <c r="D430" s="299" t="s">
        <v>75</v>
      </c>
      <c r="E430" s="277" t="s">
        <v>124</v>
      </c>
      <c r="F430" s="278" t="s">
        <v>77</v>
      </c>
      <c r="G430" s="262" t="s">
        <v>817</v>
      </c>
      <c r="H430" s="279"/>
      <c r="I430" s="280"/>
      <c r="J430" s="843" t="str">
        <f t="shared" ref="J430:J446" ca="1" si="39">IF(I430="","",IF(I430="MISSING","",IF(I430="-","-",TODAY()-I430)))</f>
        <v/>
      </c>
      <c r="K430" s="801">
        <v>45051</v>
      </c>
    </row>
    <row r="431" spans="1:11" x14ac:dyDescent="0.25">
      <c r="A431" s="786" t="str">
        <f t="shared" si="37"/>
        <v>Track &amp; Field Indoor-Female-U13-Long Jump</v>
      </c>
      <c r="B431" s="818" t="s">
        <v>884</v>
      </c>
      <c r="C431" s="277" t="s">
        <v>834</v>
      </c>
      <c r="D431" s="296" t="s">
        <v>75</v>
      </c>
      <c r="E431" s="261" t="s">
        <v>124</v>
      </c>
      <c r="F431" s="261" t="s">
        <v>78</v>
      </c>
      <c r="G431" s="262" t="s">
        <v>1351</v>
      </c>
      <c r="H431" s="268" t="s">
        <v>1273</v>
      </c>
      <c r="I431" s="263">
        <v>45690</v>
      </c>
      <c r="J431" s="819">
        <f t="shared" ca="1" si="39"/>
        <v>625</v>
      </c>
      <c r="K431" s="795">
        <v>45700</v>
      </c>
    </row>
    <row r="432" spans="1:11" x14ac:dyDescent="0.25">
      <c r="A432" s="786" t="str">
        <f t="shared" si="37"/>
        <v>Track &amp; Field Indoor-Female-U15-Long Jump</v>
      </c>
      <c r="B432" s="818" t="s">
        <v>884</v>
      </c>
      <c r="C432" s="277" t="s">
        <v>834</v>
      </c>
      <c r="D432" s="296" t="s">
        <v>75</v>
      </c>
      <c r="E432" s="261" t="s">
        <v>124</v>
      </c>
      <c r="F432" s="261" t="s">
        <v>79</v>
      </c>
      <c r="G432" s="262" t="s">
        <v>748</v>
      </c>
      <c r="H432" s="268" t="s">
        <v>910</v>
      </c>
      <c r="I432" s="263">
        <v>43155</v>
      </c>
      <c r="J432" s="819">
        <f t="shared" ca="1" si="39"/>
        <v>3160</v>
      </c>
      <c r="K432" s="795">
        <v>45051</v>
      </c>
    </row>
    <row r="433" spans="1:11" x14ac:dyDescent="0.25">
      <c r="A433" s="786" t="str">
        <f t="shared" si="37"/>
        <v>Track &amp; Field Indoor-Female-U17-Long Jump</v>
      </c>
      <c r="B433" s="818" t="s">
        <v>884</v>
      </c>
      <c r="C433" s="277" t="s">
        <v>834</v>
      </c>
      <c r="D433" s="296" t="s">
        <v>75</v>
      </c>
      <c r="E433" s="261" t="s">
        <v>124</v>
      </c>
      <c r="F433" s="261" t="s">
        <v>80</v>
      </c>
      <c r="G433" s="262" t="s">
        <v>51</v>
      </c>
      <c r="H433" s="268" t="s">
        <v>714</v>
      </c>
      <c r="I433" s="263">
        <v>38724</v>
      </c>
      <c r="J433" s="819">
        <f t="shared" ca="1" si="39"/>
        <v>7591</v>
      </c>
      <c r="K433" s="795">
        <v>45051</v>
      </c>
    </row>
    <row r="434" spans="1:11" x14ac:dyDescent="0.25">
      <c r="A434" s="786" t="str">
        <f t="shared" si="37"/>
        <v>Track &amp; Field Indoor-Female-U20-Long Jump</v>
      </c>
      <c r="B434" s="818" t="s">
        <v>884</v>
      </c>
      <c r="C434" s="277" t="s">
        <v>834</v>
      </c>
      <c r="D434" s="296" t="s">
        <v>75</v>
      </c>
      <c r="E434" s="261" t="s">
        <v>124</v>
      </c>
      <c r="F434" s="261" t="s">
        <v>81</v>
      </c>
      <c r="G434" s="262" t="s">
        <v>144</v>
      </c>
      <c r="H434" s="268" t="s">
        <v>911</v>
      </c>
      <c r="I434" s="263">
        <v>41700</v>
      </c>
      <c r="J434" s="819">
        <f t="shared" ca="1" si="39"/>
        <v>4615</v>
      </c>
      <c r="K434" s="795">
        <v>45051</v>
      </c>
    </row>
    <row r="435" spans="1:11" x14ac:dyDescent="0.25">
      <c r="A435" s="786" t="str">
        <f t="shared" si="37"/>
        <v>Track &amp; Field Indoor-Female-U23-Long Jump</v>
      </c>
      <c r="B435" s="818" t="s">
        <v>884</v>
      </c>
      <c r="C435" s="277" t="s">
        <v>834</v>
      </c>
      <c r="D435" s="296" t="s">
        <v>75</v>
      </c>
      <c r="E435" s="261" t="s">
        <v>124</v>
      </c>
      <c r="F435" s="261" t="s">
        <v>885</v>
      </c>
      <c r="G435" s="262" t="s">
        <v>51</v>
      </c>
      <c r="H435" s="268" t="s">
        <v>912</v>
      </c>
      <c r="I435" s="263">
        <v>40233</v>
      </c>
      <c r="J435" s="819">
        <f t="shared" ca="1" si="39"/>
        <v>6082</v>
      </c>
      <c r="K435" s="795">
        <v>45051</v>
      </c>
    </row>
    <row r="436" spans="1:11" x14ac:dyDescent="0.25">
      <c r="A436" s="786" t="str">
        <f t="shared" si="37"/>
        <v>Track &amp; Field Indoor-Female-Senior-Long Jump</v>
      </c>
      <c r="B436" s="818" t="s">
        <v>884</v>
      </c>
      <c r="C436" s="277" t="s">
        <v>834</v>
      </c>
      <c r="D436" s="296" t="s">
        <v>75</v>
      </c>
      <c r="E436" s="261" t="s">
        <v>124</v>
      </c>
      <c r="F436" s="261" t="s">
        <v>5</v>
      </c>
      <c r="G436" s="262" t="s">
        <v>817</v>
      </c>
      <c r="H436" s="268"/>
      <c r="I436" s="263"/>
      <c r="J436" s="819" t="str">
        <f t="shared" ca="1" si="39"/>
        <v/>
      </c>
      <c r="K436" s="795">
        <v>45051</v>
      </c>
    </row>
    <row r="437" spans="1:11" x14ac:dyDescent="0.25">
      <c r="A437" s="786" t="str">
        <f t="shared" si="37"/>
        <v>Track &amp; Field Indoor-Female-V35-Long Jump</v>
      </c>
      <c r="B437" s="818" t="s">
        <v>884</v>
      </c>
      <c r="C437" s="277" t="s">
        <v>834</v>
      </c>
      <c r="D437" s="296" t="s">
        <v>75</v>
      </c>
      <c r="E437" s="261" t="s">
        <v>124</v>
      </c>
      <c r="F437" s="261" t="s">
        <v>74</v>
      </c>
      <c r="G437" s="262" t="s">
        <v>817</v>
      </c>
      <c r="H437" s="268"/>
      <c r="I437" s="263"/>
      <c r="J437" s="819" t="str">
        <f t="shared" ca="1" si="39"/>
        <v/>
      </c>
      <c r="K437" s="795">
        <v>45051</v>
      </c>
    </row>
    <row r="438" spans="1:11" x14ac:dyDescent="0.25">
      <c r="A438" s="786" t="str">
        <f t="shared" si="37"/>
        <v>Track &amp; Field Indoor-Female-V40-Long Jump</v>
      </c>
      <c r="B438" s="818" t="s">
        <v>884</v>
      </c>
      <c r="C438" s="277" t="s">
        <v>834</v>
      </c>
      <c r="D438" s="296" t="s">
        <v>75</v>
      </c>
      <c r="E438" s="261" t="s">
        <v>124</v>
      </c>
      <c r="F438" s="261" t="s">
        <v>67</v>
      </c>
      <c r="G438" s="262" t="s">
        <v>817</v>
      </c>
      <c r="H438" s="268"/>
      <c r="I438" s="263"/>
      <c r="J438" s="819" t="str">
        <f t="shared" ca="1" si="39"/>
        <v/>
      </c>
      <c r="K438" s="795">
        <v>45051</v>
      </c>
    </row>
    <row r="439" spans="1:11" x14ac:dyDescent="0.25">
      <c r="A439" s="786" t="str">
        <f t="shared" si="37"/>
        <v>Track &amp; Field Indoor-Female-V45-Long Jump</v>
      </c>
      <c r="B439" s="818" t="s">
        <v>884</v>
      </c>
      <c r="C439" s="277" t="s">
        <v>834</v>
      </c>
      <c r="D439" s="296" t="s">
        <v>75</v>
      </c>
      <c r="E439" s="261" t="s">
        <v>124</v>
      </c>
      <c r="F439" s="261" t="s">
        <v>64</v>
      </c>
      <c r="G439" s="262" t="s">
        <v>817</v>
      </c>
      <c r="H439" s="268"/>
      <c r="I439" s="263"/>
      <c r="J439" s="819" t="str">
        <f t="shared" ca="1" si="39"/>
        <v/>
      </c>
      <c r="K439" s="795">
        <v>45051</v>
      </c>
    </row>
    <row r="440" spans="1:11" x14ac:dyDescent="0.25">
      <c r="A440" s="786" t="str">
        <f t="shared" si="37"/>
        <v>Track &amp; Field Indoor-Female-V50-Long Jump</v>
      </c>
      <c r="B440" s="818" t="s">
        <v>884</v>
      </c>
      <c r="C440" s="277" t="s">
        <v>834</v>
      </c>
      <c r="D440" s="296" t="s">
        <v>75</v>
      </c>
      <c r="E440" s="261" t="s">
        <v>124</v>
      </c>
      <c r="F440" s="261" t="s">
        <v>65</v>
      </c>
      <c r="G440" s="262" t="s">
        <v>817</v>
      </c>
      <c r="H440" s="268"/>
      <c r="I440" s="263"/>
      <c r="J440" s="819" t="str">
        <f t="shared" ca="1" si="39"/>
        <v/>
      </c>
      <c r="K440" s="795">
        <v>45051</v>
      </c>
    </row>
    <row r="441" spans="1:11" x14ac:dyDescent="0.25">
      <c r="A441" s="786" t="str">
        <f t="shared" si="37"/>
        <v>Track &amp; Field Indoor-Female-V55-Long Jump</v>
      </c>
      <c r="B441" s="818" t="s">
        <v>884</v>
      </c>
      <c r="C441" s="277" t="s">
        <v>834</v>
      </c>
      <c r="D441" s="296" t="s">
        <v>75</v>
      </c>
      <c r="E441" s="261" t="s">
        <v>124</v>
      </c>
      <c r="F441" s="261" t="s">
        <v>66</v>
      </c>
      <c r="G441" s="262" t="s">
        <v>817</v>
      </c>
      <c r="H441" s="268"/>
      <c r="I441" s="263"/>
      <c r="J441" s="819" t="str">
        <f t="shared" ca="1" si="39"/>
        <v/>
      </c>
      <c r="K441" s="795">
        <v>45051</v>
      </c>
    </row>
    <row r="442" spans="1:11" x14ac:dyDescent="0.25">
      <c r="A442" s="786" t="str">
        <f t="shared" si="37"/>
        <v>Track &amp; Field Indoor-Female-V60-Long Jump</v>
      </c>
      <c r="B442" s="818" t="s">
        <v>884</v>
      </c>
      <c r="C442" s="277" t="s">
        <v>834</v>
      </c>
      <c r="D442" s="296" t="s">
        <v>75</v>
      </c>
      <c r="E442" s="261" t="s">
        <v>124</v>
      </c>
      <c r="F442" s="261" t="s">
        <v>70</v>
      </c>
      <c r="G442" s="262" t="s">
        <v>718</v>
      </c>
      <c r="H442" s="268" t="s">
        <v>141</v>
      </c>
      <c r="I442" s="263">
        <v>44633</v>
      </c>
      <c r="J442" s="819">
        <f t="shared" ca="1" si="39"/>
        <v>1682</v>
      </c>
      <c r="K442" s="795">
        <v>45120</v>
      </c>
    </row>
    <row r="443" spans="1:11" x14ac:dyDescent="0.25">
      <c r="A443" s="786" t="str">
        <f t="shared" ref="A443:A474" si="40">B443&amp;"-"&amp;D443&amp;"-"&amp;F443&amp;"-"&amp;E443</f>
        <v>Track &amp; Field Indoor-Female-V65-Long Jump</v>
      </c>
      <c r="B443" s="818" t="s">
        <v>884</v>
      </c>
      <c r="C443" s="277" t="s">
        <v>834</v>
      </c>
      <c r="D443" s="296" t="s">
        <v>75</v>
      </c>
      <c r="E443" s="261" t="s">
        <v>124</v>
      </c>
      <c r="F443" s="261" t="s">
        <v>71</v>
      </c>
      <c r="G443" s="262" t="s">
        <v>817</v>
      </c>
      <c r="H443" s="268"/>
      <c r="I443" s="263"/>
      <c r="J443" s="819" t="str">
        <f t="shared" ca="1" si="39"/>
        <v/>
      </c>
      <c r="K443" s="795">
        <v>45051</v>
      </c>
    </row>
    <row r="444" spans="1:11" ht="13" thickBot="1" x14ac:dyDescent="0.3">
      <c r="A444" s="787" t="str">
        <f t="shared" si="40"/>
        <v>Track &amp; Field Indoor-Female-V70-Long Jump</v>
      </c>
      <c r="B444" s="822" t="s">
        <v>884</v>
      </c>
      <c r="C444" s="823" t="s">
        <v>834</v>
      </c>
      <c r="D444" s="844" t="s">
        <v>75</v>
      </c>
      <c r="E444" s="823" t="s">
        <v>124</v>
      </c>
      <c r="F444" s="823" t="s">
        <v>72</v>
      </c>
      <c r="G444" s="824" t="s">
        <v>817</v>
      </c>
      <c r="H444" s="825"/>
      <c r="I444" s="826"/>
      <c r="J444" s="827" t="str">
        <f t="shared" ca="1" si="39"/>
        <v/>
      </c>
      <c r="K444" s="796">
        <v>45051</v>
      </c>
    </row>
    <row r="445" spans="1:11" x14ac:dyDescent="0.25">
      <c r="A445" s="385" t="str">
        <f t="shared" si="40"/>
        <v>Track &amp; Field Indoor-Female-U11-Triple Jump</v>
      </c>
      <c r="B445" s="378" t="s">
        <v>884</v>
      </c>
      <c r="C445" s="277" t="s">
        <v>834</v>
      </c>
      <c r="D445" s="299" t="s">
        <v>75</v>
      </c>
      <c r="E445" s="277" t="s">
        <v>126</v>
      </c>
      <c r="F445" s="278" t="s">
        <v>77</v>
      </c>
      <c r="G445" s="277" t="s">
        <v>824</v>
      </c>
      <c r="H445" s="619" t="s">
        <v>826</v>
      </c>
      <c r="I445" s="280" t="s">
        <v>826</v>
      </c>
      <c r="J445" s="620" t="str">
        <f t="shared" ca="1" si="39"/>
        <v>-</v>
      </c>
      <c r="K445" s="379">
        <v>45090</v>
      </c>
    </row>
    <row r="446" spans="1:11" ht="13" thickBot="1" x14ac:dyDescent="0.3">
      <c r="A446" s="384" t="str">
        <f t="shared" si="40"/>
        <v>Track &amp; Field Indoor-Female-U13-Triple Jump</v>
      </c>
      <c r="B446" s="376" t="s">
        <v>884</v>
      </c>
      <c r="C446" s="805" t="s">
        <v>834</v>
      </c>
      <c r="D446" s="298" t="s">
        <v>75</v>
      </c>
      <c r="E446" s="272" t="s">
        <v>126</v>
      </c>
      <c r="F446" s="272" t="s">
        <v>78</v>
      </c>
      <c r="G446" s="273" t="s">
        <v>824</v>
      </c>
      <c r="H446" s="803" t="s">
        <v>826</v>
      </c>
      <c r="I446" s="275" t="s">
        <v>826</v>
      </c>
      <c r="J446" s="804" t="str">
        <f t="shared" ca="1" si="39"/>
        <v>-</v>
      </c>
      <c r="K446" s="380">
        <v>45090</v>
      </c>
    </row>
    <row r="447" spans="1:11" x14ac:dyDescent="0.25">
      <c r="A447" s="786" t="str">
        <f t="shared" si="40"/>
        <v>Track &amp; Field Indoor-Female-U15-Triple Jump</v>
      </c>
      <c r="B447" s="828" t="s">
        <v>884</v>
      </c>
      <c r="C447" s="830" t="s">
        <v>834</v>
      </c>
      <c r="D447" s="845" t="s">
        <v>75</v>
      </c>
      <c r="E447" s="829" t="s">
        <v>126</v>
      </c>
      <c r="F447" s="829" t="s">
        <v>79</v>
      </c>
      <c r="G447" s="830" t="s">
        <v>817</v>
      </c>
      <c r="H447" s="831"/>
      <c r="I447" s="832"/>
      <c r="J447" s="833" t="str">
        <f t="shared" ca="1" si="38"/>
        <v/>
      </c>
      <c r="K447" s="795">
        <v>45051</v>
      </c>
    </row>
    <row r="448" spans="1:11" x14ac:dyDescent="0.25">
      <c r="A448" s="786" t="str">
        <f t="shared" si="40"/>
        <v>Track &amp; Field Indoor-Female-U17-Triple Jump</v>
      </c>
      <c r="B448" s="818" t="s">
        <v>884</v>
      </c>
      <c r="C448" s="277" t="s">
        <v>834</v>
      </c>
      <c r="D448" s="296" t="s">
        <v>75</v>
      </c>
      <c r="E448" s="261" t="s">
        <v>126</v>
      </c>
      <c r="F448" s="261" t="s">
        <v>80</v>
      </c>
      <c r="G448" s="262" t="s">
        <v>817</v>
      </c>
      <c r="H448" s="268"/>
      <c r="I448" s="263"/>
      <c r="J448" s="819" t="str">
        <f t="shared" ca="1" si="38"/>
        <v/>
      </c>
      <c r="K448" s="795">
        <v>45051</v>
      </c>
    </row>
    <row r="449" spans="1:11" x14ac:dyDescent="0.25">
      <c r="A449" s="786" t="str">
        <f t="shared" si="40"/>
        <v>Track &amp; Field Indoor-Female-U20-Triple Jump</v>
      </c>
      <c r="B449" s="818" t="s">
        <v>884</v>
      </c>
      <c r="C449" s="277" t="s">
        <v>834</v>
      </c>
      <c r="D449" s="296" t="s">
        <v>75</v>
      </c>
      <c r="E449" s="261" t="s">
        <v>126</v>
      </c>
      <c r="F449" s="261" t="s">
        <v>81</v>
      </c>
      <c r="G449" s="262" t="s">
        <v>51</v>
      </c>
      <c r="H449" s="268" t="s">
        <v>913</v>
      </c>
      <c r="I449" s="263">
        <v>39103</v>
      </c>
      <c r="J449" s="819">
        <f t="shared" ca="1" si="38"/>
        <v>7212</v>
      </c>
      <c r="K449" s="795">
        <v>45051</v>
      </c>
    </row>
    <row r="450" spans="1:11" x14ac:dyDescent="0.25">
      <c r="A450" s="786" t="str">
        <f t="shared" si="40"/>
        <v>Track &amp; Field Indoor-Female-U23-Triple Jump</v>
      </c>
      <c r="B450" s="818" t="s">
        <v>884</v>
      </c>
      <c r="C450" s="277" t="s">
        <v>834</v>
      </c>
      <c r="D450" s="296" t="s">
        <v>75</v>
      </c>
      <c r="E450" s="261" t="s">
        <v>126</v>
      </c>
      <c r="F450" s="261" t="s">
        <v>885</v>
      </c>
      <c r="G450" s="262" t="s">
        <v>817</v>
      </c>
      <c r="H450" s="268"/>
      <c r="I450" s="263"/>
      <c r="J450" s="819" t="str">
        <f t="shared" ca="1" si="38"/>
        <v/>
      </c>
      <c r="K450" s="795">
        <v>45051</v>
      </c>
    </row>
    <row r="451" spans="1:11" x14ac:dyDescent="0.25">
      <c r="A451" s="786" t="str">
        <f t="shared" si="40"/>
        <v>Track &amp; Field Indoor-Female-Senior-Triple Jump</v>
      </c>
      <c r="B451" s="818" t="s">
        <v>884</v>
      </c>
      <c r="C451" s="277" t="s">
        <v>834</v>
      </c>
      <c r="D451" s="296" t="s">
        <v>75</v>
      </c>
      <c r="E451" s="261" t="s">
        <v>126</v>
      </c>
      <c r="F451" s="261" t="s">
        <v>5</v>
      </c>
      <c r="G451" s="262" t="s">
        <v>817</v>
      </c>
      <c r="H451" s="268"/>
      <c r="I451" s="263"/>
      <c r="J451" s="819" t="str">
        <f t="shared" ca="1" si="38"/>
        <v/>
      </c>
      <c r="K451" s="795">
        <v>45051</v>
      </c>
    </row>
    <row r="452" spans="1:11" x14ac:dyDescent="0.25">
      <c r="A452" s="786" t="str">
        <f t="shared" si="40"/>
        <v>Track &amp; Field Indoor-Female-V35-Triple Jump</v>
      </c>
      <c r="B452" s="818" t="s">
        <v>884</v>
      </c>
      <c r="C452" s="277" t="s">
        <v>834</v>
      </c>
      <c r="D452" s="296" t="s">
        <v>75</v>
      </c>
      <c r="E452" s="261" t="s">
        <v>126</v>
      </c>
      <c r="F452" s="261" t="s">
        <v>74</v>
      </c>
      <c r="G452" s="262" t="s">
        <v>817</v>
      </c>
      <c r="H452" s="268"/>
      <c r="I452" s="263"/>
      <c r="J452" s="819" t="str">
        <f t="shared" ca="1" si="38"/>
        <v/>
      </c>
      <c r="K452" s="795">
        <v>45051</v>
      </c>
    </row>
    <row r="453" spans="1:11" x14ac:dyDescent="0.25">
      <c r="A453" s="786" t="str">
        <f t="shared" si="40"/>
        <v>Track &amp; Field Indoor-Female-V40-Triple Jump</v>
      </c>
      <c r="B453" s="818" t="s">
        <v>884</v>
      </c>
      <c r="C453" s="277" t="s">
        <v>834</v>
      </c>
      <c r="D453" s="296" t="s">
        <v>75</v>
      </c>
      <c r="E453" s="261" t="s">
        <v>126</v>
      </c>
      <c r="F453" s="261" t="s">
        <v>67</v>
      </c>
      <c r="G453" s="262" t="s">
        <v>817</v>
      </c>
      <c r="H453" s="268"/>
      <c r="I453" s="263"/>
      <c r="J453" s="819" t="str">
        <f t="shared" ca="1" si="38"/>
        <v/>
      </c>
      <c r="K453" s="795">
        <v>45051</v>
      </c>
    </row>
    <row r="454" spans="1:11" x14ac:dyDescent="0.25">
      <c r="A454" s="786" t="str">
        <f t="shared" si="40"/>
        <v>Track &amp; Field Indoor-Female-V45-Triple Jump</v>
      </c>
      <c r="B454" s="818" t="s">
        <v>884</v>
      </c>
      <c r="C454" s="277" t="s">
        <v>834</v>
      </c>
      <c r="D454" s="296" t="s">
        <v>75</v>
      </c>
      <c r="E454" s="261" t="s">
        <v>126</v>
      </c>
      <c r="F454" s="261" t="s">
        <v>64</v>
      </c>
      <c r="G454" s="262" t="s">
        <v>817</v>
      </c>
      <c r="H454" s="268"/>
      <c r="I454" s="263"/>
      <c r="J454" s="819" t="str">
        <f t="shared" ca="1" si="38"/>
        <v/>
      </c>
      <c r="K454" s="795">
        <v>45051</v>
      </c>
    </row>
    <row r="455" spans="1:11" x14ac:dyDescent="0.25">
      <c r="A455" s="786" t="str">
        <f t="shared" si="40"/>
        <v>Track &amp; Field Indoor-Female-V50-Triple Jump</v>
      </c>
      <c r="B455" s="818" t="s">
        <v>884</v>
      </c>
      <c r="C455" s="277" t="s">
        <v>834</v>
      </c>
      <c r="D455" s="296" t="s">
        <v>75</v>
      </c>
      <c r="E455" s="261" t="s">
        <v>126</v>
      </c>
      <c r="F455" s="261" t="s">
        <v>65</v>
      </c>
      <c r="G455" s="262" t="s">
        <v>817</v>
      </c>
      <c r="H455" s="268"/>
      <c r="I455" s="263"/>
      <c r="J455" s="819" t="str">
        <f t="shared" ca="1" si="38"/>
        <v/>
      </c>
      <c r="K455" s="795">
        <v>45051</v>
      </c>
    </row>
    <row r="456" spans="1:11" x14ac:dyDescent="0.25">
      <c r="A456" s="786" t="str">
        <f t="shared" si="40"/>
        <v>Track &amp; Field Indoor-Female-V55-Triple Jump</v>
      </c>
      <c r="B456" s="818" t="s">
        <v>884</v>
      </c>
      <c r="C456" s="277" t="s">
        <v>834</v>
      </c>
      <c r="D456" s="296" t="s">
        <v>75</v>
      </c>
      <c r="E456" s="261" t="s">
        <v>126</v>
      </c>
      <c r="F456" s="261" t="s">
        <v>66</v>
      </c>
      <c r="G456" s="262" t="s">
        <v>817</v>
      </c>
      <c r="H456" s="268"/>
      <c r="I456" s="263"/>
      <c r="J456" s="819" t="str">
        <f t="shared" ca="1" si="38"/>
        <v/>
      </c>
      <c r="K456" s="795">
        <v>45051</v>
      </c>
    </row>
    <row r="457" spans="1:11" x14ac:dyDescent="0.25">
      <c r="A457" s="786" t="str">
        <f t="shared" si="40"/>
        <v>Track &amp; Field Indoor-Female-V60-Triple Jump</v>
      </c>
      <c r="B457" s="818" t="s">
        <v>884</v>
      </c>
      <c r="C457" s="277" t="s">
        <v>834</v>
      </c>
      <c r="D457" s="296" t="s">
        <v>75</v>
      </c>
      <c r="E457" s="261" t="s">
        <v>126</v>
      </c>
      <c r="F457" s="261" t="s">
        <v>70</v>
      </c>
      <c r="G457" s="262" t="s">
        <v>817</v>
      </c>
      <c r="H457" s="268"/>
      <c r="I457" s="263"/>
      <c r="J457" s="819" t="str">
        <f t="shared" ca="1" si="38"/>
        <v/>
      </c>
      <c r="K457" s="795">
        <v>45051</v>
      </c>
    </row>
    <row r="458" spans="1:11" x14ac:dyDescent="0.25">
      <c r="A458" s="786" t="str">
        <f t="shared" si="40"/>
        <v>Track &amp; Field Indoor-Female-V65-Triple Jump</v>
      </c>
      <c r="B458" s="818" t="s">
        <v>884</v>
      </c>
      <c r="C458" s="277" t="s">
        <v>834</v>
      </c>
      <c r="D458" s="296" t="s">
        <v>75</v>
      </c>
      <c r="E458" s="261" t="s">
        <v>126</v>
      </c>
      <c r="F458" s="261" t="s">
        <v>71</v>
      </c>
      <c r="G458" s="262" t="s">
        <v>817</v>
      </c>
      <c r="H458" s="268"/>
      <c r="I458" s="263"/>
      <c r="J458" s="819" t="str">
        <f t="shared" ca="1" si="38"/>
        <v/>
      </c>
      <c r="K458" s="795">
        <v>45051</v>
      </c>
    </row>
    <row r="459" spans="1:11" ht="13" thickBot="1" x14ac:dyDescent="0.3">
      <c r="A459" s="787" t="str">
        <f t="shared" si="40"/>
        <v>Track &amp; Field Indoor-Female-V70-Triple Jump</v>
      </c>
      <c r="B459" s="820" t="s">
        <v>884</v>
      </c>
      <c r="C459" s="264" t="s">
        <v>834</v>
      </c>
      <c r="D459" s="297" t="s">
        <v>75</v>
      </c>
      <c r="E459" s="264" t="s">
        <v>126</v>
      </c>
      <c r="F459" s="264" t="s">
        <v>72</v>
      </c>
      <c r="G459" s="265" t="s">
        <v>817</v>
      </c>
      <c r="H459" s="269"/>
      <c r="I459" s="266"/>
      <c r="J459" s="821" t="str">
        <f t="shared" ca="1" si="38"/>
        <v/>
      </c>
      <c r="K459" s="796">
        <v>45051</v>
      </c>
    </row>
    <row r="460" spans="1:11" x14ac:dyDescent="0.25">
      <c r="A460" s="792" t="str">
        <f t="shared" si="40"/>
        <v>Track &amp; Field Indoor-Female-U11-High Jump</v>
      </c>
      <c r="B460" s="842" t="s">
        <v>884</v>
      </c>
      <c r="C460" s="277" t="s">
        <v>834</v>
      </c>
      <c r="D460" s="299" t="s">
        <v>75</v>
      </c>
      <c r="E460" s="277" t="s">
        <v>125</v>
      </c>
      <c r="F460" s="278" t="s">
        <v>77</v>
      </c>
      <c r="G460" s="262" t="s">
        <v>817</v>
      </c>
      <c r="H460" s="279"/>
      <c r="I460" s="280"/>
      <c r="J460" s="843" t="str">
        <f t="shared" ref="J460:J519" ca="1" si="41">IF(I460="","",IF(I460="MISSING","",IF(I460="-","-",TODAY()-I460)))</f>
        <v/>
      </c>
      <c r="K460" s="801">
        <v>45051</v>
      </c>
    </row>
    <row r="461" spans="1:11" x14ac:dyDescent="0.25">
      <c r="A461" s="786" t="str">
        <f t="shared" si="40"/>
        <v>Track &amp; Field Indoor-Female-U13-High Jump</v>
      </c>
      <c r="B461" s="818" t="s">
        <v>884</v>
      </c>
      <c r="C461" s="277" t="s">
        <v>834</v>
      </c>
      <c r="D461" s="296" t="s">
        <v>75</v>
      </c>
      <c r="E461" s="261" t="s">
        <v>125</v>
      </c>
      <c r="F461" s="261" t="s">
        <v>78</v>
      </c>
      <c r="G461" s="262" t="s">
        <v>817</v>
      </c>
      <c r="H461" s="268"/>
      <c r="I461" s="263"/>
      <c r="J461" s="819" t="str">
        <f t="shared" ca="1" si="41"/>
        <v/>
      </c>
      <c r="K461" s="795">
        <v>45051</v>
      </c>
    </row>
    <row r="462" spans="1:11" x14ac:dyDescent="0.25">
      <c r="A462" s="786" t="str">
        <f t="shared" si="40"/>
        <v>Track &amp; Field Indoor-Female-U15-High Jump</v>
      </c>
      <c r="B462" s="818" t="s">
        <v>884</v>
      </c>
      <c r="C462" s="277" t="s">
        <v>834</v>
      </c>
      <c r="D462" s="296" t="s">
        <v>75</v>
      </c>
      <c r="E462" s="261" t="s">
        <v>125</v>
      </c>
      <c r="F462" s="261" t="s">
        <v>79</v>
      </c>
      <c r="G462" s="262" t="s">
        <v>748</v>
      </c>
      <c r="H462" s="268" t="s">
        <v>914</v>
      </c>
      <c r="I462" s="263">
        <v>43155</v>
      </c>
      <c r="J462" s="819">
        <f t="shared" ca="1" si="41"/>
        <v>3160</v>
      </c>
      <c r="K462" s="795">
        <v>45051</v>
      </c>
    </row>
    <row r="463" spans="1:11" x14ac:dyDescent="0.25">
      <c r="A463" s="786" t="str">
        <f t="shared" si="40"/>
        <v>Track &amp; Field Indoor-Female-U17-High Jump</v>
      </c>
      <c r="B463" s="818" t="s">
        <v>884</v>
      </c>
      <c r="C463" s="277" t="s">
        <v>834</v>
      </c>
      <c r="D463" s="296" t="s">
        <v>75</v>
      </c>
      <c r="E463" s="261" t="s">
        <v>125</v>
      </c>
      <c r="F463" s="261" t="s">
        <v>80</v>
      </c>
      <c r="G463" s="262" t="s">
        <v>51</v>
      </c>
      <c r="H463" s="268" t="s">
        <v>915</v>
      </c>
      <c r="I463" s="263">
        <v>38724</v>
      </c>
      <c r="J463" s="819">
        <f t="shared" ca="1" si="41"/>
        <v>7591</v>
      </c>
      <c r="K463" s="795">
        <v>45051</v>
      </c>
    </row>
    <row r="464" spans="1:11" x14ac:dyDescent="0.25">
      <c r="A464" s="786" t="str">
        <f t="shared" si="40"/>
        <v>Track &amp; Field Indoor-Female-U20-High Jump</v>
      </c>
      <c r="B464" s="818" t="s">
        <v>884</v>
      </c>
      <c r="C464" s="277" t="s">
        <v>834</v>
      </c>
      <c r="D464" s="296" t="s">
        <v>75</v>
      </c>
      <c r="E464" s="261" t="s">
        <v>125</v>
      </c>
      <c r="F464" s="261" t="s">
        <v>81</v>
      </c>
      <c r="G464" s="262" t="s">
        <v>51</v>
      </c>
      <c r="H464" s="268" t="s">
        <v>659</v>
      </c>
      <c r="I464" s="263">
        <v>39068</v>
      </c>
      <c r="J464" s="819">
        <f t="shared" ca="1" si="41"/>
        <v>7247</v>
      </c>
      <c r="K464" s="795">
        <v>45051</v>
      </c>
    </row>
    <row r="465" spans="1:11" x14ac:dyDescent="0.25">
      <c r="A465" s="786" t="str">
        <f t="shared" si="40"/>
        <v>Track &amp; Field Indoor-Female-U23-High Jump</v>
      </c>
      <c r="B465" s="818" t="s">
        <v>884</v>
      </c>
      <c r="C465" s="277" t="s">
        <v>834</v>
      </c>
      <c r="D465" s="296" t="s">
        <v>75</v>
      </c>
      <c r="E465" s="261" t="s">
        <v>125</v>
      </c>
      <c r="F465" s="261" t="s">
        <v>885</v>
      </c>
      <c r="G465" s="262" t="s">
        <v>51</v>
      </c>
      <c r="H465" s="268" t="s">
        <v>145</v>
      </c>
      <c r="I465" s="263">
        <v>40524</v>
      </c>
      <c r="J465" s="819">
        <f t="shared" ca="1" si="41"/>
        <v>5791</v>
      </c>
      <c r="K465" s="795">
        <v>45051</v>
      </c>
    </row>
    <row r="466" spans="1:11" x14ac:dyDescent="0.25">
      <c r="A466" s="786" t="str">
        <f t="shared" si="40"/>
        <v>Track &amp; Field Indoor-Female-Senior-High Jump</v>
      </c>
      <c r="B466" s="818" t="s">
        <v>884</v>
      </c>
      <c r="C466" s="277" t="s">
        <v>834</v>
      </c>
      <c r="D466" s="296" t="s">
        <v>75</v>
      </c>
      <c r="E466" s="261" t="s">
        <v>125</v>
      </c>
      <c r="F466" s="261" t="s">
        <v>5</v>
      </c>
      <c r="G466" s="262" t="s">
        <v>817</v>
      </c>
      <c r="H466" s="268"/>
      <c r="I466" s="263"/>
      <c r="J466" s="819" t="str">
        <f t="shared" ca="1" si="41"/>
        <v/>
      </c>
      <c r="K466" s="795">
        <v>45051</v>
      </c>
    </row>
    <row r="467" spans="1:11" x14ac:dyDescent="0.25">
      <c r="A467" s="786" t="str">
        <f t="shared" si="40"/>
        <v>Track &amp; Field Indoor-Female-V35-High Jump</v>
      </c>
      <c r="B467" s="818" t="s">
        <v>884</v>
      </c>
      <c r="C467" s="277" t="s">
        <v>834</v>
      </c>
      <c r="D467" s="296" t="s">
        <v>75</v>
      </c>
      <c r="E467" s="261" t="s">
        <v>125</v>
      </c>
      <c r="F467" s="261" t="s">
        <v>74</v>
      </c>
      <c r="G467" s="262" t="s">
        <v>817</v>
      </c>
      <c r="H467" s="268"/>
      <c r="I467" s="263"/>
      <c r="J467" s="819" t="str">
        <f t="shared" ca="1" si="41"/>
        <v/>
      </c>
      <c r="K467" s="795">
        <v>45051</v>
      </c>
    </row>
    <row r="468" spans="1:11" x14ac:dyDescent="0.25">
      <c r="A468" s="786" t="str">
        <f t="shared" si="40"/>
        <v>Track &amp; Field Indoor-Female-V40-High Jump</v>
      </c>
      <c r="B468" s="818" t="s">
        <v>884</v>
      </c>
      <c r="C468" s="277" t="s">
        <v>834</v>
      </c>
      <c r="D468" s="296" t="s">
        <v>75</v>
      </c>
      <c r="E468" s="261" t="s">
        <v>125</v>
      </c>
      <c r="F468" s="261" t="s">
        <v>67</v>
      </c>
      <c r="G468" s="262" t="s">
        <v>817</v>
      </c>
      <c r="H468" s="268"/>
      <c r="I468" s="263"/>
      <c r="J468" s="819" t="str">
        <f t="shared" ca="1" si="41"/>
        <v/>
      </c>
      <c r="K468" s="795">
        <v>45051</v>
      </c>
    </row>
    <row r="469" spans="1:11" x14ac:dyDescent="0.25">
      <c r="A469" s="786" t="str">
        <f t="shared" si="40"/>
        <v>Track &amp; Field Indoor-Female-V45-High Jump</v>
      </c>
      <c r="B469" s="818" t="s">
        <v>884</v>
      </c>
      <c r="C469" s="277" t="s">
        <v>834</v>
      </c>
      <c r="D469" s="296" t="s">
        <v>75</v>
      </c>
      <c r="E469" s="261" t="s">
        <v>125</v>
      </c>
      <c r="F469" s="261" t="s">
        <v>64</v>
      </c>
      <c r="G469" s="262" t="s">
        <v>817</v>
      </c>
      <c r="H469" s="268"/>
      <c r="I469" s="263"/>
      <c r="J469" s="819" t="str">
        <f t="shared" ca="1" si="41"/>
        <v/>
      </c>
      <c r="K469" s="795">
        <v>45051</v>
      </c>
    </row>
    <row r="470" spans="1:11" x14ac:dyDescent="0.25">
      <c r="A470" s="786" t="str">
        <f t="shared" si="40"/>
        <v>Track &amp; Field Indoor-Female-V50-High Jump</v>
      </c>
      <c r="B470" s="818" t="s">
        <v>884</v>
      </c>
      <c r="C470" s="277" t="s">
        <v>834</v>
      </c>
      <c r="D470" s="296" t="s">
        <v>75</v>
      </c>
      <c r="E470" s="261" t="s">
        <v>125</v>
      </c>
      <c r="F470" s="261" t="s">
        <v>65</v>
      </c>
      <c r="G470" s="262" t="s">
        <v>817</v>
      </c>
      <c r="H470" s="268"/>
      <c r="I470" s="263"/>
      <c r="J470" s="819" t="str">
        <f t="shared" ca="1" si="41"/>
        <v/>
      </c>
      <c r="K470" s="795">
        <v>45051</v>
      </c>
    </row>
    <row r="471" spans="1:11" x14ac:dyDescent="0.25">
      <c r="A471" s="786" t="str">
        <f t="shared" si="40"/>
        <v>Track &amp; Field Indoor-Female-V55-High Jump</v>
      </c>
      <c r="B471" s="818" t="s">
        <v>884</v>
      </c>
      <c r="C471" s="277" t="s">
        <v>834</v>
      </c>
      <c r="D471" s="296" t="s">
        <v>75</v>
      </c>
      <c r="E471" s="261" t="s">
        <v>125</v>
      </c>
      <c r="F471" s="261" t="s">
        <v>66</v>
      </c>
      <c r="G471" s="262" t="s">
        <v>817</v>
      </c>
      <c r="H471" s="268"/>
      <c r="I471" s="263"/>
      <c r="J471" s="819" t="str">
        <f t="shared" ca="1" si="41"/>
        <v/>
      </c>
      <c r="K471" s="795">
        <v>45051</v>
      </c>
    </row>
    <row r="472" spans="1:11" x14ac:dyDescent="0.25">
      <c r="A472" s="786" t="str">
        <f t="shared" si="40"/>
        <v>Track &amp; Field Indoor-Female-V60-High Jump</v>
      </c>
      <c r="B472" s="818" t="s">
        <v>884</v>
      </c>
      <c r="C472" s="277" t="s">
        <v>834</v>
      </c>
      <c r="D472" s="296" t="s">
        <v>75</v>
      </c>
      <c r="E472" s="261" t="s">
        <v>125</v>
      </c>
      <c r="F472" s="261" t="s">
        <v>70</v>
      </c>
      <c r="G472" s="262" t="s">
        <v>817</v>
      </c>
      <c r="H472" s="268"/>
      <c r="I472" s="263"/>
      <c r="J472" s="819" t="str">
        <f t="shared" ca="1" si="41"/>
        <v/>
      </c>
      <c r="K472" s="795">
        <v>45051</v>
      </c>
    </row>
    <row r="473" spans="1:11" x14ac:dyDescent="0.25">
      <c r="A473" s="786" t="str">
        <f t="shared" si="40"/>
        <v>Track &amp; Field Indoor-Female-V65-High Jump</v>
      </c>
      <c r="B473" s="818" t="s">
        <v>884</v>
      </c>
      <c r="C473" s="277" t="s">
        <v>834</v>
      </c>
      <c r="D473" s="296" t="s">
        <v>75</v>
      </c>
      <c r="E473" s="261" t="s">
        <v>125</v>
      </c>
      <c r="F473" s="261" t="s">
        <v>71</v>
      </c>
      <c r="G473" s="262" t="s">
        <v>817</v>
      </c>
      <c r="H473" s="268"/>
      <c r="I473" s="263"/>
      <c r="J473" s="819" t="str">
        <f t="shared" ca="1" si="41"/>
        <v/>
      </c>
      <c r="K473" s="795">
        <v>45051</v>
      </c>
    </row>
    <row r="474" spans="1:11" ht="13" thickBot="1" x14ac:dyDescent="0.3">
      <c r="A474" s="787" t="str">
        <f t="shared" si="40"/>
        <v>Track &amp; Field Indoor-Female-V70-High Jump</v>
      </c>
      <c r="B474" s="820" t="s">
        <v>884</v>
      </c>
      <c r="C474" s="264" t="s">
        <v>834</v>
      </c>
      <c r="D474" s="297" t="s">
        <v>75</v>
      </c>
      <c r="E474" s="264" t="s">
        <v>125</v>
      </c>
      <c r="F474" s="264" t="s">
        <v>72</v>
      </c>
      <c r="G474" s="265" t="s">
        <v>817</v>
      </c>
      <c r="H474" s="269"/>
      <c r="I474" s="266"/>
      <c r="J474" s="821" t="str">
        <f t="shared" ca="1" si="41"/>
        <v/>
      </c>
      <c r="K474" s="796">
        <v>45051</v>
      </c>
    </row>
    <row r="475" spans="1:11" x14ac:dyDescent="0.25">
      <c r="A475" s="792" t="str">
        <f t="shared" ref="A475:A506" si="42">B475&amp;"-"&amp;D475&amp;"-"&amp;F475&amp;"-"&amp;E475</f>
        <v>Track &amp; Field Indoor-Female-U11-Pole Vault</v>
      </c>
      <c r="B475" s="842" t="s">
        <v>884</v>
      </c>
      <c r="C475" s="277" t="s">
        <v>834</v>
      </c>
      <c r="D475" s="299" t="s">
        <v>75</v>
      </c>
      <c r="E475" s="277" t="s">
        <v>127</v>
      </c>
      <c r="F475" s="278" t="s">
        <v>77</v>
      </c>
      <c r="G475" s="262" t="s">
        <v>817</v>
      </c>
      <c r="H475" s="279"/>
      <c r="I475" s="280"/>
      <c r="J475" s="843" t="str">
        <f t="shared" ca="1" si="41"/>
        <v/>
      </c>
      <c r="K475" s="801">
        <v>45051</v>
      </c>
    </row>
    <row r="476" spans="1:11" x14ac:dyDescent="0.25">
      <c r="A476" s="786" t="str">
        <f t="shared" si="42"/>
        <v>Track &amp; Field Indoor-Female-U13-Pole Vault</v>
      </c>
      <c r="B476" s="818" t="s">
        <v>884</v>
      </c>
      <c r="C476" s="277" t="s">
        <v>834</v>
      </c>
      <c r="D476" s="296" t="s">
        <v>75</v>
      </c>
      <c r="E476" s="261" t="s">
        <v>127</v>
      </c>
      <c r="F476" s="261" t="s">
        <v>78</v>
      </c>
      <c r="G476" s="262" t="s">
        <v>817</v>
      </c>
      <c r="H476" s="268"/>
      <c r="I476" s="263"/>
      <c r="J476" s="819" t="str">
        <f t="shared" ca="1" si="41"/>
        <v/>
      </c>
      <c r="K476" s="795">
        <v>45051</v>
      </c>
    </row>
    <row r="477" spans="1:11" x14ac:dyDescent="0.25">
      <c r="A477" s="786" t="str">
        <f t="shared" si="42"/>
        <v>Track &amp; Field Indoor-Female-U15-Pole Vault</v>
      </c>
      <c r="B477" s="818" t="s">
        <v>884</v>
      </c>
      <c r="C477" s="277" t="s">
        <v>834</v>
      </c>
      <c r="D477" s="296" t="s">
        <v>75</v>
      </c>
      <c r="E477" s="261" t="s">
        <v>127</v>
      </c>
      <c r="F477" s="261" t="s">
        <v>79</v>
      </c>
      <c r="G477" s="262" t="s">
        <v>817</v>
      </c>
      <c r="H477" s="268"/>
      <c r="I477" s="263"/>
      <c r="J477" s="819" t="str">
        <f t="shared" ca="1" si="41"/>
        <v/>
      </c>
      <c r="K477" s="795">
        <v>45051</v>
      </c>
    </row>
    <row r="478" spans="1:11" x14ac:dyDescent="0.25">
      <c r="A478" s="786" t="str">
        <f t="shared" si="42"/>
        <v>Track &amp; Field Indoor-Female-U17-Pole Vault</v>
      </c>
      <c r="B478" s="818" t="s">
        <v>884</v>
      </c>
      <c r="C478" s="277" t="s">
        <v>834</v>
      </c>
      <c r="D478" s="296" t="s">
        <v>75</v>
      </c>
      <c r="E478" s="261" t="s">
        <v>127</v>
      </c>
      <c r="F478" s="261" t="s">
        <v>80</v>
      </c>
      <c r="G478" s="262" t="s">
        <v>152</v>
      </c>
      <c r="H478" s="268" t="s">
        <v>270</v>
      </c>
      <c r="I478" s="263">
        <v>40531</v>
      </c>
      <c r="J478" s="819">
        <f t="shared" ca="1" si="41"/>
        <v>5784</v>
      </c>
      <c r="K478" s="795">
        <v>45051</v>
      </c>
    </row>
    <row r="479" spans="1:11" x14ac:dyDescent="0.25">
      <c r="A479" s="786" t="str">
        <f t="shared" si="42"/>
        <v>Track &amp; Field Indoor-Female-U20-Pole Vault</v>
      </c>
      <c r="B479" s="818" t="s">
        <v>884</v>
      </c>
      <c r="C479" s="277" t="s">
        <v>834</v>
      </c>
      <c r="D479" s="296" t="s">
        <v>75</v>
      </c>
      <c r="E479" s="261" t="s">
        <v>127</v>
      </c>
      <c r="F479" s="261" t="s">
        <v>81</v>
      </c>
      <c r="G479" s="262" t="s">
        <v>158</v>
      </c>
      <c r="H479" s="268" t="s">
        <v>916</v>
      </c>
      <c r="I479" s="263">
        <v>39466</v>
      </c>
      <c r="J479" s="819">
        <f t="shared" ca="1" si="41"/>
        <v>6849</v>
      </c>
      <c r="K479" s="795">
        <v>45051</v>
      </c>
    </row>
    <row r="480" spans="1:11" x14ac:dyDescent="0.25">
      <c r="A480" s="786" t="str">
        <f t="shared" si="42"/>
        <v>Track &amp; Field Indoor-Female-U23-Pole Vault</v>
      </c>
      <c r="B480" s="818" t="s">
        <v>884</v>
      </c>
      <c r="C480" s="277" t="s">
        <v>834</v>
      </c>
      <c r="D480" s="296" t="s">
        <v>75</v>
      </c>
      <c r="E480" s="261" t="s">
        <v>127</v>
      </c>
      <c r="F480" s="261" t="s">
        <v>885</v>
      </c>
      <c r="G480" s="262" t="s">
        <v>817</v>
      </c>
      <c r="H480" s="268"/>
      <c r="I480" s="263"/>
      <c r="J480" s="819" t="str">
        <f t="shared" ca="1" si="41"/>
        <v/>
      </c>
      <c r="K480" s="795">
        <v>45051</v>
      </c>
    </row>
    <row r="481" spans="1:11" x14ac:dyDescent="0.25">
      <c r="A481" s="786" t="str">
        <f t="shared" si="42"/>
        <v>Track &amp; Field Indoor-Female-Senior-Pole Vault</v>
      </c>
      <c r="B481" s="818" t="s">
        <v>884</v>
      </c>
      <c r="C481" s="277" t="s">
        <v>834</v>
      </c>
      <c r="D481" s="296" t="s">
        <v>75</v>
      </c>
      <c r="E481" s="261" t="s">
        <v>127</v>
      </c>
      <c r="F481" s="261" t="s">
        <v>5</v>
      </c>
      <c r="G481" s="262" t="s">
        <v>817</v>
      </c>
      <c r="H481" s="268"/>
      <c r="I481" s="263"/>
      <c r="J481" s="819" t="str">
        <f t="shared" ca="1" si="41"/>
        <v/>
      </c>
      <c r="K481" s="795">
        <v>45051</v>
      </c>
    </row>
    <row r="482" spans="1:11" x14ac:dyDescent="0.25">
      <c r="A482" s="786" t="str">
        <f t="shared" si="42"/>
        <v>Track &amp; Field Indoor-Female-V35-Pole Vault</v>
      </c>
      <c r="B482" s="818" t="s">
        <v>884</v>
      </c>
      <c r="C482" s="277" t="s">
        <v>834</v>
      </c>
      <c r="D482" s="296" t="s">
        <v>75</v>
      </c>
      <c r="E482" s="261" t="s">
        <v>127</v>
      </c>
      <c r="F482" s="261" t="s">
        <v>74</v>
      </c>
      <c r="G482" s="262" t="s">
        <v>817</v>
      </c>
      <c r="H482" s="268"/>
      <c r="I482" s="263"/>
      <c r="J482" s="819" t="str">
        <f t="shared" ca="1" si="41"/>
        <v/>
      </c>
      <c r="K482" s="795">
        <v>45051</v>
      </c>
    </row>
    <row r="483" spans="1:11" x14ac:dyDescent="0.25">
      <c r="A483" s="786" t="str">
        <f t="shared" si="42"/>
        <v>Track &amp; Field Indoor-Female-V40-Pole Vault</v>
      </c>
      <c r="B483" s="818" t="s">
        <v>884</v>
      </c>
      <c r="C483" s="277" t="s">
        <v>834</v>
      </c>
      <c r="D483" s="296" t="s">
        <v>75</v>
      </c>
      <c r="E483" s="261" t="s">
        <v>127</v>
      </c>
      <c r="F483" s="261" t="s">
        <v>67</v>
      </c>
      <c r="G483" s="262" t="s">
        <v>817</v>
      </c>
      <c r="H483" s="268"/>
      <c r="I483" s="263"/>
      <c r="J483" s="819" t="str">
        <f t="shared" ca="1" si="41"/>
        <v/>
      </c>
      <c r="K483" s="795">
        <v>45051</v>
      </c>
    </row>
    <row r="484" spans="1:11" x14ac:dyDescent="0.25">
      <c r="A484" s="786" t="str">
        <f t="shared" si="42"/>
        <v>Track &amp; Field Indoor-Female-V45-Pole Vault</v>
      </c>
      <c r="B484" s="818" t="s">
        <v>884</v>
      </c>
      <c r="C484" s="277" t="s">
        <v>834</v>
      </c>
      <c r="D484" s="296" t="s">
        <v>75</v>
      </c>
      <c r="E484" s="261" t="s">
        <v>127</v>
      </c>
      <c r="F484" s="261" t="s">
        <v>64</v>
      </c>
      <c r="G484" s="262" t="s">
        <v>817</v>
      </c>
      <c r="H484" s="268"/>
      <c r="I484" s="263"/>
      <c r="J484" s="819" t="str">
        <f t="shared" ca="1" si="41"/>
        <v/>
      </c>
      <c r="K484" s="795">
        <v>45051</v>
      </c>
    </row>
    <row r="485" spans="1:11" x14ac:dyDescent="0.25">
      <c r="A485" s="786" t="str">
        <f t="shared" si="42"/>
        <v>Track &amp; Field Indoor-Female-V50-Pole Vault</v>
      </c>
      <c r="B485" s="818" t="s">
        <v>884</v>
      </c>
      <c r="C485" s="277" t="s">
        <v>834</v>
      </c>
      <c r="D485" s="296" t="s">
        <v>75</v>
      </c>
      <c r="E485" s="261" t="s">
        <v>127</v>
      </c>
      <c r="F485" s="261" t="s">
        <v>65</v>
      </c>
      <c r="G485" s="262" t="s">
        <v>817</v>
      </c>
      <c r="H485" s="268"/>
      <c r="I485" s="263"/>
      <c r="J485" s="819" t="str">
        <f t="shared" ca="1" si="41"/>
        <v/>
      </c>
      <c r="K485" s="795">
        <v>45051</v>
      </c>
    </row>
    <row r="486" spans="1:11" x14ac:dyDescent="0.25">
      <c r="A486" s="786" t="str">
        <f t="shared" si="42"/>
        <v>Track &amp; Field Indoor-Female-V55-Pole Vault</v>
      </c>
      <c r="B486" s="818" t="s">
        <v>884</v>
      </c>
      <c r="C486" s="277" t="s">
        <v>834</v>
      </c>
      <c r="D486" s="296" t="s">
        <v>75</v>
      </c>
      <c r="E486" s="261" t="s">
        <v>127</v>
      </c>
      <c r="F486" s="261" t="s">
        <v>66</v>
      </c>
      <c r="G486" s="262" t="s">
        <v>817</v>
      </c>
      <c r="H486" s="268"/>
      <c r="I486" s="263"/>
      <c r="J486" s="819" t="str">
        <f t="shared" ca="1" si="41"/>
        <v/>
      </c>
      <c r="K486" s="795">
        <v>45051</v>
      </c>
    </row>
    <row r="487" spans="1:11" x14ac:dyDescent="0.25">
      <c r="A487" s="786" t="str">
        <f t="shared" si="42"/>
        <v>Track &amp; Field Indoor-Female-V60-Pole Vault</v>
      </c>
      <c r="B487" s="818" t="s">
        <v>884</v>
      </c>
      <c r="C487" s="277" t="s">
        <v>834</v>
      </c>
      <c r="D487" s="296" t="s">
        <v>75</v>
      </c>
      <c r="E487" s="261" t="s">
        <v>127</v>
      </c>
      <c r="F487" s="261" t="s">
        <v>70</v>
      </c>
      <c r="G487" s="262" t="s">
        <v>817</v>
      </c>
      <c r="H487" s="268"/>
      <c r="I487" s="263"/>
      <c r="J487" s="819" t="str">
        <f t="shared" ca="1" si="41"/>
        <v/>
      </c>
      <c r="K487" s="795">
        <v>45051</v>
      </c>
    </row>
    <row r="488" spans="1:11" x14ac:dyDescent="0.25">
      <c r="A488" s="786" t="str">
        <f t="shared" si="42"/>
        <v>Track &amp; Field Indoor-Female-V65-Pole Vault</v>
      </c>
      <c r="B488" s="818" t="s">
        <v>884</v>
      </c>
      <c r="C488" s="277" t="s">
        <v>834</v>
      </c>
      <c r="D488" s="296" t="s">
        <v>75</v>
      </c>
      <c r="E488" s="261" t="s">
        <v>127</v>
      </c>
      <c r="F488" s="261" t="s">
        <v>71</v>
      </c>
      <c r="G488" s="262" t="s">
        <v>817</v>
      </c>
      <c r="H488" s="268"/>
      <c r="I488" s="263"/>
      <c r="J488" s="819" t="str">
        <f t="shared" ca="1" si="41"/>
        <v/>
      </c>
      <c r="K488" s="795">
        <v>45051</v>
      </c>
    </row>
    <row r="489" spans="1:11" ht="13" thickBot="1" x14ac:dyDescent="0.3">
      <c r="A489" s="787" t="str">
        <f t="shared" si="42"/>
        <v>Track &amp; Field Indoor-Female-V70-Pole Vault</v>
      </c>
      <c r="B489" s="820" t="s">
        <v>884</v>
      </c>
      <c r="C489" s="264" t="s">
        <v>834</v>
      </c>
      <c r="D489" s="297" t="s">
        <v>75</v>
      </c>
      <c r="E489" s="264" t="s">
        <v>127</v>
      </c>
      <c r="F489" s="264" t="s">
        <v>72</v>
      </c>
      <c r="G489" s="265" t="s">
        <v>817</v>
      </c>
      <c r="H489" s="269"/>
      <c r="I489" s="266"/>
      <c r="J489" s="821" t="str">
        <f t="shared" ca="1" si="41"/>
        <v/>
      </c>
      <c r="K489" s="796">
        <v>45051</v>
      </c>
    </row>
    <row r="490" spans="1:11" x14ac:dyDescent="0.25">
      <c r="A490" s="792" t="str">
        <f t="shared" si="42"/>
        <v>Track &amp; Field Indoor-Female-U11-Shot</v>
      </c>
      <c r="B490" s="842" t="s">
        <v>884</v>
      </c>
      <c r="C490" s="277" t="s">
        <v>834</v>
      </c>
      <c r="D490" s="299" t="s">
        <v>75</v>
      </c>
      <c r="E490" s="277" t="s">
        <v>128</v>
      </c>
      <c r="F490" s="278" t="s">
        <v>77</v>
      </c>
      <c r="G490" s="262" t="s">
        <v>817</v>
      </c>
      <c r="H490" s="279"/>
      <c r="I490" s="280"/>
      <c r="J490" s="843" t="str">
        <f t="shared" ca="1" si="41"/>
        <v/>
      </c>
      <c r="K490" s="801">
        <v>45051</v>
      </c>
    </row>
    <row r="491" spans="1:11" x14ac:dyDescent="0.25">
      <c r="A491" s="786" t="str">
        <f t="shared" si="42"/>
        <v>Track &amp; Field Indoor-Female-U13-Shot</v>
      </c>
      <c r="B491" s="818" t="s">
        <v>884</v>
      </c>
      <c r="C491" s="277" t="s">
        <v>834</v>
      </c>
      <c r="D491" s="296" t="s">
        <v>75</v>
      </c>
      <c r="E491" s="261" t="s">
        <v>128</v>
      </c>
      <c r="F491" s="261" t="s">
        <v>78</v>
      </c>
      <c r="G491" s="262" t="s">
        <v>817</v>
      </c>
      <c r="H491" s="268"/>
      <c r="I491" s="263"/>
      <c r="J491" s="819" t="str">
        <f t="shared" ca="1" si="41"/>
        <v/>
      </c>
      <c r="K491" s="795">
        <v>45051</v>
      </c>
    </row>
    <row r="492" spans="1:11" x14ac:dyDescent="0.25">
      <c r="A492" s="786" t="str">
        <f t="shared" si="42"/>
        <v>Track &amp; Field Indoor-Female-U15-Shot</v>
      </c>
      <c r="B492" s="818" t="s">
        <v>884</v>
      </c>
      <c r="C492" s="277" t="s">
        <v>834</v>
      </c>
      <c r="D492" s="296" t="s">
        <v>75</v>
      </c>
      <c r="E492" s="261" t="s">
        <v>128</v>
      </c>
      <c r="F492" s="261" t="s">
        <v>79</v>
      </c>
      <c r="G492" s="262" t="s">
        <v>118</v>
      </c>
      <c r="H492" s="268" t="s">
        <v>917</v>
      </c>
      <c r="I492" s="263">
        <v>37640</v>
      </c>
      <c r="J492" s="819">
        <f t="shared" ca="1" si="41"/>
        <v>8675</v>
      </c>
      <c r="K492" s="795">
        <v>45051</v>
      </c>
    </row>
    <row r="493" spans="1:11" x14ac:dyDescent="0.25">
      <c r="A493" s="786" t="str">
        <f t="shared" si="42"/>
        <v>Track &amp; Field Indoor-Female-U17-Shot</v>
      </c>
      <c r="B493" s="818" t="s">
        <v>884</v>
      </c>
      <c r="C493" s="277" t="s">
        <v>834</v>
      </c>
      <c r="D493" s="296" t="s">
        <v>75</v>
      </c>
      <c r="E493" s="261" t="s">
        <v>128</v>
      </c>
      <c r="F493" s="261" t="s">
        <v>80</v>
      </c>
      <c r="G493" s="262" t="s">
        <v>118</v>
      </c>
      <c r="H493" s="268" t="s">
        <v>918</v>
      </c>
      <c r="I493" s="263">
        <v>38375</v>
      </c>
      <c r="J493" s="819">
        <f t="shared" ca="1" si="41"/>
        <v>7940</v>
      </c>
      <c r="K493" s="795">
        <v>45051</v>
      </c>
    </row>
    <row r="494" spans="1:11" x14ac:dyDescent="0.25">
      <c r="A494" s="786" t="str">
        <f t="shared" si="42"/>
        <v>Track &amp; Field Indoor-Female-U20-Shot</v>
      </c>
      <c r="B494" s="818" t="s">
        <v>884</v>
      </c>
      <c r="C494" s="277" t="s">
        <v>834</v>
      </c>
      <c r="D494" s="296" t="s">
        <v>75</v>
      </c>
      <c r="E494" s="261" t="s">
        <v>128</v>
      </c>
      <c r="F494" s="261" t="s">
        <v>81</v>
      </c>
      <c r="G494" s="262" t="s">
        <v>118</v>
      </c>
      <c r="H494" s="268" t="s">
        <v>919</v>
      </c>
      <c r="I494" s="263">
        <v>38732</v>
      </c>
      <c r="J494" s="819">
        <f t="shared" ca="1" si="41"/>
        <v>7583</v>
      </c>
      <c r="K494" s="795">
        <v>45051</v>
      </c>
    </row>
    <row r="495" spans="1:11" x14ac:dyDescent="0.25">
      <c r="A495" s="786" t="str">
        <f t="shared" si="42"/>
        <v>Track &amp; Field Indoor-Female-U23-Shot</v>
      </c>
      <c r="B495" s="818" t="s">
        <v>884</v>
      </c>
      <c r="C495" s="277" t="s">
        <v>834</v>
      </c>
      <c r="D495" s="296" t="s">
        <v>75</v>
      </c>
      <c r="E495" s="261" t="s">
        <v>128</v>
      </c>
      <c r="F495" s="261" t="s">
        <v>885</v>
      </c>
      <c r="G495" s="262" t="s">
        <v>51</v>
      </c>
      <c r="H495" s="268" t="s">
        <v>920</v>
      </c>
      <c r="I495" s="263">
        <v>40593</v>
      </c>
      <c r="J495" s="819">
        <f t="shared" ca="1" si="41"/>
        <v>5722</v>
      </c>
      <c r="K495" s="795">
        <v>45051</v>
      </c>
    </row>
    <row r="496" spans="1:11" x14ac:dyDescent="0.25">
      <c r="A496" s="786" t="str">
        <f t="shared" si="42"/>
        <v>Track &amp; Field Indoor-Female-Senior-Shot</v>
      </c>
      <c r="B496" s="818" t="s">
        <v>884</v>
      </c>
      <c r="C496" s="277" t="s">
        <v>834</v>
      </c>
      <c r="D496" s="296" t="s">
        <v>75</v>
      </c>
      <c r="E496" s="261" t="s">
        <v>128</v>
      </c>
      <c r="F496" s="261" t="s">
        <v>5</v>
      </c>
      <c r="G496" s="262" t="s">
        <v>817</v>
      </c>
      <c r="H496" s="268"/>
      <c r="I496" s="263"/>
      <c r="J496" s="819" t="str">
        <f t="shared" ca="1" si="41"/>
        <v/>
      </c>
      <c r="K496" s="795">
        <v>45051</v>
      </c>
    </row>
    <row r="497" spans="1:11" x14ac:dyDescent="0.25">
      <c r="A497" s="786" t="str">
        <f t="shared" si="42"/>
        <v>Track &amp; Field Indoor-Female-V35-Shot</v>
      </c>
      <c r="B497" s="818" t="s">
        <v>884</v>
      </c>
      <c r="C497" s="277" t="s">
        <v>834</v>
      </c>
      <c r="D497" s="296" t="s">
        <v>75</v>
      </c>
      <c r="E497" s="261" t="s">
        <v>128</v>
      </c>
      <c r="F497" s="261" t="s">
        <v>74</v>
      </c>
      <c r="G497" s="262" t="s">
        <v>817</v>
      </c>
      <c r="H497" s="268"/>
      <c r="I497" s="263"/>
      <c r="J497" s="819" t="str">
        <f t="shared" ca="1" si="41"/>
        <v/>
      </c>
      <c r="K497" s="795">
        <v>45051</v>
      </c>
    </row>
    <row r="498" spans="1:11" x14ac:dyDescent="0.25">
      <c r="A498" s="786" t="str">
        <f t="shared" si="42"/>
        <v>Track &amp; Field Indoor-Female-V40-Shot</v>
      </c>
      <c r="B498" s="818" t="s">
        <v>884</v>
      </c>
      <c r="C498" s="277" t="s">
        <v>834</v>
      </c>
      <c r="D498" s="296" t="s">
        <v>75</v>
      </c>
      <c r="E498" s="261" t="s">
        <v>128</v>
      </c>
      <c r="F498" s="261" t="s">
        <v>67</v>
      </c>
      <c r="G498" s="262" t="s">
        <v>817</v>
      </c>
      <c r="H498" s="268"/>
      <c r="I498" s="263"/>
      <c r="J498" s="819" t="str">
        <f t="shared" ca="1" si="41"/>
        <v/>
      </c>
      <c r="K498" s="795">
        <v>45051</v>
      </c>
    </row>
    <row r="499" spans="1:11" x14ac:dyDescent="0.25">
      <c r="A499" s="786" t="str">
        <f t="shared" si="42"/>
        <v>Track &amp; Field Indoor-Female-V45-Shot</v>
      </c>
      <c r="B499" s="818" t="s">
        <v>884</v>
      </c>
      <c r="C499" s="277" t="s">
        <v>834</v>
      </c>
      <c r="D499" s="296" t="s">
        <v>75</v>
      </c>
      <c r="E499" s="261" t="s">
        <v>128</v>
      </c>
      <c r="F499" s="261" t="s">
        <v>64</v>
      </c>
      <c r="G499" s="262" t="s">
        <v>817</v>
      </c>
      <c r="H499" s="268"/>
      <c r="I499" s="263"/>
      <c r="J499" s="819" t="str">
        <f t="shared" ca="1" si="41"/>
        <v/>
      </c>
      <c r="K499" s="795">
        <v>45051</v>
      </c>
    </row>
    <row r="500" spans="1:11" x14ac:dyDescent="0.25">
      <c r="A500" s="786" t="str">
        <f t="shared" si="42"/>
        <v>Track &amp; Field Indoor-Female-V50-Shot</v>
      </c>
      <c r="B500" s="818" t="s">
        <v>884</v>
      </c>
      <c r="C500" s="277" t="s">
        <v>834</v>
      </c>
      <c r="D500" s="296" t="s">
        <v>75</v>
      </c>
      <c r="E500" s="261" t="s">
        <v>128</v>
      </c>
      <c r="F500" s="261" t="s">
        <v>65</v>
      </c>
      <c r="G500" s="262" t="s">
        <v>817</v>
      </c>
      <c r="H500" s="268"/>
      <c r="I500" s="263"/>
      <c r="J500" s="819" t="str">
        <f t="shared" ca="1" si="41"/>
        <v/>
      </c>
      <c r="K500" s="795">
        <v>45051</v>
      </c>
    </row>
    <row r="501" spans="1:11" x14ac:dyDescent="0.25">
      <c r="A501" s="786" t="str">
        <f t="shared" si="42"/>
        <v>Track &amp; Field Indoor-Female-V55-Shot</v>
      </c>
      <c r="B501" s="818" t="s">
        <v>884</v>
      </c>
      <c r="C501" s="277" t="s">
        <v>834</v>
      </c>
      <c r="D501" s="296" t="s">
        <v>75</v>
      </c>
      <c r="E501" s="261" t="s">
        <v>128</v>
      </c>
      <c r="F501" s="261" t="s">
        <v>66</v>
      </c>
      <c r="G501" s="262" t="s">
        <v>817</v>
      </c>
      <c r="H501" s="268"/>
      <c r="I501" s="263"/>
      <c r="J501" s="819" t="str">
        <f t="shared" ca="1" si="41"/>
        <v/>
      </c>
      <c r="K501" s="795">
        <v>45051</v>
      </c>
    </row>
    <row r="502" spans="1:11" x14ac:dyDescent="0.25">
      <c r="A502" s="786" t="str">
        <f t="shared" si="42"/>
        <v>Track &amp; Field Indoor-Female-V60-Shot</v>
      </c>
      <c r="B502" s="818" t="s">
        <v>884</v>
      </c>
      <c r="C502" s="277" t="s">
        <v>834</v>
      </c>
      <c r="D502" s="296" t="s">
        <v>75</v>
      </c>
      <c r="E502" s="261" t="s">
        <v>128</v>
      </c>
      <c r="F502" s="261" t="s">
        <v>70</v>
      </c>
      <c r="G502" s="262" t="s">
        <v>718</v>
      </c>
      <c r="H502" s="268" t="s">
        <v>138</v>
      </c>
      <c r="I502" s="263">
        <v>44633</v>
      </c>
      <c r="J502" s="819">
        <f t="shared" ca="1" si="41"/>
        <v>1682</v>
      </c>
      <c r="K502" s="795">
        <v>45120</v>
      </c>
    </row>
    <row r="503" spans="1:11" x14ac:dyDescent="0.25">
      <c r="A503" s="786" t="str">
        <f t="shared" si="42"/>
        <v>Track &amp; Field Indoor-Female-V65-Shot</v>
      </c>
      <c r="B503" s="818" t="s">
        <v>884</v>
      </c>
      <c r="C503" s="277" t="s">
        <v>834</v>
      </c>
      <c r="D503" s="296" t="s">
        <v>75</v>
      </c>
      <c r="E503" s="261" t="s">
        <v>128</v>
      </c>
      <c r="F503" s="261" t="s">
        <v>71</v>
      </c>
      <c r="G503" s="262" t="s">
        <v>817</v>
      </c>
      <c r="H503" s="268"/>
      <c r="I503" s="263"/>
      <c r="J503" s="819" t="str">
        <f t="shared" ca="1" si="41"/>
        <v/>
      </c>
      <c r="K503" s="795">
        <v>45051</v>
      </c>
    </row>
    <row r="504" spans="1:11" ht="13" thickBot="1" x14ac:dyDescent="0.3">
      <c r="A504" s="787" t="str">
        <f t="shared" si="42"/>
        <v>Track &amp; Field Indoor-Female-V70-Shot</v>
      </c>
      <c r="B504" s="822" t="s">
        <v>884</v>
      </c>
      <c r="C504" s="823" t="s">
        <v>834</v>
      </c>
      <c r="D504" s="844" t="s">
        <v>75</v>
      </c>
      <c r="E504" s="823" t="s">
        <v>128</v>
      </c>
      <c r="F504" s="823" t="s">
        <v>72</v>
      </c>
      <c r="G504" s="824" t="s">
        <v>817</v>
      </c>
      <c r="H504" s="825"/>
      <c r="I504" s="826"/>
      <c r="J504" s="827" t="str">
        <f t="shared" ca="1" si="41"/>
        <v/>
      </c>
      <c r="K504" s="796">
        <v>45051</v>
      </c>
    </row>
    <row r="505" spans="1:11" x14ac:dyDescent="0.25">
      <c r="A505" s="385" t="str">
        <f t="shared" si="42"/>
        <v>Track &amp; Field Indoor-Female-U11-Pentathlon</v>
      </c>
      <c r="B505" s="378" t="s">
        <v>884</v>
      </c>
      <c r="C505" s="277" t="s">
        <v>834</v>
      </c>
      <c r="D505" s="299" t="s">
        <v>75</v>
      </c>
      <c r="E505" s="277" t="s">
        <v>132</v>
      </c>
      <c r="F505" s="278" t="s">
        <v>77</v>
      </c>
      <c r="G505" s="277" t="s">
        <v>824</v>
      </c>
      <c r="H505" s="279"/>
      <c r="I505" s="280"/>
      <c r="J505" s="281" t="str">
        <f t="shared" ca="1" si="41"/>
        <v/>
      </c>
      <c r="K505" s="382">
        <v>45051</v>
      </c>
    </row>
    <row r="506" spans="1:11" ht="13" thickBot="1" x14ac:dyDescent="0.3">
      <c r="A506" s="384" t="str">
        <f t="shared" si="42"/>
        <v>Track &amp; Field Indoor-Female-U13-Pentathlon</v>
      </c>
      <c r="B506" s="376" t="s">
        <v>884</v>
      </c>
      <c r="C506" s="805" t="s">
        <v>834</v>
      </c>
      <c r="D506" s="298" t="s">
        <v>75</v>
      </c>
      <c r="E506" s="272" t="s">
        <v>132</v>
      </c>
      <c r="F506" s="272" t="s">
        <v>78</v>
      </c>
      <c r="G506" s="273" t="s">
        <v>824</v>
      </c>
      <c r="H506" s="274"/>
      <c r="I506" s="275"/>
      <c r="J506" s="276" t="str">
        <f t="shared" ca="1" si="41"/>
        <v/>
      </c>
      <c r="K506" s="380">
        <v>45051</v>
      </c>
    </row>
    <row r="507" spans="1:11" x14ac:dyDescent="0.25">
      <c r="A507" s="786" t="str">
        <f t="shared" ref="A507:A519" si="43">B507&amp;"-"&amp;D507&amp;"-"&amp;F507&amp;"-"&amp;E507</f>
        <v>Track &amp; Field Indoor-Female-U15-Pentathlon</v>
      </c>
      <c r="B507" s="828" t="s">
        <v>884</v>
      </c>
      <c r="C507" s="830" t="s">
        <v>834</v>
      </c>
      <c r="D507" s="845" t="s">
        <v>75</v>
      </c>
      <c r="E507" s="829" t="s">
        <v>132</v>
      </c>
      <c r="F507" s="829" t="s">
        <v>79</v>
      </c>
      <c r="G507" s="830" t="s">
        <v>484</v>
      </c>
      <c r="H507" s="831" t="s">
        <v>921</v>
      </c>
      <c r="I507" s="832">
        <v>37633</v>
      </c>
      <c r="J507" s="833">
        <f t="shared" ca="1" si="41"/>
        <v>8682</v>
      </c>
      <c r="K507" s="795">
        <v>45051</v>
      </c>
    </row>
    <row r="508" spans="1:11" x14ac:dyDescent="0.25">
      <c r="A508" s="786" t="str">
        <f t="shared" si="43"/>
        <v>Track &amp; Field Indoor-Female-U17-Pentathlon</v>
      </c>
      <c r="B508" s="818" t="s">
        <v>884</v>
      </c>
      <c r="C508" s="277" t="s">
        <v>834</v>
      </c>
      <c r="D508" s="296" t="s">
        <v>75</v>
      </c>
      <c r="E508" s="261" t="s">
        <v>132</v>
      </c>
      <c r="F508" s="261" t="s">
        <v>80</v>
      </c>
      <c r="G508" s="262" t="s">
        <v>51</v>
      </c>
      <c r="H508" s="268" t="s">
        <v>922</v>
      </c>
      <c r="I508" s="263">
        <v>38724</v>
      </c>
      <c r="J508" s="819">
        <f t="shared" ca="1" si="41"/>
        <v>7591</v>
      </c>
      <c r="K508" s="795">
        <v>45051</v>
      </c>
    </row>
    <row r="509" spans="1:11" x14ac:dyDescent="0.25">
      <c r="A509" s="786" t="str">
        <f t="shared" si="43"/>
        <v>Track &amp; Field Indoor-Female-U20-Pentathlon</v>
      </c>
      <c r="B509" s="818" t="s">
        <v>884</v>
      </c>
      <c r="C509" s="277" t="s">
        <v>834</v>
      </c>
      <c r="D509" s="296" t="s">
        <v>75</v>
      </c>
      <c r="E509" s="261" t="s">
        <v>132</v>
      </c>
      <c r="F509" s="261" t="s">
        <v>81</v>
      </c>
      <c r="G509" s="262" t="s">
        <v>817</v>
      </c>
      <c r="H509" s="268"/>
      <c r="I509" s="263"/>
      <c r="J509" s="819" t="str">
        <f t="shared" ca="1" si="41"/>
        <v/>
      </c>
      <c r="K509" s="795">
        <v>45051</v>
      </c>
    </row>
    <row r="510" spans="1:11" x14ac:dyDescent="0.25">
      <c r="A510" s="786" t="str">
        <f t="shared" si="43"/>
        <v>Track &amp; Field Indoor-Female-U23-Pentathlon</v>
      </c>
      <c r="B510" s="818" t="s">
        <v>884</v>
      </c>
      <c r="C510" s="277" t="s">
        <v>834</v>
      </c>
      <c r="D510" s="296" t="s">
        <v>75</v>
      </c>
      <c r="E510" s="261" t="s">
        <v>132</v>
      </c>
      <c r="F510" s="261" t="s">
        <v>885</v>
      </c>
      <c r="G510" s="262" t="s">
        <v>51</v>
      </c>
      <c r="H510" s="268" t="s">
        <v>496</v>
      </c>
      <c r="I510" s="263">
        <v>40552</v>
      </c>
      <c r="J510" s="819">
        <f ca="1">IF(I510="","",IF(I510="MISSING","",IF(I510="-","-",TODAY()-I510)))</f>
        <v>5763</v>
      </c>
      <c r="K510" s="795">
        <v>45051</v>
      </c>
    </row>
    <row r="511" spans="1:11" x14ac:dyDescent="0.25">
      <c r="A511" s="786" t="str">
        <f t="shared" si="43"/>
        <v>Track &amp; Field Indoor-Female-Senior-Pentathlon</v>
      </c>
      <c r="B511" s="818" t="s">
        <v>884</v>
      </c>
      <c r="C511" s="277" t="s">
        <v>834</v>
      </c>
      <c r="D511" s="296" t="s">
        <v>75</v>
      </c>
      <c r="E511" s="261" t="s">
        <v>132</v>
      </c>
      <c r="F511" s="261" t="s">
        <v>5</v>
      </c>
      <c r="G511" s="262" t="s">
        <v>817</v>
      </c>
      <c r="H511" s="268"/>
      <c r="I511" s="263"/>
      <c r="J511" s="819" t="str">
        <f t="shared" ca="1" si="41"/>
        <v/>
      </c>
      <c r="K511" s="795">
        <v>45051</v>
      </c>
    </row>
    <row r="512" spans="1:11" x14ac:dyDescent="0.25">
      <c r="A512" s="786" t="str">
        <f t="shared" si="43"/>
        <v>Track &amp; Field Indoor-Female-V35-Pentathlon</v>
      </c>
      <c r="B512" s="818" t="s">
        <v>884</v>
      </c>
      <c r="C512" s="277" t="s">
        <v>834</v>
      </c>
      <c r="D512" s="296" t="s">
        <v>75</v>
      </c>
      <c r="E512" s="261" t="s">
        <v>132</v>
      </c>
      <c r="F512" s="261" t="s">
        <v>74</v>
      </c>
      <c r="G512" s="262" t="s">
        <v>817</v>
      </c>
      <c r="H512" s="268"/>
      <c r="I512" s="263"/>
      <c r="J512" s="819" t="str">
        <f t="shared" ca="1" si="41"/>
        <v/>
      </c>
      <c r="K512" s="795">
        <v>45051</v>
      </c>
    </row>
    <row r="513" spans="1:11" x14ac:dyDescent="0.25">
      <c r="A513" s="786" t="str">
        <f t="shared" si="43"/>
        <v>Track &amp; Field Indoor-Female-V40-Pentathlon</v>
      </c>
      <c r="B513" s="818" t="s">
        <v>884</v>
      </c>
      <c r="C513" s="277" t="s">
        <v>834</v>
      </c>
      <c r="D513" s="296" t="s">
        <v>75</v>
      </c>
      <c r="E513" s="261" t="s">
        <v>132</v>
      </c>
      <c r="F513" s="261" t="s">
        <v>67</v>
      </c>
      <c r="G513" s="262" t="s">
        <v>817</v>
      </c>
      <c r="H513" s="268"/>
      <c r="I513" s="263"/>
      <c r="J513" s="819" t="str">
        <f t="shared" ca="1" si="41"/>
        <v/>
      </c>
      <c r="K513" s="795">
        <v>45051</v>
      </c>
    </row>
    <row r="514" spans="1:11" x14ac:dyDescent="0.25">
      <c r="A514" s="786" t="str">
        <f t="shared" si="43"/>
        <v>Track &amp; Field Indoor-Female-V45-Pentathlon</v>
      </c>
      <c r="B514" s="818" t="s">
        <v>884</v>
      </c>
      <c r="C514" s="277" t="s">
        <v>834</v>
      </c>
      <c r="D514" s="296" t="s">
        <v>75</v>
      </c>
      <c r="E514" s="261" t="s">
        <v>132</v>
      </c>
      <c r="F514" s="261" t="s">
        <v>64</v>
      </c>
      <c r="G514" s="262" t="s">
        <v>817</v>
      </c>
      <c r="H514" s="268"/>
      <c r="I514" s="263"/>
      <c r="J514" s="819" t="str">
        <f t="shared" ca="1" si="41"/>
        <v/>
      </c>
      <c r="K514" s="795">
        <v>45051</v>
      </c>
    </row>
    <row r="515" spans="1:11" x14ac:dyDescent="0.25">
      <c r="A515" s="786" t="str">
        <f t="shared" si="43"/>
        <v>Track &amp; Field Indoor-Female-V50-Pentathlon</v>
      </c>
      <c r="B515" s="818" t="s">
        <v>884</v>
      </c>
      <c r="C515" s="277" t="s">
        <v>834</v>
      </c>
      <c r="D515" s="296" t="s">
        <v>75</v>
      </c>
      <c r="E515" s="261" t="s">
        <v>132</v>
      </c>
      <c r="F515" s="261" t="s">
        <v>65</v>
      </c>
      <c r="G515" s="262" t="s">
        <v>817</v>
      </c>
      <c r="H515" s="268"/>
      <c r="I515" s="263"/>
      <c r="J515" s="819" t="str">
        <f t="shared" ca="1" si="41"/>
        <v/>
      </c>
      <c r="K515" s="795">
        <v>45051</v>
      </c>
    </row>
    <row r="516" spans="1:11" x14ac:dyDescent="0.25">
      <c r="A516" s="786" t="str">
        <f t="shared" si="43"/>
        <v>Track &amp; Field Indoor-Female-V55-Pentathlon</v>
      </c>
      <c r="B516" s="818" t="s">
        <v>884</v>
      </c>
      <c r="C516" s="277" t="s">
        <v>834</v>
      </c>
      <c r="D516" s="296" t="s">
        <v>75</v>
      </c>
      <c r="E516" s="261" t="s">
        <v>132</v>
      </c>
      <c r="F516" s="261" t="s">
        <v>66</v>
      </c>
      <c r="G516" s="262" t="s">
        <v>817</v>
      </c>
      <c r="H516" s="268"/>
      <c r="I516" s="263"/>
      <c r="J516" s="819" t="str">
        <f t="shared" ca="1" si="41"/>
        <v/>
      </c>
      <c r="K516" s="795">
        <v>45051</v>
      </c>
    </row>
    <row r="517" spans="1:11" x14ac:dyDescent="0.25">
      <c r="A517" s="786" t="str">
        <f t="shared" si="43"/>
        <v>Track &amp; Field Indoor-Female-V60-Pentathlon</v>
      </c>
      <c r="B517" s="818" t="s">
        <v>884</v>
      </c>
      <c r="C517" s="277" t="s">
        <v>834</v>
      </c>
      <c r="D517" s="296" t="s">
        <v>75</v>
      </c>
      <c r="E517" s="261" t="s">
        <v>132</v>
      </c>
      <c r="F517" s="261" t="s">
        <v>70</v>
      </c>
      <c r="G517" s="262" t="s">
        <v>817</v>
      </c>
      <c r="H517" s="268"/>
      <c r="I517" s="263"/>
      <c r="J517" s="819" t="str">
        <f t="shared" ca="1" si="41"/>
        <v/>
      </c>
      <c r="K517" s="795">
        <v>45051</v>
      </c>
    </row>
    <row r="518" spans="1:11" x14ac:dyDescent="0.25">
      <c r="A518" s="786" t="str">
        <f t="shared" si="43"/>
        <v>Track &amp; Field Indoor-Female-V65-Pentathlon</v>
      </c>
      <c r="B518" s="818" t="s">
        <v>884</v>
      </c>
      <c r="C518" s="277" t="s">
        <v>834</v>
      </c>
      <c r="D518" s="296" t="s">
        <v>75</v>
      </c>
      <c r="E518" s="261" t="s">
        <v>132</v>
      </c>
      <c r="F518" s="261" t="s">
        <v>71</v>
      </c>
      <c r="G518" s="262" t="s">
        <v>817</v>
      </c>
      <c r="H518" s="268"/>
      <c r="I518" s="263"/>
      <c r="J518" s="819" t="str">
        <f t="shared" ca="1" si="41"/>
        <v/>
      </c>
      <c r="K518" s="795">
        <v>45051</v>
      </c>
    </row>
    <row r="519" spans="1:11" ht="13" thickBot="1" x14ac:dyDescent="0.3">
      <c r="A519" s="787" t="str">
        <f t="shared" si="43"/>
        <v>Track &amp; Field Indoor-Female-V70-Pentathlon</v>
      </c>
      <c r="B519" s="822" t="s">
        <v>884</v>
      </c>
      <c r="C519" s="823" t="s">
        <v>834</v>
      </c>
      <c r="D519" s="844" t="s">
        <v>75</v>
      </c>
      <c r="E519" s="823" t="s">
        <v>132</v>
      </c>
      <c r="F519" s="823" t="s">
        <v>72</v>
      </c>
      <c r="G519" s="824" t="s">
        <v>817</v>
      </c>
      <c r="H519" s="825"/>
      <c r="I519" s="826"/>
      <c r="J519" s="827" t="str">
        <f t="shared" ca="1" si="41"/>
        <v/>
      </c>
      <c r="K519" s="802">
        <v>45051</v>
      </c>
    </row>
    <row r="562" spans="8:8" x14ac:dyDescent="0.25">
      <c r="H562" s="20">
        <v>13.28</v>
      </c>
    </row>
  </sheetData>
  <autoFilter ref="B3:L519" xr:uid="{00000000-0001-0000-0500-000000000000}"/>
  <phoneticPr fontId="1" type="noConversion"/>
  <conditionalFormatting sqref="A229:F229">
    <cfRule type="containsText" dxfId="696" priority="870" operator="containsText" text="Record not yet set">
      <formula>NOT(ISERROR(SEARCH("Record not yet set",A229)))</formula>
    </cfRule>
    <cfRule type="containsText" dxfId="695" priority="866" operator="containsText" text="MISSING">
      <formula>NOT(ISERROR(SEARCH("MISSING",A229)))</formula>
    </cfRule>
    <cfRule type="containsText" dxfId="694" priority="868" operator="containsText" text="Event Not Available">
      <formula>NOT(ISERROR(SEARCH("Event Not Available",A229)))</formula>
    </cfRule>
    <cfRule type="containsBlanks" dxfId="693" priority="869">
      <formula>LEN(TRIM(A229))=0</formula>
    </cfRule>
    <cfRule type="cellIs" dxfId="692" priority="867" operator="equal">
      <formula>"-"</formula>
    </cfRule>
  </conditionalFormatting>
  <conditionalFormatting sqref="A262:F262">
    <cfRule type="containsText" dxfId="691" priority="788" operator="containsText" text="Event Not Available">
      <formula>NOT(ISERROR(SEARCH("Event Not Available",A262)))</formula>
    </cfRule>
    <cfRule type="containsBlanks" dxfId="690" priority="789">
      <formula>LEN(TRIM(A262))=0</formula>
    </cfRule>
    <cfRule type="containsText" dxfId="689" priority="790" operator="containsText" text="Record not yet set">
      <formula>NOT(ISERROR(SEARCH("Record not yet set",A262)))</formula>
    </cfRule>
    <cfRule type="containsText" dxfId="688" priority="786" operator="containsText" text="MISSING">
      <formula>NOT(ISERROR(SEARCH("MISSING",A262)))</formula>
    </cfRule>
    <cfRule type="cellIs" dxfId="687" priority="787" operator="equal">
      <formula>"-"</formula>
    </cfRule>
  </conditionalFormatting>
  <conditionalFormatting sqref="A278:F278">
    <cfRule type="cellIs" dxfId="686" priority="742" operator="equal">
      <formula>"-"</formula>
    </cfRule>
    <cfRule type="containsText" dxfId="685" priority="743" operator="containsText" text="Event Not Available">
      <formula>NOT(ISERROR(SEARCH("Event Not Available",A278)))</formula>
    </cfRule>
    <cfRule type="containsText" dxfId="684" priority="741" operator="containsText" text="MISSING">
      <formula>NOT(ISERROR(SEARCH("MISSING",A278)))</formula>
    </cfRule>
    <cfRule type="containsBlanks" dxfId="683" priority="744">
      <formula>LEN(TRIM(A278))=0</formula>
    </cfRule>
    <cfRule type="containsText" dxfId="682" priority="745" operator="containsText" text="Record not yet set">
      <formula>NOT(ISERROR(SEARCH("Record not yet set",A278)))</formula>
    </cfRule>
  </conditionalFormatting>
  <conditionalFormatting sqref="A295:F295">
    <cfRule type="cellIs" dxfId="681" priority="582" operator="equal">
      <formula>"-"</formula>
    </cfRule>
    <cfRule type="containsText" dxfId="680" priority="581" operator="containsText" text="MISSING">
      <formula>NOT(ISERROR(SEARCH("MISSING",A295)))</formula>
    </cfRule>
    <cfRule type="containsText" dxfId="679" priority="583" operator="containsText" text="Event Not Available">
      <formula>NOT(ISERROR(SEARCH("Event Not Available",A295)))</formula>
    </cfRule>
    <cfRule type="containsBlanks" dxfId="678" priority="584">
      <formula>LEN(TRIM(A295))=0</formula>
    </cfRule>
    <cfRule type="containsText" dxfId="677" priority="585" operator="containsText" text="Record not yet set">
      <formula>NOT(ISERROR(SEARCH("Record not yet set",A295)))</formula>
    </cfRule>
  </conditionalFormatting>
  <conditionalFormatting sqref="A84:G84">
    <cfRule type="containsText" dxfId="676" priority="1126" operator="containsText" text="MISSING">
      <formula>NOT(ISERROR(SEARCH("MISSING",A84)))</formula>
    </cfRule>
    <cfRule type="containsBlanks" dxfId="675" priority="1129">
      <formula>LEN(TRIM(A84))=0</formula>
    </cfRule>
    <cfRule type="containsText" dxfId="674" priority="1130" operator="containsText" text="Record not yet set">
      <formula>NOT(ISERROR(SEARCH("Record not yet set",A84)))</formula>
    </cfRule>
    <cfRule type="containsText" dxfId="673" priority="1128" operator="containsText" text="Event Not Available">
      <formula>NOT(ISERROR(SEARCH("Event Not Available",A84)))</formula>
    </cfRule>
    <cfRule type="cellIs" dxfId="672" priority="1127" operator="equal">
      <formula>"-"</formula>
    </cfRule>
  </conditionalFormatting>
  <conditionalFormatting sqref="A4:K4 B296:B309 J296:K309">
    <cfRule type="containsBlanks" dxfId="671" priority="1364">
      <formula>LEN(TRIM(A4))=0</formula>
    </cfRule>
    <cfRule type="containsText" dxfId="670" priority="1365" operator="containsText" text="Record not yet set">
      <formula>NOT(ISERROR(SEARCH("Record not yet set",A4)))</formula>
    </cfRule>
  </conditionalFormatting>
  <conditionalFormatting sqref="A4:K4 B296:B519 A310 C310:K310 A505">
    <cfRule type="containsText" dxfId="669" priority="151" operator="containsText" text="MISSING">
      <formula>NOT(ISERROR(SEARCH("MISSING",A4)))</formula>
    </cfRule>
  </conditionalFormatting>
  <conditionalFormatting sqref="A20:K20 B21:B35 A36:B36 D36:K36 A52:K52 A68:K68 I84:K84 A100:K100 A116:K116 A132:K132 A165:K165 A181:K181 A197:K197 H213:K213 H229:K229 H262:K262 H278:K278 H295:K295 A325 A340 A355 C355:K355 A370 A385 A400 A415 A430 D430:K430 A445 A460 A475 A490">
    <cfRule type="containsText" dxfId="668" priority="1358" operator="containsText" text="Event Not Available">
      <formula>NOT(ISERROR(SEARCH("Event Not Available",A20)))</formula>
    </cfRule>
    <cfRule type="containsText" dxfId="667" priority="1356" operator="containsText" text="MISSING">
      <formula>NOT(ISERROR(SEARCH("MISSING",A20)))</formula>
    </cfRule>
    <cfRule type="containsText" dxfId="666" priority="1360" operator="containsText" text="Record not yet set">
      <formula>NOT(ISERROR(SEARCH("Record not yet set",A20)))</formula>
    </cfRule>
    <cfRule type="cellIs" dxfId="665" priority="1357" operator="equal">
      <formula>"-"</formula>
    </cfRule>
    <cfRule type="containsBlanks" dxfId="664" priority="1359">
      <formula>LEN(TRIM(A20))=0</formula>
    </cfRule>
  </conditionalFormatting>
  <conditionalFormatting sqref="A148:K148">
    <cfRule type="containsText" dxfId="663" priority="21" operator="containsText" text="MISSING">
      <formula>NOT(ISERROR(SEARCH("MISSING",A148)))</formula>
    </cfRule>
    <cfRule type="cellIs" dxfId="662" priority="22" operator="equal">
      <formula>"-"</formula>
    </cfRule>
    <cfRule type="containsText" dxfId="661" priority="23" operator="containsText" text="Event Not Available">
      <formula>NOT(ISERROR(SEARCH("Event Not Available",A148)))</formula>
    </cfRule>
    <cfRule type="containsBlanks" dxfId="660" priority="24">
      <formula>LEN(TRIM(A148))=0</formula>
    </cfRule>
    <cfRule type="containsText" dxfId="659" priority="25" operator="containsText" text="Record not yet set">
      <formula>NOT(ISERROR(SEARCH("Record not yet set",A148)))</formula>
    </cfRule>
  </conditionalFormatting>
  <conditionalFormatting sqref="A245:K245">
    <cfRule type="containsText" dxfId="658" priority="16" operator="containsText" text="MISSING">
      <formula>NOT(ISERROR(SEARCH("MISSING",A245)))</formula>
    </cfRule>
    <cfRule type="cellIs" dxfId="657" priority="17" operator="equal">
      <formula>"-"</formula>
    </cfRule>
    <cfRule type="containsText" dxfId="656" priority="18" operator="containsText" text="Event Not Available">
      <formula>NOT(ISERROR(SEARCH("Event Not Available",A245)))</formula>
    </cfRule>
    <cfRule type="containsBlanks" dxfId="655" priority="19">
      <formula>LEN(TRIM(A245))=0</formula>
    </cfRule>
    <cfRule type="containsText" dxfId="654" priority="20" operator="containsText" text="Record not yet set">
      <formula>NOT(ISERROR(SEARCH("Record not yet set",A245)))</formula>
    </cfRule>
  </conditionalFormatting>
  <conditionalFormatting sqref="A310:K310 B311:B519 A505">
    <cfRule type="cellIs" dxfId="653" priority="152" operator="equal">
      <formula>"-"</formula>
    </cfRule>
    <cfRule type="containsText" dxfId="652" priority="155" operator="containsText" text="Record not yet set">
      <formula>NOT(ISERROR(SEARCH("Record not yet set",A310)))</formula>
    </cfRule>
    <cfRule type="containsBlanks" dxfId="651" priority="154">
      <formula>LEN(TRIM(A310))=0</formula>
    </cfRule>
    <cfRule type="containsText" dxfId="650" priority="153" operator="containsText" text="Event Not Available">
      <formula>NOT(ISERROR(SEARCH("Event Not Available",A310)))</formula>
    </cfRule>
  </conditionalFormatting>
  <conditionalFormatting sqref="B5:B19 G5:K19 A213:F213">
    <cfRule type="containsText" dxfId="649" priority="900" operator="containsText" text="Record not yet set">
      <formula>NOT(ISERROR(SEARCH("Record not yet set",A5)))</formula>
    </cfRule>
    <cfRule type="containsText" dxfId="648" priority="896" operator="containsText" text="MISSING">
      <formula>NOT(ISERROR(SEARCH("MISSING",A5)))</formula>
    </cfRule>
    <cfRule type="cellIs" dxfId="647" priority="897" operator="equal">
      <formula>"-"</formula>
    </cfRule>
    <cfRule type="containsText" dxfId="646" priority="898" operator="containsText" text="Event Not Available">
      <formula>NOT(ISERROR(SEARCH("Event Not Available",A5)))</formula>
    </cfRule>
    <cfRule type="containsBlanks" dxfId="645" priority="899">
      <formula>LEN(TRIM(A5))=0</formula>
    </cfRule>
  </conditionalFormatting>
  <conditionalFormatting sqref="B37:B51">
    <cfRule type="containsText" dxfId="644" priority="1246" operator="containsText" text="MISSING">
      <formula>NOT(ISERROR(SEARCH("MISSING",B37)))</formula>
    </cfRule>
    <cfRule type="containsText" dxfId="643" priority="1250" operator="containsText" text="Record not yet set">
      <formula>NOT(ISERROR(SEARCH("Record not yet set",B37)))</formula>
    </cfRule>
    <cfRule type="containsBlanks" dxfId="642" priority="1249">
      <formula>LEN(TRIM(B37))=0</formula>
    </cfRule>
    <cfRule type="containsText" dxfId="641" priority="1248" operator="containsText" text="Event Not Available">
      <formula>NOT(ISERROR(SEARCH("Event Not Available",B37)))</formula>
    </cfRule>
    <cfRule type="cellIs" dxfId="640" priority="1247" operator="equal">
      <formula>"-"</formula>
    </cfRule>
  </conditionalFormatting>
  <conditionalFormatting sqref="B53:B67">
    <cfRule type="containsBlanks" dxfId="639" priority="1224">
      <formula>LEN(TRIM(B53))=0</formula>
    </cfRule>
    <cfRule type="containsText" dxfId="638" priority="1225" operator="containsText" text="Record not yet set">
      <formula>NOT(ISERROR(SEARCH("Record not yet set",B53)))</formula>
    </cfRule>
    <cfRule type="containsText" dxfId="637" priority="1223" operator="containsText" text="Event Not Available">
      <formula>NOT(ISERROR(SEARCH("Event Not Available",B53)))</formula>
    </cfRule>
    <cfRule type="cellIs" dxfId="636" priority="1222" operator="equal">
      <formula>"-"</formula>
    </cfRule>
    <cfRule type="containsText" dxfId="635" priority="1221" operator="containsText" text="MISSING">
      <formula>NOT(ISERROR(SEARCH("MISSING",B53)))</formula>
    </cfRule>
  </conditionalFormatting>
  <conditionalFormatting sqref="B69:B83">
    <cfRule type="containsText" dxfId="634" priority="1185" operator="containsText" text="Record not yet set">
      <formula>NOT(ISERROR(SEARCH("Record not yet set",B69)))</formula>
    </cfRule>
    <cfRule type="containsText" dxfId="633" priority="1181" operator="containsText" text="MISSING">
      <formula>NOT(ISERROR(SEARCH("MISSING",B69)))</formula>
    </cfRule>
    <cfRule type="containsText" dxfId="632" priority="1183" operator="containsText" text="Event Not Available">
      <formula>NOT(ISERROR(SEARCH("Event Not Available",B69)))</formula>
    </cfRule>
    <cfRule type="cellIs" dxfId="631" priority="1182" operator="equal">
      <formula>"-"</formula>
    </cfRule>
    <cfRule type="containsBlanks" dxfId="630" priority="1184">
      <formula>LEN(TRIM(B69))=0</formula>
    </cfRule>
  </conditionalFormatting>
  <conditionalFormatting sqref="B85:B99">
    <cfRule type="containsText" dxfId="629" priority="1160" operator="containsText" text="Record not yet set">
      <formula>NOT(ISERROR(SEARCH("Record not yet set",B85)))</formula>
    </cfRule>
    <cfRule type="containsBlanks" dxfId="628" priority="1159">
      <formula>LEN(TRIM(B85))=0</formula>
    </cfRule>
    <cfRule type="containsText" dxfId="627" priority="1158" operator="containsText" text="Event Not Available">
      <formula>NOT(ISERROR(SEARCH("Event Not Available",B85)))</formula>
    </cfRule>
    <cfRule type="cellIs" dxfId="626" priority="1157" operator="equal">
      <formula>"-"</formula>
    </cfRule>
    <cfRule type="containsText" dxfId="625" priority="1156" operator="containsText" text="MISSING">
      <formula>NOT(ISERROR(SEARCH("MISSING",B85)))</formula>
    </cfRule>
  </conditionalFormatting>
  <conditionalFormatting sqref="B101:B115">
    <cfRule type="containsBlanks" dxfId="624" priority="1124">
      <formula>LEN(TRIM(B101))=0</formula>
    </cfRule>
    <cfRule type="containsText" dxfId="623" priority="1123" operator="containsText" text="Event Not Available">
      <formula>NOT(ISERROR(SEARCH("Event Not Available",B101)))</formula>
    </cfRule>
    <cfRule type="cellIs" dxfId="622" priority="1122" operator="equal">
      <formula>"-"</formula>
    </cfRule>
    <cfRule type="containsText" dxfId="621" priority="1121" operator="containsText" text="MISSING">
      <formula>NOT(ISERROR(SEARCH("MISSING",B101)))</formula>
    </cfRule>
    <cfRule type="containsText" dxfId="620" priority="1125" operator="containsText" text="Record not yet set">
      <formula>NOT(ISERROR(SEARCH("Record not yet set",B101)))</formula>
    </cfRule>
  </conditionalFormatting>
  <conditionalFormatting sqref="B117:B131">
    <cfRule type="containsText" dxfId="619" priority="1093" operator="containsText" text="Event Not Available">
      <formula>NOT(ISERROR(SEARCH("Event Not Available",B117)))</formula>
    </cfRule>
    <cfRule type="cellIs" dxfId="618" priority="1092" operator="equal">
      <formula>"-"</formula>
    </cfRule>
    <cfRule type="containsText" dxfId="617" priority="1091" operator="containsText" text="MISSING">
      <formula>NOT(ISERROR(SEARCH("MISSING",B117)))</formula>
    </cfRule>
    <cfRule type="containsText" dxfId="616" priority="1095" operator="containsText" text="Record not yet set">
      <formula>NOT(ISERROR(SEARCH("Record not yet set",B117)))</formula>
    </cfRule>
    <cfRule type="containsBlanks" dxfId="615" priority="1094">
      <formula>LEN(TRIM(B117))=0</formula>
    </cfRule>
  </conditionalFormatting>
  <conditionalFormatting sqref="B133:B147 B149:B164">
    <cfRule type="containsText" dxfId="614" priority="1056" operator="containsText" text="MISSING">
      <formula>NOT(ISERROR(SEARCH("MISSING",B133)))</formula>
    </cfRule>
    <cfRule type="containsText" dxfId="613" priority="1060" operator="containsText" text="Record not yet set">
      <formula>NOT(ISERROR(SEARCH("Record not yet set",B133)))</formula>
    </cfRule>
    <cfRule type="containsBlanks" dxfId="612" priority="1059">
      <formula>LEN(TRIM(B133))=0</formula>
    </cfRule>
    <cfRule type="containsText" dxfId="611" priority="1058" operator="containsText" text="Event Not Available">
      <formula>NOT(ISERROR(SEARCH("Event Not Available",B133)))</formula>
    </cfRule>
    <cfRule type="cellIs" dxfId="610" priority="1057" operator="equal">
      <formula>"-"</formula>
    </cfRule>
  </conditionalFormatting>
  <conditionalFormatting sqref="B166:B180">
    <cfRule type="containsText" dxfId="609" priority="1026" operator="containsText" text="MISSING">
      <formula>NOT(ISERROR(SEARCH("MISSING",B166)))</formula>
    </cfRule>
    <cfRule type="containsText" dxfId="608" priority="1030" operator="containsText" text="Record not yet set">
      <formula>NOT(ISERROR(SEARCH("Record not yet set",B166)))</formula>
    </cfRule>
    <cfRule type="containsBlanks" dxfId="607" priority="1029">
      <formula>LEN(TRIM(B166))=0</formula>
    </cfRule>
    <cfRule type="containsText" dxfId="606" priority="1028" operator="containsText" text="Event Not Available">
      <formula>NOT(ISERROR(SEARCH("Event Not Available",B166)))</formula>
    </cfRule>
    <cfRule type="cellIs" dxfId="605" priority="1027" operator="equal">
      <formula>"-"</formula>
    </cfRule>
  </conditionalFormatting>
  <conditionalFormatting sqref="B182:B196">
    <cfRule type="cellIs" dxfId="604" priority="982" operator="equal">
      <formula>"-"</formula>
    </cfRule>
    <cfRule type="containsText" dxfId="603" priority="981" operator="containsText" text="MISSING">
      <formula>NOT(ISERROR(SEARCH("MISSING",B182)))</formula>
    </cfRule>
    <cfRule type="containsText" dxfId="602" priority="985" operator="containsText" text="Record not yet set">
      <formula>NOT(ISERROR(SEARCH("Record not yet set",B182)))</formula>
    </cfRule>
    <cfRule type="containsBlanks" dxfId="601" priority="984">
      <formula>LEN(TRIM(B182))=0</formula>
    </cfRule>
    <cfRule type="containsText" dxfId="600" priority="983" operator="containsText" text="Event Not Available">
      <formula>NOT(ISERROR(SEARCH("Event Not Available",B182)))</formula>
    </cfRule>
  </conditionalFormatting>
  <conditionalFormatting sqref="B198:B212">
    <cfRule type="containsText" dxfId="599" priority="953" operator="containsText" text="Event Not Available">
      <formula>NOT(ISERROR(SEARCH("Event Not Available",B198)))</formula>
    </cfRule>
    <cfRule type="containsText" dxfId="598" priority="951" operator="containsText" text="MISSING">
      <formula>NOT(ISERROR(SEARCH("MISSING",B198)))</formula>
    </cfRule>
    <cfRule type="cellIs" dxfId="597" priority="952" operator="equal">
      <formula>"-"</formula>
    </cfRule>
    <cfRule type="containsText" dxfId="596" priority="955" operator="containsText" text="Record not yet set">
      <formula>NOT(ISERROR(SEARCH("Record not yet set",B198)))</formula>
    </cfRule>
    <cfRule type="containsBlanks" dxfId="595" priority="954">
      <formula>LEN(TRIM(B198))=0</formula>
    </cfRule>
  </conditionalFormatting>
  <conditionalFormatting sqref="B214:B228">
    <cfRule type="containsText" dxfId="594" priority="925" operator="containsText" text="Record not yet set">
      <formula>NOT(ISERROR(SEARCH("Record not yet set",B214)))</formula>
    </cfRule>
    <cfRule type="containsBlanks" dxfId="593" priority="924">
      <formula>LEN(TRIM(B214))=0</formula>
    </cfRule>
    <cfRule type="containsText" dxfId="592" priority="923" operator="containsText" text="Event Not Available">
      <formula>NOT(ISERROR(SEARCH("Event Not Available",B214)))</formula>
    </cfRule>
    <cfRule type="cellIs" dxfId="591" priority="922" operator="equal">
      <formula>"-"</formula>
    </cfRule>
    <cfRule type="containsText" dxfId="590" priority="921" operator="containsText" text="MISSING">
      <formula>NOT(ISERROR(SEARCH("MISSING",B214)))</formula>
    </cfRule>
  </conditionalFormatting>
  <conditionalFormatting sqref="B230:B244">
    <cfRule type="containsText" dxfId="589" priority="891" operator="containsText" text="MISSING">
      <formula>NOT(ISERROR(SEARCH("MISSING",B230)))</formula>
    </cfRule>
    <cfRule type="cellIs" dxfId="588" priority="892" operator="equal">
      <formula>"-"</formula>
    </cfRule>
    <cfRule type="containsText" dxfId="587" priority="893" operator="containsText" text="Event Not Available">
      <formula>NOT(ISERROR(SEARCH("Event Not Available",B230)))</formula>
    </cfRule>
    <cfRule type="containsBlanks" dxfId="586" priority="894">
      <formula>LEN(TRIM(B230))=0</formula>
    </cfRule>
    <cfRule type="containsText" dxfId="585" priority="895" operator="containsText" text="Record not yet set">
      <formula>NOT(ISERROR(SEARCH("Record not yet set",B230)))</formula>
    </cfRule>
  </conditionalFormatting>
  <conditionalFormatting sqref="B246:B261">
    <cfRule type="containsText" dxfId="584" priority="861" operator="containsText" text="MISSING">
      <formula>NOT(ISERROR(SEARCH("MISSING",B246)))</formula>
    </cfRule>
    <cfRule type="cellIs" dxfId="583" priority="862" operator="equal">
      <formula>"-"</formula>
    </cfRule>
    <cfRule type="containsText" dxfId="582" priority="863" operator="containsText" text="Event Not Available">
      <formula>NOT(ISERROR(SEARCH("Event Not Available",B246)))</formula>
    </cfRule>
    <cfRule type="containsBlanks" dxfId="581" priority="864">
      <formula>LEN(TRIM(B246))=0</formula>
    </cfRule>
    <cfRule type="containsText" dxfId="580" priority="865" operator="containsText" text="Record not yet set">
      <formula>NOT(ISERROR(SEARCH("Record not yet set",B246)))</formula>
    </cfRule>
  </conditionalFormatting>
  <conditionalFormatting sqref="B263:B277 B279:B294">
    <cfRule type="cellIs" dxfId="579" priority="812" operator="equal">
      <formula>"-"</formula>
    </cfRule>
    <cfRule type="containsText" dxfId="578" priority="811" operator="containsText" text="MISSING">
      <formula>NOT(ISERROR(SEARCH("MISSING",B263)))</formula>
    </cfRule>
    <cfRule type="containsText" dxfId="577" priority="815" operator="containsText" text="Record not yet set">
      <formula>NOT(ISERROR(SEARCH("Record not yet set",B263)))</formula>
    </cfRule>
    <cfRule type="containsBlanks" dxfId="576" priority="814">
      <formula>LEN(TRIM(B263))=0</formula>
    </cfRule>
    <cfRule type="containsText" dxfId="575" priority="813" operator="containsText" text="Event Not Available">
      <formula>NOT(ISERROR(SEARCH("Event Not Available",B263)))</formula>
    </cfRule>
  </conditionalFormatting>
  <conditionalFormatting sqref="C430:C443">
    <cfRule type="containsText" dxfId="574" priority="221" operator="containsText" text="MISSING">
      <formula>NOT(ISERROR(SEARCH("MISSING",C430)))</formula>
    </cfRule>
    <cfRule type="cellIs" dxfId="573" priority="222" operator="equal">
      <formula>"-"</formula>
    </cfRule>
    <cfRule type="containsText" dxfId="572" priority="223" operator="containsText" text="Event Not Available">
      <formula>NOT(ISERROR(SEARCH("Event Not Available",C430)))</formula>
    </cfRule>
    <cfRule type="containsText" dxfId="571" priority="225" operator="containsText" text="Record not yet set">
      <formula>NOT(ISERROR(SEARCH("Record not yet set",C430)))</formula>
    </cfRule>
    <cfRule type="containsBlanks" dxfId="570" priority="224">
      <formula>LEN(TRIM(C430))=0</formula>
    </cfRule>
  </conditionalFormatting>
  <conditionalFormatting sqref="C445:C458">
    <cfRule type="containsText" dxfId="569" priority="326" operator="containsText" text="MISSING">
      <formula>NOT(ISERROR(SEARCH("MISSING",C445)))</formula>
    </cfRule>
    <cfRule type="containsBlanks" dxfId="568" priority="329">
      <formula>LEN(TRIM(C445))=0</formula>
    </cfRule>
    <cfRule type="containsText" dxfId="567" priority="328" operator="containsText" text="Event Not Available">
      <formula>NOT(ISERROR(SEARCH("Event Not Available",C445)))</formula>
    </cfRule>
    <cfRule type="cellIs" dxfId="566" priority="327" operator="equal">
      <formula>"-"</formula>
    </cfRule>
    <cfRule type="containsText" dxfId="565" priority="330" operator="containsText" text="Record not yet set">
      <formula>NOT(ISERROR(SEARCH("Record not yet set",C445)))</formula>
    </cfRule>
  </conditionalFormatting>
  <conditionalFormatting sqref="C460:C473">
    <cfRule type="cellIs" dxfId="564" priority="202" operator="equal">
      <formula>"-"</formula>
    </cfRule>
    <cfRule type="containsText" dxfId="563" priority="203" operator="containsText" text="Event Not Available">
      <formula>NOT(ISERROR(SEARCH("Event Not Available",C460)))</formula>
    </cfRule>
    <cfRule type="containsBlanks" dxfId="562" priority="204">
      <formula>LEN(TRIM(C460))=0</formula>
    </cfRule>
    <cfRule type="containsText" dxfId="561" priority="205" operator="containsText" text="Record not yet set">
      <formula>NOT(ISERROR(SEARCH("Record not yet set",C460)))</formula>
    </cfRule>
    <cfRule type="containsText" dxfId="560" priority="201" operator="containsText" text="MISSING">
      <formula>NOT(ISERROR(SEARCH("MISSING",C460)))</formula>
    </cfRule>
  </conditionalFormatting>
  <conditionalFormatting sqref="C475:C488">
    <cfRule type="containsText" dxfId="559" priority="181" operator="containsText" text="MISSING">
      <formula>NOT(ISERROR(SEARCH("MISSING",C475)))</formula>
    </cfRule>
    <cfRule type="cellIs" dxfId="558" priority="182" operator="equal">
      <formula>"-"</formula>
    </cfRule>
    <cfRule type="containsText" dxfId="557" priority="183" operator="containsText" text="Event Not Available">
      <formula>NOT(ISERROR(SEARCH("Event Not Available",C475)))</formula>
    </cfRule>
    <cfRule type="containsBlanks" dxfId="556" priority="184">
      <formula>LEN(TRIM(C475))=0</formula>
    </cfRule>
    <cfRule type="containsText" dxfId="555" priority="185" operator="containsText" text="Record not yet set">
      <formula>NOT(ISERROR(SEARCH("Record not yet set",C475)))</formula>
    </cfRule>
  </conditionalFormatting>
  <conditionalFormatting sqref="C490:C503">
    <cfRule type="containsText" dxfId="554" priority="161" operator="containsText" text="MISSING">
      <formula>NOT(ISERROR(SEARCH("MISSING",C490)))</formula>
    </cfRule>
    <cfRule type="cellIs" dxfId="553" priority="162" operator="equal">
      <formula>"-"</formula>
    </cfRule>
    <cfRule type="containsText" dxfId="552" priority="163" operator="containsText" text="Event Not Available">
      <formula>NOT(ISERROR(SEARCH("Event Not Available",C490)))</formula>
    </cfRule>
    <cfRule type="containsText" dxfId="551" priority="165" operator="containsText" text="Record not yet set">
      <formula>NOT(ISERROR(SEARCH("Record not yet set",C490)))</formula>
    </cfRule>
    <cfRule type="containsBlanks" dxfId="550" priority="164">
      <formula>LEN(TRIM(C490))=0</formula>
    </cfRule>
  </conditionalFormatting>
  <conditionalFormatting sqref="C505:C518">
    <cfRule type="containsText" dxfId="549" priority="143" operator="containsText" text="Event Not Available">
      <formula>NOT(ISERROR(SEARCH("Event Not Available",C505)))</formula>
    </cfRule>
    <cfRule type="cellIs" dxfId="548" priority="142" operator="equal">
      <formula>"-"</formula>
    </cfRule>
    <cfRule type="containsBlanks" dxfId="547" priority="144">
      <formula>LEN(TRIM(C505))=0</formula>
    </cfRule>
    <cfRule type="containsText" dxfId="546" priority="145" operator="containsText" text="Record not yet set">
      <formula>NOT(ISERROR(SEARCH("Record not yet set",C505)))</formula>
    </cfRule>
    <cfRule type="containsText" dxfId="545" priority="141" operator="containsText" text="MISSING">
      <formula>NOT(ISERROR(SEARCH("MISSING",C505)))</formula>
    </cfRule>
  </conditionalFormatting>
  <conditionalFormatting sqref="C325:F325">
    <cfRule type="containsText" dxfId="544" priority="485" operator="containsText" text="Record not yet set">
      <formula>NOT(ISERROR(SEARCH("Record not yet set",C325)))</formula>
    </cfRule>
    <cfRule type="containsBlanks" dxfId="543" priority="484">
      <formula>LEN(TRIM(C325))=0</formula>
    </cfRule>
    <cfRule type="containsText" dxfId="542" priority="483" operator="containsText" text="Event Not Available">
      <formula>NOT(ISERROR(SEARCH("Event Not Available",C325)))</formula>
    </cfRule>
    <cfRule type="cellIs" dxfId="541" priority="482" operator="equal">
      <formula>"-"</formula>
    </cfRule>
    <cfRule type="containsText" dxfId="540" priority="481" operator="containsText" text="MISSING">
      <formula>NOT(ISERROR(SEARCH("MISSING",C325)))</formula>
    </cfRule>
  </conditionalFormatting>
  <conditionalFormatting sqref="C340:F340">
    <cfRule type="containsText" dxfId="539" priority="480" operator="containsText" text="Record not yet set">
      <formula>NOT(ISERROR(SEARCH("Record not yet set",C340)))</formula>
    </cfRule>
    <cfRule type="containsText" dxfId="538" priority="478" operator="containsText" text="Event Not Available">
      <formula>NOT(ISERROR(SEARCH("Event Not Available",C340)))</formula>
    </cfRule>
    <cfRule type="containsText" dxfId="537" priority="476" operator="containsText" text="MISSING">
      <formula>NOT(ISERROR(SEARCH("MISSING",C340)))</formula>
    </cfRule>
    <cfRule type="cellIs" dxfId="536" priority="477" operator="equal">
      <formula>"-"</formula>
    </cfRule>
    <cfRule type="containsBlanks" dxfId="535" priority="479">
      <formula>LEN(TRIM(C340))=0</formula>
    </cfRule>
  </conditionalFormatting>
  <conditionalFormatting sqref="C370:F370">
    <cfRule type="containsText" dxfId="534" priority="466" operator="containsText" text="MISSING">
      <formula>NOT(ISERROR(SEARCH("MISSING",C370)))</formula>
    </cfRule>
    <cfRule type="cellIs" dxfId="533" priority="467" operator="equal">
      <formula>"-"</formula>
    </cfRule>
    <cfRule type="containsText" dxfId="532" priority="468" operator="containsText" text="Event Not Available">
      <formula>NOT(ISERROR(SEARCH("Event Not Available",C370)))</formula>
    </cfRule>
    <cfRule type="containsBlanks" dxfId="531" priority="469">
      <formula>LEN(TRIM(C370))=0</formula>
    </cfRule>
    <cfRule type="containsText" dxfId="530" priority="470" operator="containsText" text="Record not yet set">
      <formula>NOT(ISERROR(SEARCH("Record not yet set",C370)))</formula>
    </cfRule>
  </conditionalFormatting>
  <conditionalFormatting sqref="C385:F385">
    <cfRule type="containsText" dxfId="529" priority="390" operator="containsText" text="Record not yet set">
      <formula>NOT(ISERROR(SEARCH("Record not yet set",C385)))</formula>
    </cfRule>
    <cfRule type="containsText" dxfId="528" priority="386" operator="containsText" text="MISSING">
      <formula>NOT(ISERROR(SEARCH("MISSING",C385)))</formula>
    </cfRule>
    <cfRule type="cellIs" dxfId="527" priority="387" operator="equal">
      <formula>"-"</formula>
    </cfRule>
    <cfRule type="containsBlanks" dxfId="526" priority="389">
      <formula>LEN(TRIM(C385))=0</formula>
    </cfRule>
    <cfRule type="containsText" dxfId="525" priority="388" operator="containsText" text="Event Not Available">
      <formula>NOT(ISERROR(SEARCH("Event Not Available",C385)))</formula>
    </cfRule>
  </conditionalFormatting>
  <conditionalFormatting sqref="C400:F400">
    <cfRule type="cellIs" dxfId="524" priority="367" operator="equal">
      <formula>"-"</formula>
    </cfRule>
    <cfRule type="containsText" dxfId="523" priority="366" operator="containsText" text="MISSING">
      <formula>NOT(ISERROR(SEARCH("MISSING",C400)))</formula>
    </cfRule>
    <cfRule type="containsText" dxfId="522" priority="370" operator="containsText" text="Record not yet set">
      <formula>NOT(ISERROR(SEARCH("Record not yet set",C400)))</formula>
    </cfRule>
    <cfRule type="containsBlanks" dxfId="521" priority="369">
      <formula>LEN(TRIM(C400))=0</formula>
    </cfRule>
    <cfRule type="containsText" dxfId="520" priority="368" operator="containsText" text="Event Not Available">
      <formula>NOT(ISERROR(SEARCH("Event Not Available",C400)))</formula>
    </cfRule>
  </conditionalFormatting>
  <conditionalFormatting sqref="C415:F415">
    <cfRule type="containsText" dxfId="519" priority="255" operator="containsText" text="Record not yet set">
      <formula>NOT(ISERROR(SEARCH("Record not yet set",C415)))</formula>
    </cfRule>
    <cfRule type="containsBlanks" dxfId="518" priority="254">
      <formula>LEN(TRIM(C415))=0</formula>
    </cfRule>
    <cfRule type="containsText" dxfId="517" priority="253" operator="containsText" text="Event Not Available">
      <formula>NOT(ISERROR(SEARCH("Event Not Available",C415)))</formula>
    </cfRule>
    <cfRule type="cellIs" dxfId="516" priority="252" operator="equal">
      <formula>"-"</formula>
    </cfRule>
    <cfRule type="containsText" dxfId="515" priority="251" operator="containsText" text="MISSING">
      <formula>NOT(ISERROR(SEARCH("MISSING",C415)))</formula>
    </cfRule>
  </conditionalFormatting>
  <conditionalFormatting sqref="D445:F445">
    <cfRule type="cellIs" dxfId="514" priority="332" operator="equal">
      <formula>"-"</formula>
    </cfRule>
    <cfRule type="containsText" dxfId="513" priority="333" operator="containsText" text="Event Not Available">
      <formula>NOT(ISERROR(SEARCH("Event Not Available",D445)))</formula>
    </cfRule>
    <cfRule type="containsBlanks" dxfId="512" priority="334">
      <formula>LEN(TRIM(D445))=0</formula>
    </cfRule>
    <cfRule type="containsText" dxfId="511" priority="335" operator="containsText" text="Record not yet set">
      <formula>NOT(ISERROR(SEARCH("Record not yet set",D445)))</formula>
    </cfRule>
    <cfRule type="containsText" dxfId="510" priority="331" operator="containsText" text="MISSING">
      <formula>NOT(ISERROR(SEARCH("MISSING",D445)))</formula>
    </cfRule>
  </conditionalFormatting>
  <conditionalFormatting sqref="D460:F460">
    <cfRule type="cellIs" dxfId="509" priority="207" operator="equal">
      <formula>"-"</formula>
    </cfRule>
    <cfRule type="containsText" dxfId="508" priority="206" operator="containsText" text="MISSING">
      <formula>NOT(ISERROR(SEARCH("MISSING",D460)))</formula>
    </cfRule>
    <cfRule type="containsText" dxfId="507" priority="208" operator="containsText" text="Event Not Available">
      <formula>NOT(ISERROR(SEARCH("Event Not Available",D460)))</formula>
    </cfRule>
    <cfRule type="containsBlanks" dxfId="506" priority="209">
      <formula>LEN(TRIM(D460))=0</formula>
    </cfRule>
    <cfRule type="containsText" dxfId="505" priority="210" operator="containsText" text="Record not yet set">
      <formula>NOT(ISERROR(SEARCH("Record not yet set",D460)))</formula>
    </cfRule>
  </conditionalFormatting>
  <conditionalFormatting sqref="D475:F475">
    <cfRule type="containsBlanks" dxfId="504" priority="189">
      <formula>LEN(TRIM(D475))=0</formula>
    </cfRule>
    <cfRule type="containsText" dxfId="503" priority="188" operator="containsText" text="Event Not Available">
      <formula>NOT(ISERROR(SEARCH("Event Not Available",D475)))</formula>
    </cfRule>
    <cfRule type="cellIs" dxfId="502" priority="187" operator="equal">
      <formula>"-"</formula>
    </cfRule>
    <cfRule type="containsText" dxfId="501" priority="186" operator="containsText" text="MISSING">
      <formula>NOT(ISERROR(SEARCH("MISSING",D475)))</formula>
    </cfRule>
    <cfRule type="containsText" dxfId="500" priority="190" operator="containsText" text="Record not yet set">
      <formula>NOT(ISERROR(SEARCH("Record not yet set",D475)))</formula>
    </cfRule>
  </conditionalFormatting>
  <conditionalFormatting sqref="D490:F490">
    <cfRule type="containsText" dxfId="499" priority="166" operator="containsText" text="MISSING">
      <formula>NOT(ISERROR(SEARCH("MISSING",D490)))</formula>
    </cfRule>
    <cfRule type="cellIs" dxfId="498" priority="167" operator="equal">
      <formula>"-"</formula>
    </cfRule>
    <cfRule type="containsText" dxfId="497" priority="168" operator="containsText" text="Event Not Available">
      <formula>NOT(ISERROR(SEARCH("Event Not Available",D490)))</formula>
    </cfRule>
    <cfRule type="containsBlanks" dxfId="496" priority="169">
      <formula>LEN(TRIM(D490))=0</formula>
    </cfRule>
    <cfRule type="containsText" dxfId="495" priority="170" operator="containsText" text="Record not yet set">
      <formula>NOT(ISERROR(SEARCH("Record not yet set",D490)))</formula>
    </cfRule>
  </conditionalFormatting>
  <conditionalFormatting sqref="D505:F505">
    <cfRule type="containsText" dxfId="494" priority="146" operator="containsText" text="MISSING">
      <formula>NOT(ISERROR(SEARCH("MISSING",D505)))</formula>
    </cfRule>
    <cfRule type="cellIs" dxfId="493" priority="147" operator="equal">
      <formula>"-"</formula>
    </cfRule>
    <cfRule type="containsText" dxfId="492" priority="148" operator="containsText" text="Event Not Available">
      <formula>NOT(ISERROR(SEARCH("Event Not Available",D505)))</formula>
    </cfRule>
    <cfRule type="containsBlanks" dxfId="491" priority="149">
      <formula>LEN(TRIM(D505))=0</formula>
    </cfRule>
    <cfRule type="containsText" dxfId="490" priority="150" operator="containsText" text="Record not yet set">
      <formula>NOT(ISERROR(SEARCH("Record not yet set",D505)))</formula>
    </cfRule>
  </conditionalFormatting>
  <conditionalFormatting sqref="G85:G88 I85:I88 G89:I99">
    <cfRule type="containsBlanks" dxfId="489" priority="1139">
      <formula>LEN(TRIM(G85))=0</formula>
    </cfRule>
    <cfRule type="containsText" dxfId="488" priority="1140" operator="containsText" text="Record not yet set">
      <formula>NOT(ISERROR(SEARCH("Record not yet set",G85)))</formula>
    </cfRule>
    <cfRule type="containsText" dxfId="487" priority="1136" operator="containsText" text="MISSING">
      <formula>NOT(ISERROR(SEARCH("MISSING",G85)))</formula>
    </cfRule>
    <cfRule type="cellIs" dxfId="486" priority="1137" operator="equal">
      <formula>"-"</formula>
    </cfRule>
    <cfRule type="containsText" dxfId="485" priority="1138" operator="containsText" text="Event Not Available">
      <formula>NOT(ISERROR(SEARCH("Event Not Available",G85)))</formula>
    </cfRule>
  </conditionalFormatting>
  <conditionalFormatting sqref="G213:G214">
    <cfRule type="containsBlanks" dxfId="484" priority="829">
      <formula>LEN(TRIM(G213))=0</formula>
    </cfRule>
    <cfRule type="containsText" dxfId="483" priority="828" operator="containsText" text="Event Not Available">
      <formula>NOT(ISERROR(SEARCH("Event Not Available",G213)))</formula>
    </cfRule>
    <cfRule type="containsText" dxfId="482" priority="830" operator="containsText" text="Record not yet set">
      <formula>NOT(ISERROR(SEARCH("Record not yet set",G213)))</formula>
    </cfRule>
    <cfRule type="containsText" dxfId="481" priority="826" operator="containsText" text="MISSING">
      <formula>NOT(ISERROR(SEARCH("MISSING",G213)))</formula>
    </cfRule>
    <cfRule type="cellIs" dxfId="480" priority="827" operator="equal">
      <formula>"-"</formula>
    </cfRule>
  </conditionalFormatting>
  <conditionalFormatting sqref="G229:G231">
    <cfRule type="cellIs" dxfId="479" priority="737" operator="equal">
      <formula>"-"</formula>
    </cfRule>
    <cfRule type="containsText" dxfId="478" priority="736" operator="containsText" text="MISSING">
      <formula>NOT(ISERROR(SEARCH("MISSING",G229)))</formula>
    </cfRule>
    <cfRule type="containsText" dxfId="477" priority="738" operator="containsText" text="Event Not Available">
      <formula>NOT(ISERROR(SEARCH("Event Not Available",G229)))</formula>
    </cfRule>
    <cfRule type="containsBlanks" dxfId="476" priority="739">
      <formula>LEN(TRIM(G229))=0</formula>
    </cfRule>
    <cfRule type="containsText" dxfId="475" priority="740" operator="containsText" text="Record not yet set">
      <formula>NOT(ISERROR(SEARCH("Record not yet set",G229)))</formula>
    </cfRule>
  </conditionalFormatting>
  <conditionalFormatting sqref="G262:G263">
    <cfRule type="containsText" dxfId="474" priority="698" operator="containsText" text="Event Not Available">
      <formula>NOT(ISERROR(SEARCH("Event Not Available",G262)))</formula>
    </cfRule>
    <cfRule type="containsText" dxfId="473" priority="700" operator="containsText" text="Record not yet set">
      <formula>NOT(ISERROR(SEARCH("Record not yet set",G262)))</formula>
    </cfRule>
    <cfRule type="cellIs" dxfId="472" priority="697" operator="equal">
      <formula>"-"</formula>
    </cfRule>
    <cfRule type="containsText" dxfId="471" priority="696" operator="containsText" text="MISSING">
      <formula>NOT(ISERROR(SEARCH("MISSING",G262)))</formula>
    </cfRule>
    <cfRule type="containsBlanks" dxfId="470" priority="699">
      <formula>LEN(TRIM(G262))=0</formula>
    </cfRule>
  </conditionalFormatting>
  <conditionalFormatting sqref="G278:G280">
    <cfRule type="containsText" dxfId="469" priority="686" operator="containsText" text="MISSING">
      <formula>NOT(ISERROR(SEARCH("MISSING",G278)))</formula>
    </cfRule>
    <cfRule type="containsBlanks" dxfId="468" priority="689">
      <formula>LEN(TRIM(G278))=0</formula>
    </cfRule>
    <cfRule type="containsText" dxfId="467" priority="688" operator="containsText" text="Event Not Available">
      <formula>NOT(ISERROR(SEARCH("Event Not Available",G278)))</formula>
    </cfRule>
    <cfRule type="cellIs" dxfId="466" priority="687" operator="equal">
      <formula>"-"</formula>
    </cfRule>
    <cfRule type="containsText" dxfId="465" priority="690" operator="containsText" text="Record not yet set">
      <formula>NOT(ISERROR(SEARCH("Record not yet set",G278)))</formula>
    </cfRule>
  </conditionalFormatting>
  <conditionalFormatting sqref="G295:G296">
    <cfRule type="containsText" dxfId="464" priority="576" operator="containsText" text="MISSING">
      <formula>NOT(ISERROR(SEARCH("MISSING",G295)))</formula>
    </cfRule>
    <cfRule type="cellIs" dxfId="463" priority="577" operator="equal">
      <formula>"-"</formula>
    </cfRule>
    <cfRule type="containsText" dxfId="462" priority="578" operator="containsText" text="Event Not Available">
      <formula>NOT(ISERROR(SEARCH("Event Not Available",G295)))</formula>
    </cfRule>
    <cfRule type="containsBlanks" dxfId="461" priority="579">
      <formula>LEN(TRIM(G295))=0</formula>
    </cfRule>
    <cfRule type="containsText" dxfId="460" priority="580" operator="containsText" text="Record not yet set">
      <formula>NOT(ISERROR(SEARCH("Record not yet set",G295)))</formula>
    </cfRule>
  </conditionalFormatting>
  <conditionalFormatting sqref="G215:I228">
    <cfRule type="containsText" dxfId="459" priority="816" operator="containsText" text="MISSING">
      <formula>NOT(ISERROR(SEARCH("MISSING",G215)))</formula>
    </cfRule>
    <cfRule type="cellIs" dxfId="458" priority="817" operator="equal">
      <formula>"-"</formula>
    </cfRule>
    <cfRule type="containsText" dxfId="457" priority="818" operator="containsText" text="Event Not Available">
      <formula>NOT(ISERROR(SEARCH("Event Not Available",G215)))</formula>
    </cfRule>
    <cfRule type="containsBlanks" dxfId="456" priority="819">
      <formula>LEN(TRIM(G215))=0</formula>
    </cfRule>
    <cfRule type="containsText" dxfId="455" priority="820" operator="containsText" text="Record not yet set">
      <formula>NOT(ISERROR(SEARCH("Record not yet set",G215)))</formula>
    </cfRule>
  </conditionalFormatting>
  <conditionalFormatting sqref="G232:I244">
    <cfRule type="containsText" dxfId="454" priority="723" operator="containsText" text="Event Not Available">
      <formula>NOT(ISERROR(SEARCH("Event Not Available",G232)))</formula>
    </cfRule>
    <cfRule type="containsText" dxfId="453" priority="725" operator="containsText" text="Record not yet set">
      <formula>NOT(ISERROR(SEARCH("Record not yet set",G232)))</formula>
    </cfRule>
    <cfRule type="containsBlanks" dxfId="452" priority="724">
      <formula>LEN(TRIM(G232))=0</formula>
    </cfRule>
    <cfRule type="containsText" dxfId="451" priority="721" operator="containsText" text="MISSING">
      <formula>NOT(ISERROR(SEARCH("MISSING",G232)))</formula>
    </cfRule>
    <cfRule type="cellIs" dxfId="450" priority="722" operator="equal">
      <formula>"-"</formula>
    </cfRule>
  </conditionalFormatting>
  <conditionalFormatting sqref="G264:I277">
    <cfRule type="containsText" dxfId="449" priority="695" operator="containsText" text="Record not yet set">
      <formula>NOT(ISERROR(SEARCH("Record not yet set",G264)))</formula>
    </cfRule>
    <cfRule type="containsBlanks" dxfId="448" priority="694">
      <formula>LEN(TRIM(G264))=0</formula>
    </cfRule>
    <cfRule type="containsText" dxfId="447" priority="693" operator="containsText" text="Event Not Available">
      <formula>NOT(ISERROR(SEARCH("Event Not Available",G264)))</formula>
    </cfRule>
    <cfRule type="containsText" dxfId="446" priority="691" operator="containsText" text="MISSING">
      <formula>NOT(ISERROR(SEARCH("MISSING",G264)))</formula>
    </cfRule>
    <cfRule type="cellIs" dxfId="445" priority="692" operator="equal">
      <formula>"-"</formula>
    </cfRule>
  </conditionalFormatting>
  <conditionalFormatting sqref="G281:I294">
    <cfRule type="containsText" dxfId="444" priority="676" operator="containsText" text="MISSING">
      <formula>NOT(ISERROR(SEARCH("MISSING",G281)))</formula>
    </cfRule>
    <cfRule type="containsText" dxfId="443" priority="680" operator="containsText" text="Record not yet set">
      <formula>NOT(ISERROR(SEARCH("Record not yet set",G281)))</formula>
    </cfRule>
    <cfRule type="containsBlanks" dxfId="442" priority="679">
      <formula>LEN(TRIM(G281))=0</formula>
    </cfRule>
    <cfRule type="containsText" dxfId="441" priority="678" operator="containsText" text="Event Not Available">
      <formula>NOT(ISERROR(SEARCH("Event Not Available",G281)))</formula>
    </cfRule>
    <cfRule type="cellIs" dxfId="440" priority="677" operator="equal">
      <formula>"-"</formula>
    </cfRule>
  </conditionalFormatting>
  <conditionalFormatting sqref="G297:I309">
    <cfRule type="containsText" dxfId="439" priority="570" operator="containsText" text="Record not yet set">
      <formula>NOT(ISERROR(SEARCH("Record not yet set",G297)))</formula>
    </cfRule>
    <cfRule type="cellIs" dxfId="438" priority="567" operator="equal">
      <formula>"-"</formula>
    </cfRule>
    <cfRule type="containsText" dxfId="437" priority="566" operator="containsText" text="MISSING">
      <formula>NOT(ISERROR(SEARCH("MISSING",G297)))</formula>
    </cfRule>
    <cfRule type="containsText" dxfId="436" priority="568" operator="containsText" text="Event Not Available">
      <formula>NOT(ISERROR(SEARCH("Event Not Available",G297)))</formula>
    </cfRule>
    <cfRule type="containsBlanks" dxfId="435" priority="569">
      <formula>LEN(TRIM(G297))=0</formula>
    </cfRule>
  </conditionalFormatting>
  <conditionalFormatting sqref="G21:K35">
    <cfRule type="containsText" dxfId="434" priority="1321" operator="containsText" text="MISSING">
      <formula>NOT(ISERROR(SEARCH("MISSING",G21)))</formula>
    </cfRule>
    <cfRule type="cellIs" dxfId="433" priority="1322" operator="equal">
      <formula>"-"</formula>
    </cfRule>
    <cfRule type="containsText" dxfId="432" priority="1323" operator="containsText" text="Event Not Available">
      <formula>NOT(ISERROR(SEARCH("Event Not Available",G21)))</formula>
    </cfRule>
    <cfRule type="containsBlanks" dxfId="431" priority="1324">
      <formula>LEN(TRIM(G21))=0</formula>
    </cfRule>
    <cfRule type="containsText" dxfId="430" priority="1325" operator="containsText" text="Record not yet set">
      <formula>NOT(ISERROR(SEARCH("Record not yet set",G21)))</formula>
    </cfRule>
  </conditionalFormatting>
  <conditionalFormatting sqref="G37:K51">
    <cfRule type="cellIs" dxfId="429" priority="1227" operator="equal">
      <formula>"-"</formula>
    </cfRule>
    <cfRule type="containsText" dxfId="428" priority="1228" operator="containsText" text="Event Not Available">
      <formula>NOT(ISERROR(SEARCH("Event Not Available",G37)))</formula>
    </cfRule>
    <cfRule type="containsBlanks" dxfId="427" priority="1229">
      <formula>LEN(TRIM(G37))=0</formula>
    </cfRule>
    <cfRule type="containsText" dxfId="426" priority="1230" operator="containsText" text="Record not yet set">
      <formula>NOT(ISERROR(SEARCH("Record not yet set",G37)))</formula>
    </cfRule>
    <cfRule type="containsText" dxfId="425" priority="1226" operator="containsText" text="MISSING">
      <formula>NOT(ISERROR(SEARCH("MISSING",G37)))</formula>
    </cfRule>
  </conditionalFormatting>
  <conditionalFormatting sqref="G53:K67">
    <cfRule type="containsText" dxfId="424" priority="1205" operator="containsText" text="Record not yet set">
      <formula>NOT(ISERROR(SEARCH("Record not yet set",G53)))</formula>
    </cfRule>
    <cfRule type="containsBlanks" dxfId="423" priority="1204">
      <formula>LEN(TRIM(G53))=0</formula>
    </cfRule>
    <cfRule type="containsText" dxfId="422" priority="1203" operator="containsText" text="Event Not Available">
      <formula>NOT(ISERROR(SEARCH("Event Not Available",G53)))</formula>
    </cfRule>
    <cfRule type="cellIs" dxfId="421" priority="1202" operator="equal">
      <formula>"-"</formula>
    </cfRule>
    <cfRule type="containsText" dxfId="420" priority="1201" operator="containsText" text="MISSING">
      <formula>NOT(ISERROR(SEARCH("MISSING",G53)))</formula>
    </cfRule>
  </conditionalFormatting>
  <conditionalFormatting sqref="G69:K83">
    <cfRule type="containsText" dxfId="419" priority="71" operator="containsText" text="MISSING">
      <formula>NOT(ISERROR(SEARCH("MISSING",G69)))</formula>
    </cfRule>
    <cfRule type="containsText" dxfId="418" priority="75" operator="containsText" text="Record not yet set">
      <formula>NOT(ISERROR(SEARCH("Record not yet set",G69)))</formula>
    </cfRule>
    <cfRule type="containsBlanks" dxfId="417" priority="74">
      <formula>LEN(TRIM(G69))=0</formula>
    </cfRule>
    <cfRule type="containsText" dxfId="416" priority="73" operator="containsText" text="Event Not Available">
      <formula>NOT(ISERROR(SEARCH("Event Not Available",G69)))</formula>
    </cfRule>
    <cfRule type="cellIs" dxfId="415" priority="72" operator="equal">
      <formula>"-"</formula>
    </cfRule>
  </conditionalFormatting>
  <conditionalFormatting sqref="G101:K115">
    <cfRule type="cellIs" dxfId="414" priority="997" operator="equal">
      <formula>"-"</formula>
    </cfRule>
    <cfRule type="containsText" dxfId="413" priority="998" operator="containsText" text="Event Not Available">
      <formula>NOT(ISERROR(SEARCH("Event Not Available",G101)))</formula>
    </cfRule>
    <cfRule type="containsBlanks" dxfId="412" priority="999">
      <formula>LEN(TRIM(G101))=0</formula>
    </cfRule>
    <cfRule type="containsText" dxfId="411" priority="1000" operator="containsText" text="Record not yet set">
      <formula>NOT(ISERROR(SEARCH("Record not yet set",G101)))</formula>
    </cfRule>
    <cfRule type="containsText" dxfId="410" priority="996" operator="containsText" text="MISSING">
      <formula>NOT(ISERROR(SEARCH("MISSING",G101)))</formula>
    </cfRule>
  </conditionalFormatting>
  <conditionalFormatting sqref="G117:K131">
    <cfRule type="containsText" dxfId="409" priority="995" operator="containsText" text="Record not yet set">
      <formula>NOT(ISERROR(SEARCH("Record not yet set",G117)))</formula>
    </cfRule>
    <cfRule type="containsBlanks" dxfId="408" priority="994">
      <formula>LEN(TRIM(G117))=0</formula>
    </cfRule>
    <cfRule type="containsText" dxfId="407" priority="993" operator="containsText" text="Event Not Available">
      <formula>NOT(ISERROR(SEARCH("Event Not Available",G117)))</formula>
    </cfRule>
    <cfRule type="cellIs" dxfId="406" priority="992" operator="equal">
      <formula>"-"</formula>
    </cfRule>
    <cfRule type="containsText" dxfId="405" priority="991" operator="containsText" text="MISSING">
      <formula>NOT(ISERROR(SEARCH("MISSING",G117)))</formula>
    </cfRule>
  </conditionalFormatting>
  <conditionalFormatting sqref="G133:K147 G149:K164">
    <cfRule type="containsBlanks" dxfId="404" priority="989">
      <formula>LEN(TRIM(G133))=0</formula>
    </cfRule>
    <cfRule type="containsText" dxfId="403" priority="988" operator="containsText" text="Event Not Available">
      <formula>NOT(ISERROR(SEARCH("Event Not Available",G133)))</formula>
    </cfRule>
    <cfRule type="cellIs" dxfId="402" priority="987" operator="equal">
      <formula>"-"</formula>
    </cfRule>
    <cfRule type="containsText" dxfId="401" priority="986" operator="containsText" text="MISSING">
      <formula>NOT(ISERROR(SEARCH("MISSING",G133)))</formula>
    </cfRule>
    <cfRule type="containsText" dxfId="400" priority="990" operator="containsText" text="Record not yet set">
      <formula>NOT(ISERROR(SEARCH("Record not yet set",G133)))</formula>
    </cfRule>
  </conditionalFormatting>
  <conditionalFormatting sqref="G166:K180">
    <cfRule type="containsText" dxfId="399" priority="1006" operator="containsText" text="MISSING">
      <formula>NOT(ISERROR(SEARCH("MISSING",G166)))</formula>
    </cfRule>
    <cfRule type="cellIs" dxfId="398" priority="1007" operator="equal">
      <formula>"-"</formula>
    </cfRule>
    <cfRule type="containsText" dxfId="397" priority="1008" operator="containsText" text="Event Not Available">
      <formula>NOT(ISERROR(SEARCH("Event Not Available",G166)))</formula>
    </cfRule>
    <cfRule type="containsBlanks" dxfId="396" priority="1009">
      <formula>LEN(TRIM(G166))=0</formula>
    </cfRule>
    <cfRule type="containsText" dxfId="395" priority="1010" operator="containsText" text="Record not yet set">
      <formula>NOT(ISERROR(SEARCH("Record not yet set",G166)))</formula>
    </cfRule>
  </conditionalFormatting>
  <conditionalFormatting sqref="G182:K196">
    <cfRule type="containsText" dxfId="394" priority="835" operator="containsText" text="Record not yet set">
      <formula>NOT(ISERROR(SEARCH("Record not yet set",G182)))</formula>
    </cfRule>
    <cfRule type="containsText" dxfId="393" priority="831" operator="containsText" text="MISSING">
      <formula>NOT(ISERROR(SEARCH("MISSING",G182)))</formula>
    </cfRule>
    <cfRule type="cellIs" dxfId="392" priority="832" operator="equal">
      <formula>"-"</formula>
    </cfRule>
    <cfRule type="containsText" dxfId="391" priority="833" operator="containsText" text="Event Not Available">
      <formula>NOT(ISERROR(SEARCH("Event Not Available",G182)))</formula>
    </cfRule>
    <cfRule type="containsBlanks" dxfId="390" priority="834">
      <formula>LEN(TRIM(G182))=0</formula>
    </cfRule>
  </conditionalFormatting>
  <conditionalFormatting sqref="G198:K212">
    <cfRule type="containsText" dxfId="389" priority="50" operator="containsText" text="Record not yet set">
      <formula>NOT(ISERROR(SEARCH("Record not yet set",G198)))</formula>
    </cfRule>
    <cfRule type="containsBlanks" dxfId="388" priority="49">
      <formula>LEN(TRIM(G198))=0</formula>
    </cfRule>
    <cfRule type="containsText" dxfId="387" priority="48" operator="containsText" text="Event Not Available">
      <formula>NOT(ISERROR(SEARCH("Event Not Available",G198)))</formula>
    </cfRule>
    <cfRule type="cellIs" dxfId="386" priority="47" operator="equal">
      <formula>"-"</formula>
    </cfRule>
    <cfRule type="containsText" dxfId="385" priority="46" operator="containsText" text="MISSING">
      <formula>NOT(ISERROR(SEARCH("MISSING",G198)))</formula>
    </cfRule>
  </conditionalFormatting>
  <conditionalFormatting sqref="G246:K261">
    <cfRule type="containsBlanks" dxfId="384" priority="704">
      <formula>LEN(TRIM(G246))=0</formula>
    </cfRule>
    <cfRule type="containsText" dxfId="383" priority="701" operator="containsText" text="MISSING">
      <formula>NOT(ISERROR(SEARCH("MISSING",G246)))</formula>
    </cfRule>
    <cfRule type="containsText" dxfId="382" priority="705" operator="containsText" text="Record not yet set">
      <formula>NOT(ISERROR(SEARCH("Record not yet set",G246)))</formula>
    </cfRule>
    <cfRule type="cellIs" dxfId="381" priority="702" operator="equal">
      <formula>"-"</formula>
    </cfRule>
    <cfRule type="containsText" dxfId="380" priority="703" operator="containsText" text="Event Not Available">
      <formula>NOT(ISERROR(SEARCH("Event Not Available",G246)))</formula>
    </cfRule>
  </conditionalFormatting>
  <conditionalFormatting sqref="G311:K354">
    <cfRule type="cellIs" dxfId="379" priority="52" operator="equal">
      <formula>"-"</formula>
    </cfRule>
    <cfRule type="containsText" dxfId="378" priority="51" operator="containsText" text="MISSING">
      <formula>NOT(ISERROR(SEARCH("MISSING",G311)))</formula>
    </cfRule>
    <cfRule type="containsText" dxfId="377" priority="55" operator="containsText" text="Record not yet set">
      <formula>NOT(ISERROR(SEARCH("Record not yet set",G311)))</formula>
    </cfRule>
    <cfRule type="containsBlanks" dxfId="376" priority="54">
      <formula>LEN(TRIM(G311))=0</formula>
    </cfRule>
    <cfRule type="containsText" dxfId="375" priority="53" operator="containsText" text="Event Not Available">
      <formula>NOT(ISERROR(SEARCH("Event Not Available",G311)))</formula>
    </cfRule>
  </conditionalFormatting>
  <conditionalFormatting sqref="G356:K429">
    <cfRule type="containsText" dxfId="374" priority="243" operator="containsText" text="Event Not Available">
      <formula>NOT(ISERROR(SEARCH("Event Not Available",G356)))</formula>
    </cfRule>
    <cfRule type="cellIs" dxfId="373" priority="242" operator="equal">
      <formula>"-"</formula>
    </cfRule>
    <cfRule type="containsText" dxfId="372" priority="241" operator="containsText" text="MISSING">
      <formula>NOT(ISERROR(SEARCH("MISSING",G356)))</formula>
    </cfRule>
    <cfRule type="containsText" dxfId="371" priority="245" operator="containsText" text="Record not yet set">
      <formula>NOT(ISERROR(SEARCH("Record not yet set",G356)))</formula>
    </cfRule>
    <cfRule type="containsBlanks" dxfId="370" priority="244">
      <formula>LEN(TRIM(G356))=0</formula>
    </cfRule>
  </conditionalFormatting>
  <conditionalFormatting sqref="G431:K519">
    <cfRule type="containsText" dxfId="369" priority="33" operator="containsText" text="Event Not Available">
      <formula>NOT(ISERROR(SEARCH("Event Not Available",G431)))</formula>
    </cfRule>
    <cfRule type="containsText" dxfId="368" priority="35" operator="containsText" text="Record not yet set">
      <formula>NOT(ISERROR(SEARCH("Record not yet set",G431)))</formula>
    </cfRule>
    <cfRule type="containsBlanks" dxfId="367" priority="34">
      <formula>LEN(TRIM(G431))=0</formula>
    </cfRule>
    <cfRule type="cellIs" dxfId="366" priority="32" operator="equal">
      <formula>"-"</formula>
    </cfRule>
    <cfRule type="containsText" dxfId="365" priority="31" operator="containsText" text="MISSING">
      <formula>NOT(ISERROR(SEARCH("MISSING",G431)))</formula>
    </cfRule>
  </conditionalFormatting>
  <conditionalFormatting sqref="H84:H88">
    <cfRule type="cellIs" dxfId="364" priority="1062" operator="equal">
      <formula>"-"</formula>
    </cfRule>
    <cfRule type="containsText" dxfId="363" priority="1063" operator="containsText" text="Event Not Available">
      <formula>NOT(ISERROR(SEARCH("Event Not Available",H84)))</formula>
    </cfRule>
    <cfRule type="containsBlanks" dxfId="362" priority="1064">
      <formula>LEN(TRIM(H84))=0</formula>
    </cfRule>
    <cfRule type="containsText" dxfId="361" priority="1065" operator="containsText" text="Record not yet set">
      <formula>NOT(ISERROR(SEARCH("Record not yet set",H84)))</formula>
    </cfRule>
    <cfRule type="containsText" dxfId="360" priority="1061" operator="containsText" text="MISSING">
      <formula>NOT(ISERROR(SEARCH("MISSING",H84)))</formula>
    </cfRule>
  </conditionalFormatting>
  <conditionalFormatting sqref="H214:I214">
    <cfRule type="containsBlanks" dxfId="359" priority="904">
      <formula>LEN(TRIM(H214))=0</formula>
    </cfRule>
    <cfRule type="containsText" dxfId="358" priority="905" operator="containsText" text="Record not yet set">
      <formula>NOT(ISERROR(SEARCH("Record not yet set",H214)))</formula>
    </cfRule>
    <cfRule type="containsText" dxfId="357" priority="901" operator="containsText" text="MISSING">
      <formula>NOT(ISERROR(SEARCH("MISSING",H214)))</formula>
    </cfRule>
    <cfRule type="cellIs" dxfId="356" priority="902" operator="equal">
      <formula>"-"</formula>
    </cfRule>
    <cfRule type="containsText" dxfId="355" priority="903" operator="containsText" text="Event Not Available">
      <formula>NOT(ISERROR(SEARCH("Event Not Available",H214)))</formula>
    </cfRule>
  </conditionalFormatting>
  <conditionalFormatting sqref="H230:I231">
    <cfRule type="containsText" dxfId="354" priority="871" operator="containsText" text="MISSING">
      <formula>NOT(ISERROR(SEARCH("MISSING",H230)))</formula>
    </cfRule>
    <cfRule type="cellIs" dxfId="353" priority="872" operator="equal">
      <formula>"-"</formula>
    </cfRule>
    <cfRule type="containsText" dxfId="352" priority="875" operator="containsText" text="Record not yet set">
      <formula>NOT(ISERROR(SEARCH("Record not yet set",H230)))</formula>
    </cfRule>
    <cfRule type="containsBlanks" dxfId="351" priority="874">
      <formula>LEN(TRIM(H230))=0</formula>
    </cfRule>
    <cfRule type="containsText" dxfId="350" priority="873" operator="containsText" text="Event Not Available">
      <formula>NOT(ISERROR(SEARCH("Event Not Available",H230)))</formula>
    </cfRule>
  </conditionalFormatting>
  <conditionalFormatting sqref="H263:I263 H279:I280">
    <cfRule type="containsText" dxfId="349" priority="795" operator="containsText" text="Record not yet set">
      <formula>NOT(ISERROR(SEARCH("Record not yet set",H263)))</formula>
    </cfRule>
    <cfRule type="containsBlanks" dxfId="348" priority="794">
      <formula>LEN(TRIM(H263))=0</formula>
    </cfRule>
    <cfRule type="cellIs" dxfId="347" priority="792" operator="equal">
      <formula>"-"</formula>
    </cfRule>
    <cfRule type="containsText" dxfId="346" priority="791" operator="containsText" text="MISSING">
      <formula>NOT(ISERROR(SEARCH("MISSING",H263)))</formula>
    </cfRule>
    <cfRule type="containsText" dxfId="345" priority="793" operator="containsText" text="Event Not Available">
      <formula>NOT(ISERROR(SEARCH("Event Not Available",H263)))</formula>
    </cfRule>
  </conditionalFormatting>
  <conditionalFormatting sqref="H296:I296">
    <cfRule type="containsText" dxfId="344" priority="11" operator="containsText" text="MISSING">
      <formula>NOT(ISERROR(SEARCH("MISSING",H296)))</formula>
    </cfRule>
    <cfRule type="cellIs" dxfId="343" priority="12" operator="equal">
      <formula>"-"</formula>
    </cfRule>
    <cfRule type="containsText" dxfId="342" priority="13" operator="containsText" text="Event Not Available">
      <formula>NOT(ISERROR(SEARCH("Event Not Available",H296)))</formula>
    </cfRule>
    <cfRule type="containsBlanks" dxfId="341" priority="14">
      <formula>LEN(TRIM(H296))=0</formula>
    </cfRule>
    <cfRule type="containsText" dxfId="340" priority="15" operator="containsText" text="Record not yet set">
      <formula>NOT(ISERROR(SEARCH("Record not yet set",H296)))</formula>
    </cfRule>
  </conditionalFormatting>
  <conditionalFormatting sqref="J85:K99">
    <cfRule type="containsText" dxfId="339" priority="1143" operator="containsText" text="Event Not Available">
      <formula>NOT(ISERROR(SEARCH("Event Not Available",J85)))</formula>
    </cfRule>
    <cfRule type="cellIs" dxfId="338" priority="1142" operator="equal">
      <formula>"-"</formula>
    </cfRule>
    <cfRule type="containsBlanks" dxfId="337" priority="1144">
      <formula>LEN(TRIM(J85))=0</formula>
    </cfRule>
    <cfRule type="containsText" dxfId="336" priority="1145" operator="containsText" text="Record not yet set">
      <formula>NOT(ISERROR(SEARCH("Record not yet set",J85)))</formula>
    </cfRule>
    <cfRule type="containsText" dxfId="335" priority="1141" operator="containsText" text="MISSING">
      <formula>NOT(ISERROR(SEARCH("MISSING",J85)))</formula>
    </cfRule>
  </conditionalFormatting>
  <conditionalFormatting sqref="J214:K228">
    <cfRule type="containsText" dxfId="334" priority="910" operator="containsText" text="Record not yet set">
      <formula>NOT(ISERROR(SEARCH("Record not yet set",J214)))</formula>
    </cfRule>
    <cfRule type="containsText" dxfId="333" priority="906" operator="containsText" text="MISSING">
      <formula>NOT(ISERROR(SEARCH("MISSING",J214)))</formula>
    </cfRule>
    <cfRule type="containsBlanks" dxfId="332" priority="909">
      <formula>LEN(TRIM(J214))=0</formula>
    </cfRule>
    <cfRule type="containsText" dxfId="331" priority="908" operator="containsText" text="Event Not Available">
      <formula>NOT(ISERROR(SEARCH("Event Not Available",J214)))</formula>
    </cfRule>
    <cfRule type="cellIs" dxfId="330" priority="907" operator="equal">
      <formula>"-"</formula>
    </cfRule>
  </conditionalFormatting>
  <conditionalFormatting sqref="J230:K244">
    <cfRule type="containsText" dxfId="329" priority="880" operator="containsText" text="Record not yet set">
      <formula>NOT(ISERROR(SEARCH("Record not yet set",J230)))</formula>
    </cfRule>
    <cfRule type="containsText" dxfId="328" priority="878" operator="containsText" text="Event Not Available">
      <formula>NOT(ISERROR(SEARCH("Event Not Available",J230)))</formula>
    </cfRule>
    <cfRule type="containsBlanks" dxfId="327" priority="879">
      <formula>LEN(TRIM(J230))=0</formula>
    </cfRule>
    <cfRule type="containsText" dxfId="326" priority="876" operator="containsText" text="MISSING">
      <formula>NOT(ISERROR(SEARCH("MISSING",J230)))</formula>
    </cfRule>
    <cfRule type="cellIs" dxfId="325" priority="877" operator="equal">
      <formula>"-"</formula>
    </cfRule>
  </conditionalFormatting>
  <conditionalFormatting sqref="J263:K277 J279:K294">
    <cfRule type="containsText" dxfId="324" priority="796" operator="containsText" text="MISSING">
      <formula>NOT(ISERROR(SEARCH("MISSING",J263)))</formula>
    </cfRule>
    <cfRule type="containsText" dxfId="323" priority="800" operator="containsText" text="Record not yet set">
      <formula>NOT(ISERROR(SEARCH("Record not yet set",J263)))</formula>
    </cfRule>
    <cfRule type="containsText" dxfId="322" priority="798" operator="containsText" text="Event Not Available">
      <formula>NOT(ISERROR(SEARCH("Event Not Available",J263)))</formula>
    </cfRule>
    <cfRule type="cellIs" dxfId="321" priority="797" operator="equal">
      <formula>"-"</formula>
    </cfRule>
    <cfRule type="containsBlanks" dxfId="320" priority="799">
      <formula>LEN(TRIM(J263))=0</formula>
    </cfRule>
  </conditionalFormatting>
  <conditionalFormatting sqref="J296:K309 A4:K4 B296:B309">
    <cfRule type="cellIs" dxfId="319" priority="1362" operator="equal">
      <formula>"-"</formula>
    </cfRule>
    <cfRule type="containsText" dxfId="318" priority="1363" operator="containsText" text="Event Not Available">
      <formula>NOT(ISERROR(SEARCH("Event Not Available",A4)))</formula>
    </cfRule>
  </conditionalFormatting>
  <conditionalFormatting sqref="J296:K309">
    <cfRule type="containsText" dxfId="317" priority="1361" operator="containsText" text="MISSING">
      <formula>NOT(ISERROR(SEARCH("MISSING",J296)))</formula>
    </cfRule>
  </conditionalFormatting>
  <printOptions gridLines="1"/>
  <pageMargins left="0.31496062992125984" right="0.31496062992125984" top="0.51181102362204722" bottom="0.51181102362204722" header="0.31496062992125984" footer="0.31496062992125984"/>
  <pageSetup paperSize="9" scale="97" fitToHeight="0" orientation="landscape" r:id="rId1"/>
  <headerFooter alignWithMargins="0">
    <oddFooter>&amp;C&amp;K000000&amp;F  &amp;D&amp;R&amp;K000000&amp;P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  <pageSetUpPr fitToPage="1"/>
  </sheetPr>
  <dimension ref="A1:K216"/>
  <sheetViews>
    <sheetView topLeftCell="B1" workbookViewId="0">
      <pane ySplit="3" topLeftCell="A7" activePane="bottomLeft" state="frozen"/>
      <selection activeCell="D105" sqref="D105"/>
      <selection pane="bottomLeft" activeCell="D105" sqref="D105"/>
    </sheetView>
  </sheetViews>
  <sheetFormatPr defaultColWidth="11.453125" defaultRowHeight="12.5" x14ac:dyDescent="0.25"/>
  <cols>
    <col min="1" max="1" width="42.1796875" style="1" hidden="1" customWidth="1"/>
    <col min="2" max="2" width="17.90625" style="1" customWidth="1"/>
    <col min="3" max="3" width="15.81640625" style="1" customWidth="1"/>
    <col min="4" max="4" width="11.1796875" style="1" customWidth="1"/>
    <col min="5" max="5" width="18.6328125" style="1" customWidth="1"/>
    <col min="6" max="6" width="12.81640625" style="1" customWidth="1"/>
    <col min="7" max="7" width="21" style="1" customWidth="1"/>
    <col min="8" max="8" width="11.36328125" style="1" customWidth="1"/>
    <col min="9" max="9" width="12.90625" style="25" customWidth="1"/>
    <col min="10" max="10" width="9.453125" style="1" customWidth="1"/>
    <col min="11" max="11" width="16.1796875" style="1" customWidth="1"/>
    <col min="12" max="16384" width="11.453125" style="1"/>
  </cols>
  <sheetData>
    <row r="1" spans="1:11" s="32" customFormat="1" ht="18" x14ac:dyDescent="0.25">
      <c r="A1" s="30"/>
      <c r="B1" s="26" t="s">
        <v>1231</v>
      </c>
      <c r="C1" s="26"/>
      <c r="D1" s="27"/>
      <c r="E1" s="27"/>
      <c r="F1" s="28"/>
      <c r="G1" s="27"/>
      <c r="H1" s="29"/>
      <c r="I1" s="30"/>
      <c r="J1" s="31"/>
      <c r="K1" s="30"/>
    </row>
    <row r="2" spans="1:11" s="32" customFormat="1" ht="7" customHeight="1" thickBot="1" x14ac:dyDescent="0.3">
      <c r="A2" s="30"/>
      <c r="B2" s="27"/>
      <c r="C2" s="27"/>
      <c r="D2" s="27"/>
      <c r="E2" s="27"/>
      <c r="F2" s="28"/>
      <c r="G2" s="27"/>
      <c r="H2" s="29"/>
      <c r="I2" s="30"/>
      <c r="J2" s="31"/>
      <c r="K2" s="30"/>
    </row>
    <row r="3" spans="1:11" s="33" customFormat="1" ht="33" customHeight="1" thickBot="1" x14ac:dyDescent="0.3">
      <c r="A3" s="522" t="s">
        <v>821</v>
      </c>
      <c r="B3" s="867" t="s">
        <v>818</v>
      </c>
      <c r="C3" s="868" t="s">
        <v>819</v>
      </c>
      <c r="D3" s="869" t="s">
        <v>1</v>
      </c>
      <c r="E3" s="869" t="s">
        <v>814</v>
      </c>
      <c r="F3" s="870" t="s">
        <v>73</v>
      </c>
      <c r="G3" s="869" t="s">
        <v>4</v>
      </c>
      <c r="H3" s="871" t="s">
        <v>2</v>
      </c>
      <c r="I3" s="872" t="s">
        <v>3</v>
      </c>
      <c r="J3" s="873" t="s">
        <v>816</v>
      </c>
      <c r="K3" s="848" t="s">
        <v>815</v>
      </c>
    </row>
    <row r="4" spans="1:11" x14ac:dyDescent="0.25">
      <c r="A4" s="523" t="str">
        <f t="shared" ref="A4:A67" si="0">B4&amp;"-"&amp;D4&amp;"-"&amp;F4&amp;"-"&amp;E4</f>
        <v>Track &amp; Field-Female-U11-4 x 100m</v>
      </c>
      <c r="B4" s="874" t="s">
        <v>812</v>
      </c>
      <c r="C4" s="201" t="s">
        <v>813</v>
      </c>
      <c r="D4" s="201" t="s">
        <v>75</v>
      </c>
      <c r="E4" s="201" t="s">
        <v>870</v>
      </c>
      <c r="F4" s="202" t="s">
        <v>77</v>
      </c>
      <c r="G4" s="201" t="s">
        <v>371</v>
      </c>
      <c r="H4" s="203">
        <v>61.2</v>
      </c>
      <c r="I4" s="204">
        <v>32295</v>
      </c>
      <c r="J4" s="875">
        <f t="shared" ref="J4:J82" ca="1" si="1">IF(I4="","",IF(I4="MISSING","",IF(I4="-","-",TODAY()-I4)))</f>
        <v>14020</v>
      </c>
      <c r="K4" s="849">
        <v>45051</v>
      </c>
    </row>
    <row r="5" spans="1:11" x14ac:dyDescent="0.25">
      <c r="A5" s="422" t="str">
        <f t="shared" si="0"/>
        <v>Track &amp; Field-Female-U11-4 x 100m</v>
      </c>
      <c r="B5" s="876" t="s">
        <v>812</v>
      </c>
      <c r="C5" s="197" t="s">
        <v>813</v>
      </c>
      <c r="D5" s="197" t="s">
        <v>75</v>
      </c>
      <c r="E5" s="197" t="s">
        <v>870</v>
      </c>
      <c r="F5" s="198" t="s">
        <v>77</v>
      </c>
      <c r="G5" s="197" t="s">
        <v>372</v>
      </c>
      <c r="H5" s="199">
        <v>61.2</v>
      </c>
      <c r="I5" s="200">
        <v>32295</v>
      </c>
      <c r="J5" s="877">
        <f t="shared" ca="1" si="1"/>
        <v>14020</v>
      </c>
      <c r="K5" s="850">
        <v>45051</v>
      </c>
    </row>
    <row r="6" spans="1:11" x14ac:dyDescent="0.25">
      <c r="A6" s="422" t="str">
        <f t="shared" si="0"/>
        <v>Track &amp; Field-Female-U11-4 x 100m</v>
      </c>
      <c r="B6" s="876" t="s">
        <v>812</v>
      </c>
      <c r="C6" s="197" t="s">
        <v>813</v>
      </c>
      <c r="D6" s="197" t="s">
        <v>75</v>
      </c>
      <c r="E6" s="197" t="s">
        <v>870</v>
      </c>
      <c r="F6" s="198" t="s">
        <v>77</v>
      </c>
      <c r="G6" s="197" t="s">
        <v>183</v>
      </c>
      <c r="H6" s="199">
        <v>61.2</v>
      </c>
      <c r="I6" s="200">
        <v>32295</v>
      </c>
      <c r="J6" s="877">
        <f t="shared" ca="1" si="1"/>
        <v>14020</v>
      </c>
      <c r="K6" s="850">
        <v>45051</v>
      </c>
    </row>
    <row r="7" spans="1:11" x14ac:dyDescent="0.25">
      <c r="A7" s="422" t="str">
        <f t="shared" si="0"/>
        <v>Track &amp; Field-Female-U11-4 x 100m</v>
      </c>
      <c r="B7" s="876" t="s">
        <v>812</v>
      </c>
      <c r="C7" s="197" t="s">
        <v>813</v>
      </c>
      <c r="D7" s="197" t="s">
        <v>75</v>
      </c>
      <c r="E7" s="197" t="s">
        <v>870</v>
      </c>
      <c r="F7" s="198" t="s">
        <v>77</v>
      </c>
      <c r="G7" s="197" t="s">
        <v>147</v>
      </c>
      <c r="H7" s="199">
        <v>61.2</v>
      </c>
      <c r="I7" s="200">
        <v>32295</v>
      </c>
      <c r="J7" s="877">
        <f t="shared" ca="1" si="1"/>
        <v>14020</v>
      </c>
      <c r="K7" s="850">
        <v>45051</v>
      </c>
    </row>
    <row r="8" spans="1:11" x14ac:dyDescent="0.25">
      <c r="A8" s="422" t="str">
        <f t="shared" si="0"/>
        <v>Track &amp; Field-Female-U13-4 x 100m</v>
      </c>
      <c r="B8" s="876" t="s">
        <v>812</v>
      </c>
      <c r="C8" s="197" t="s">
        <v>813</v>
      </c>
      <c r="D8" s="197" t="s">
        <v>75</v>
      </c>
      <c r="E8" s="197" t="s">
        <v>870</v>
      </c>
      <c r="F8" s="198" t="s">
        <v>78</v>
      </c>
      <c r="G8" s="197" t="s">
        <v>374</v>
      </c>
      <c r="H8" s="199">
        <v>55.5</v>
      </c>
      <c r="I8" s="200">
        <v>28856</v>
      </c>
      <c r="J8" s="877">
        <f t="shared" ca="1" si="1"/>
        <v>17459</v>
      </c>
      <c r="K8" s="850">
        <v>45051</v>
      </c>
    </row>
    <row r="9" spans="1:11" x14ac:dyDescent="0.25">
      <c r="A9" s="422" t="str">
        <f t="shared" si="0"/>
        <v>Track &amp; Field-Female-U13-4 x 100m</v>
      </c>
      <c r="B9" s="876" t="s">
        <v>812</v>
      </c>
      <c r="C9" s="197" t="s">
        <v>813</v>
      </c>
      <c r="D9" s="197" t="s">
        <v>75</v>
      </c>
      <c r="E9" s="197" t="s">
        <v>870</v>
      </c>
      <c r="F9" s="198" t="s">
        <v>78</v>
      </c>
      <c r="G9" s="197" t="s">
        <v>88</v>
      </c>
      <c r="H9" s="199">
        <v>55.5</v>
      </c>
      <c r="I9" s="200">
        <v>28856</v>
      </c>
      <c r="J9" s="877">
        <f t="shared" ca="1" si="1"/>
        <v>17459</v>
      </c>
      <c r="K9" s="850">
        <v>45051</v>
      </c>
    </row>
    <row r="10" spans="1:11" x14ac:dyDescent="0.25">
      <c r="A10" s="422" t="str">
        <f t="shared" si="0"/>
        <v>Track &amp; Field-Female-U13-4 x 100m</v>
      </c>
      <c r="B10" s="876" t="s">
        <v>812</v>
      </c>
      <c r="C10" s="197" t="s">
        <v>813</v>
      </c>
      <c r="D10" s="197" t="s">
        <v>75</v>
      </c>
      <c r="E10" s="197" t="s">
        <v>870</v>
      </c>
      <c r="F10" s="198" t="s">
        <v>78</v>
      </c>
      <c r="G10" s="197" t="s">
        <v>375</v>
      </c>
      <c r="H10" s="199">
        <v>55.5</v>
      </c>
      <c r="I10" s="200">
        <v>28856</v>
      </c>
      <c r="J10" s="877">
        <f t="shared" ca="1" si="1"/>
        <v>17459</v>
      </c>
      <c r="K10" s="850">
        <v>45051</v>
      </c>
    </row>
    <row r="11" spans="1:11" x14ac:dyDescent="0.25">
      <c r="A11" s="422" t="str">
        <f t="shared" si="0"/>
        <v>Track &amp; Field-Female-U13-4 x 100m</v>
      </c>
      <c r="B11" s="876" t="s">
        <v>812</v>
      </c>
      <c r="C11" s="197" t="s">
        <v>813</v>
      </c>
      <c r="D11" s="197" t="s">
        <v>75</v>
      </c>
      <c r="E11" s="197" t="s">
        <v>870</v>
      </c>
      <c r="F11" s="198" t="s">
        <v>78</v>
      </c>
      <c r="G11" s="197" t="s">
        <v>376</v>
      </c>
      <c r="H11" s="199">
        <v>55.5</v>
      </c>
      <c r="I11" s="200">
        <v>28856</v>
      </c>
      <c r="J11" s="877">
        <f t="shared" ca="1" si="1"/>
        <v>17459</v>
      </c>
      <c r="K11" s="850">
        <v>45051</v>
      </c>
    </row>
    <row r="12" spans="1:11" x14ac:dyDescent="0.25">
      <c r="A12" s="422" t="str">
        <f t="shared" si="0"/>
        <v>Track &amp; Field-Female-U15-4 x 100m</v>
      </c>
      <c r="B12" s="876" t="s">
        <v>812</v>
      </c>
      <c r="C12" s="197" t="s">
        <v>813</v>
      </c>
      <c r="D12" s="197" t="s">
        <v>75</v>
      </c>
      <c r="E12" s="197" t="s">
        <v>870</v>
      </c>
      <c r="F12" s="198" t="s">
        <v>79</v>
      </c>
      <c r="G12" s="197" t="s">
        <v>377</v>
      </c>
      <c r="H12" s="199">
        <v>52.4</v>
      </c>
      <c r="I12" s="200">
        <v>28856</v>
      </c>
      <c r="J12" s="877">
        <f t="shared" ca="1" si="1"/>
        <v>17459</v>
      </c>
      <c r="K12" s="850">
        <v>45051</v>
      </c>
    </row>
    <row r="13" spans="1:11" x14ac:dyDescent="0.25">
      <c r="A13" s="422" t="str">
        <f t="shared" si="0"/>
        <v>Track &amp; Field-Female-U15-4 x 100m</v>
      </c>
      <c r="B13" s="876" t="s">
        <v>812</v>
      </c>
      <c r="C13" s="197" t="s">
        <v>813</v>
      </c>
      <c r="D13" s="197" t="s">
        <v>75</v>
      </c>
      <c r="E13" s="197" t="s">
        <v>870</v>
      </c>
      <c r="F13" s="198" t="s">
        <v>79</v>
      </c>
      <c r="G13" s="197" t="s">
        <v>378</v>
      </c>
      <c r="H13" s="199">
        <v>52.4</v>
      </c>
      <c r="I13" s="200">
        <v>28856</v>
      </c>
      <c r="J13" s="877">
        <f t="shared" ca="1" si="1"/>
        <v>17459</v>
      </c>
      <c r="K13" s="850">
        <v>45051</v>
      </c>
    </row>
    <row r="14" spans="1:11" x14ac:dyDescent="0.25">
      <c r="A14" s="422" t="str">
        <f t="shared" si="0"/>
        <v>Track &amp; Field-Female-U15-4 x 100m</v>
      </c>
      <c r="B14" s="876" t="s">
        <v>812</v>
      </c>
      <c r="C14" s="197" t="s">
        <v>813</v>
      </c>
      <c r="D14" s="197" t="s">
        <v>75</v>
      </c>
      <c r="E14" s="197" t="s">
        <v>870</v>
      </c>
      <c r="F14" s="198" t="s">
        <v>79</v>
      </c>
      <c r="G14" s="197" t="s">
        <v>379</v>
      </c>
      <c r="H14" s="199">
        <v>52.4</v>
      </c>
      <c r="I14" s="200">
        <v>28856</v>
      </c>
      <c r="J14" s="877">
        <f t="shared" ca="1" si="1"/>
        <v>17459</v>
      </c>
      <c r="K14" s="850">
        <v>45051</v>
      </c>
    </row>
    <row r="15" spans="1:11" x14ac:dyDescent="0.25">
      <c r="A15" s="422" t="str">
        <f t="shared" si="0"/>
        <v>Track &amp; Field-Female-U15-4 x 100m</v>
      </c>
      <c r="B15" s="876" t="s">
        <v>812</v>
      </c>
      <c r="C15" s="197" t="s">
        <v>813</v>
      </c>
      <c r="D15" s="197" t="s">
        <v>75</v>
      </c>
      <c r="E15" s="197" t="s">
        <v>870</v>
      </c>
      <c r="F15" s="198" t="s">
        <v>79</v>
      </c>
      <c r="G15" s="197" t="s">
        <v>89</v>
      </c>
      <c r="H15" s="199">
        <v>52.4</v>
      </c>
      <c r="I15" s="200">
        <v>28856</v>
      </c>
      <c r="J15" s="877">
        <f t="shared" ca="1" si="1"/>
        <v>17459</v>
      </c>
      <c r="K15" s="850">
        <v>45051</v>
      </c>
    </row>
    <row r="16" spans="1:11" x14ac:dyDescent="0.25">
      <c r="A16" s="422" t="str">
        <f t="shared" si="0"/>
        <v>Track &amp; Field-Female-U17-4 x 100m</v>
      </c>
      <c r="B16" s="876" t="s">
        <v>812</v>
      </c>
      <c r="C16" s="197" t="s">
        <v>813</v>
      </c>
      <c r="D16" s="197" t="s">
        <v>75</v>
      </c>
      <c r="E16" s="197" t="s">
        <v>870</v>
      </c>
      <c r="F16" s="198" t="s">
        <v>80</v>
      </c>
      <c r="G16" s="197" t="s">
        <v>380</v>
      </c>
      <c r="H16" s="199">
        <v>51.9</v>
      </c>
      <c r="I16" s="200">
        <v>28856</v>
      </c>
      <c r="J16" s="877">
        <f t="shared" ca="1" si="1"/>
        <v>17459</v>
      </c>
      <c r="K16" s="850">
        <v>45051</v>
      </c>
    </row>
    <row r="17" spans="1:11" x14ac:dyDescent="0.25">
      <c r="A17" s="422" t="str">
        <f t="shared" si="0"/>
        <v>Track &amp; Field-Female-U17-4 x 100m</v>
      </c>
      <c r="B17" s="876" t="s">
        <v>812</v>
      </c>
      <c r="C17" s="197" t="s">
        <v>813</v>
      </c>
      <c r="D17" s="197" t="s">
        <v>75</v>
      </c>
      <c r="E17" s="197" t="s">
        <v>870</v>
      </c>
      <c r="F17" s="198" t="s">
        <v>80</v>
      </c>
      <c r="G17" s="197" t="s">
        <v>381</v>
      </c>
      <c r="H17" s="199">
        <v>51.9</v>
      </c>
      <c r="I17" s="200">
        <v>28856</v>
      </c>
      <c r="J17" s="877">
        <f t="shared" ca="1" si="1"/>
        <v>17459</v>
      </c>
      <c r="K17" s="850">
        <v>45051</v>
      </c>
    </row>
    <row r="18" spans="1:11" x14ac:dyDescent="0.25">
      <c r="A18" s="422" t="str">
        <f t="shared" si="0"/>
        <v>Track &amp; Field-Female-U17-4 x 100m</v>
      </c>
      <c r="B18" s="876" t="s">
        <v>812</v>
      </c>
      <c r="C18" s="197" t="s">
        <v>813</v>
      </c>
      <c r="D18" s="197" t="s">
        <v>75</v>
      </c>
      <c r="E18" s="197" t="s">
        <v>870</v>
      </c>
      <c r="F18" s="198" t="s">
        <v>80</v>
      </c>
      <c r="G18" s="197" t="s">
        <v>382</v>
      </c>
      <c r="H18" s="199">
        <v>51.9</v>
      </c>
      <c r="I18" s="200">
        <v>28856</v>
      </c>
      <c r="J18" s="877">
        <f t="shared" ca="1" si="1"/>
        <v>17459</v>
      </c>
      <c r="K18" s="850">
        <v>45051</v>
      </c>
    </row>
    <row r="19" spans="1:11" x14ac:dyDescent="0.25">
      <c r="A19" s="422" t="str">
        <f t="shared" si="0"/>
        <v>Track &amp; Field-Female-U17-4 x 100m</v>
      </c>
      <c r="B19" s="876" t="s">
        <v>812</v>
      </c>
      <c r="C19" s="197" t="s">
        <v>813</v>
      </c>
      <c r="D19" s="197" t="s">
        <v>75</v>
      </c>
      <c r="E19" s="197" t="s">
        <v>870</v>
      </c>
      <c r="F19" s="198" t="s">
        <v>80</v>
      </c>
      <c r="G19" s="197" t="s">
        <v>90</v>
      </c>
      <c r="H19" s="199">
        <v>51.9</v>
      </c>
      <c r="I19" s="200">
        <v>28856</v>
      </c>
      <c r="J19" s="877">
        <f t="shared" ca="1" si="1"/>
        <v>17459</v>
      </c>
      <c r="K19" s="850">
        <v>45051</v>
      </c>
    </row>
    <row r="20" spans="1:11" x14ac:dyDescent="0.25">
      <c r="A20" s="422" t="str">
        <f t="shared" si="0"/>
        <v>Track &amp; Field-Female-U17-4 x 100m</v>
      </c>
      <c r="B20" s="876" t="s">
        <v>812</v>
      </c>
      <c r="C20" s="197" t="s">
        <v>813</v>
      </c>
      <c r="D20" s="197" t="s">
        <v>75</v>
      </c>
      <c r="E20" s="197" t="s">
        <v>870</v>
      </c>
      <c r="F20" s="198" t="s">
        <v>80</v>
      </c>
      <c r="G20" s="197" t="s">
        <v>51</v>
      </c>
      <c r="H20" s="199">
        <v>51.9</v>
      </c>
      <c r="I20" s="200">
        <v>38534</v>
      </c>
      <c r="J20" s="877">
        <f t="shared" ca="1" si="1"/>
        <v>7781</v>
      </c>
      <c r="K20" s="850">
        <v>45051</v>
      </c>
    </row>
    <row r="21" spans="1:11" x14ac:dyDescent="0.25">
      <c r="A21" s="422" t="str">
        <f t="shared" si="0"/>
        <v>Track &amp; Field-Female-U17-4 x 100m</v>
      </c>
      <c r="B21" s="876" t="s">
        <v>812</v>
      </c>
      <c r="C21" s="197" t="s">
        <v>813</v>
      </c>
      <c r="D21" s="197" t="s">
        <v>75</v>
      </c>
      <c r="E21" s="197" t="s">
        <v>870</v>
      </c>
      <c r="F21" s="198" t="s">
        <v>80</v>
      </c>
      <c r="G21" s="197" t="s">
        <v>383</v>
      </c>
      <c r="H21" s="199">
        <v>51.9</v>
      </c>
      <c r="I21" s="200">
        <v>38534</v>
      </c>
      <c r="J21" s="877">
        <f t="shared" ca="1" si="1"/>
        <v>7781</v>
      </c>
      <c r="K21" s="850">
        <v>45051</v>
      </c>
    </row>
    <row r="22" spans="1:11" x14ac:dyDescent="0.25">
      <c r="A22" s="422" t="str">
        <f t="shared" si="0"/>
        <v>Track &amp; Field-Female-U17-4 x 100m</v>
      </c>
      <c r="B22" s="876" t="s">
        <v>812</v>
      </c>
      <c r="C22" s="197" t="s">
        <v>813</v>
      </c>
      <c r="D22" s="197" t="s">
        <v>75</v>
      </c>
      <c r="E22" s="197" t="s">
        <v>870</v>
      </c>
      <c r="F22" s="198" t="s">
        <v>80</v>
      </c>
      <c r="G22" s="197" t="s">
        <v>384</v>
      </c>
      <c r="H22" s="199">
        <v>51.9</v>
      </c>
      <c r="I22" s="200">
        <v>38534</v>
      </c>
      <c r="J22" s="877">
        <f t="shared" ca="1" si="1"/>
        <v>7781</v>
      </c>
      <c r="K22" s="850">
        <v>45051</v>
      </c>
    </row>
    <row r="23" spans="1:11" x14ac:dyDescent="0.25">
      <c r="A23" s="422" t="str">
        <f t="shared" si="0"/>
        <v>Track &amp; Field-Female-U17-4 x 100m</v>
      </c>
      <c r="B23" s="876" t="s">
        <v>812</v>
      </c>
      <c r="C23" s="197" t="s">
        <v>813</v>
      </c>
      <c r="D23" s="197" t="s">
        <v>75</v>
      </c>
      <c r="E23" s="197" t="s">
        <v>870</v>
      </c>
      <c r="F23" s="198" t="s">
        <v>80</v>
      </c>
      <c r="G23" s="197" t="s">
        <v>385</v>
      </c>
      <c r="H23" s="199">
        <v>51.9</v>
      </c>
      <c r="I23" s="200">
        <v>38534</v>
      </c>
      <c r="J23" s="877">
        <f t="shared" ca="1" si="1"/>
        <v>7781</v>
      </c>
      <c r="K23" s="850">
        <v>45051</v>
      </c>
    </row>
    <row r="24" spans="1:11" x14ac:dyDescent="0.25">
      <c r="A24" s="422" t="str">
        <f t="shared" si="0"/>
        <v>Track &amp; Field-Female-U20-4 x 100m</v>
      </c>
      <c r="B24" s="876" t="s">
        <v>812</v>
      </c>
      <c r="C24" s="197" t="s">
        <v>813</v>
      </c>
      <c r="D24" s="197" t="s">
        <v>75</v>
      </c>
      <c r="E24" s="197" t="s">
        <v>870</v>
      </c>
      <c r="F24" s="198" t="s">
        <v>81</v>
      </c>
      <c r="G24" s="197" t="s">
        <v>160</v>
      </c>
      <c r="H24" s="199">
        <v>53.8</v>
      </c>
      <c r="I24" s="200">
        <v>36373</v>
      </c>
      <c r="J24" s="877">
        <f t="shared" ca="1" si="1"/>
        <v>9942</v>
      </c>
      <c r="K24" s="850">
        <v>45051</v>
      </c>
    </row>
    <row r="25" spans="1:11" x14ac:dyDescent="0.25">
      <c r="A25" s="422" t="str">
        <f t="shared" si="0"/>
        <v>Track &amp; Field-Female-U20-4 x 100m</v>
      </c>
      <c r="B25" s="876" t="s">
        <v>812</v>
      </c>
      <c r="C25" s="197" t="s">
        <v>813</v>
      </c>
      <c r="D25" s="197" t="s">
        <v>75</v>
      </c>
      <c r="E25" s="197" t="s">
        <v>870</v>
      </c>
      <c r="F25" s="198" t="s">
        <v>81</v>
      </c>
      <c r="G25" s="197" t="s">
        <v>386</v>
      </c>
      <c r="H25" s="199">
        <v>53.8</v>
      </c>
      <c r="I25" s="200">
        <v>36373</v>
      </c>
      <c r="J25" s="877">
        <f t="shared" ca="1" si="1"/>
        <v>9942</v>
      </c>
      <c r="K25" s="850">
        <v>45051</v>
      </c>
    </row>
    <row r="26" spans="1:11" x14ac:dyDescent="0.25">
      <c r="A26" s="422" t="str">
        <f t="shared" si="0"/>
        <v>Track &amp; Field-Female-U20-4 x 100m</v>
      </c>
      <c r="B26" s="876" t="s">
        <v>812</v>
      </c>
      <c r="C26" s="197" t="s">
        <v>813</v>
      </c>
      <c r="D26" s="197" t="s">
        <v>75</v>
      </c>
      <c r="E26" s="197" t="s">
        <v>870</v>
      </c>
      <c r="F26" s="198" t="s">
        <v>81</v>
      </c>
      <c r="G26" s="197" t="s">
        <v>387</v>
      </c>
      <c r="H26" s="199">
        <v>53.8</v>
      </c>
      <c r="I26" s="200">
        <v>36373</v>
      </c>
      <c r="J26" s="877">
        <f t="shared" ca="1" si="1"/>
        <v>9942</v>
      </c>
      <c r="K26" s="850">
        <v>45051</v>
      </c>
    </row>
    <row r="27" spans="1:11" x14ac:dyDescent="0.25">
      <c r="A27" s="422" t="str">
        <f t="shared" si="0"/>
        <v>Track &amp; Field-Female-U20-4 x 100m</v>
      </c>
      <c r="B27" s="876" t="s">
        <v>812</v>
      </c>
      <c r="C27" s="197" t="s">
        <v>813</v>
      </c>
      <c r="D27" s="197" t="s">
        <v>75</v>
      </c>
      <c r="E27" s="197" t="s">
        <v>870</v>
      </c>
      <c r="F27" s="198" t="s">
        <v>81</v>
      </c>
      <c r="G27" s="197" t="s">
        <v>352</v>
      </c>
      <c r="H27" s="199">
        <v>53.8</v>
      </c>
      <c r="I27" s="200">
        <v>36373</v>
      </c>
      <c r="J27" s="877">
        <f t="shared" ca="1" si="1"/>
        <v>9942</v>
      </c>
      <c r="K27" s="850">
        <v>45051</v>
      </c>
    </row>
    <row r="28" spans="1:11" x14ac:dyDescent="0.25">
      <c r="A28" s="422" t="str">
        <f t="shared" si="0"/>
        <v>Track &amp; Field-Female-Senior-4 x 100m</v>
      </c>
      <c r="B28" s="876" t="s">
        <v>812</v>
      </c>
      <c r="C28" s="197" t="s">
        <v>813</v>
      </c>
      <c r="D28" s="197" t="s">
        <v>75</v>
      </c>
      <c r="E28" s="197" t="s">
        <v>870</v>
      </c>
      <c r="F28" s="198" t="s">
        <v>5</v>
      </c>
      <c r="G28" s="197" t="s">
        <v>89</v>
      </c>
      <c r="H28" s="199">
        <v>51</v>
      </c>
      <c r="I28" s="200">
        <v>29221</v>
      </c>
      <c r="J28" s="877">
        <f t="shared" ca="1" si="1"/>
        <v>17094</v>
      </c>
      <c r="K28" s="850">
        <v>45051</v>
      </c>
    </row>
    <row r="29" spans="1:11" x14ac:dyDescent="0.25">
      <c r="A29" s="422" t="str">
        <f t="shared" si="0"/>
        <v>Track &amp; Field-Female-Senior-4 x 100m</v>
      </c>
      <c r="B29" s="876" t="s">
        <v>812</v>
      </c>
      <c r="C29" s="197" t="s">
        <v>813</v>
      </c>
      <c r="D29" s="197" t="s">
        <v>75</v>
      </c>
      <c r="E29" s="197" t="s">
        <v>870</v>
      </c>
      <c r="F29" s="198" t="s">
        <v>5</v>
      </c>
      <c r="G29" s="197" t="s">
        <v>381</v>
      </c>
      <c r="H29" s="199">
        <v>51</v>
      </c>
      <c r="I29" s="200">
        <v>29221</v>
      </c>
      <c r="J29" s="877">
        <f t="shared" ca="1" si="1"/>
        <v>17094</v>
      </c>
      <c r="K29" s="850">
        <v>45051</v>
      </c>
    </row>
    <row r="30" spans="1:11" x14ac:dyDescent="0.25">
      <c r="A30" s="422" t="str">
        <f t="shared" si="0"/>
        <v>Track &amp; Field-Female-Senior-4 x 100m</v>
      </c>
      <c r="B30" s="876" t="s">
        <v>812</v>
      </c>
      <c r="C30" s="197" t="s">
        <v>813</v>
      </c>
      <c r="D30" s="197" t="s">
        <v>75</v>
      </c>
      <c r="E30" s="197" t="s">
        <v>870</v>
      </c>
      <c r="F30" s="198" t="s">
        <v>5</v>
      </c>
      <c r="G30" s="197" t="s">
        <v>382</v>
      </c>
      <c r="H30" s="199">
        <v>51</v>
      </c>
      <c r="I30" s="200">
        <v>29221</v>
      </c>
      <c r="J30" s="877">
        <f t="shared" ca="1" si="1"/>
        <v>17094</v>
      </c>
      <c r="K30" s="850">
        <v>45051</v>
      </c>
    </row>
    <row r="31" spans="1:11" ht="13" thickBot="1" x14ac:dyDescent="0.3">
      <c r="A31" s="430" t="str">
        <f t="shared" si="0"/>
        <v>Track &amp; Field-Female-Senior-4 x 100m</v>
      </c>
      <c r="B31" s="878" t="s">
        <v>812</v>
      </c>
      <c r="C31" s="205" t="s">
        <v>813</v>
      </c>
      <c r="D31" s="205" t="s">
        <v>75</v>
      </c>
      <c r="E31" s="205" t="s">
        <v>870</v>
      </c>
      <c r="F31" s="206" t="s">
        <v>5</v>
      </c>
      <c r="G31" s="205" t="s">
        <v>90</v>
      </c>
      <c r="H31" s="207">
        <v>51</v>
      </c>
      <c r="I31" s="208">
        <v>29221</v>
      </c>
      <c r="J31" s="879">
        <f t="shared" ca="1" si="1"/>
        <v>17094</v>
      </c>
      <c r="K31" s="851">
        <v>45051</v>
      </c>
    </row>
    <row r="32" spans="1:11" x14ac:dyDescent="0.25">
      <c r="A32" s="421" t="str">
        <f t="shared" si="0"/>
        <v>Track &amp; Field-Female-U13-4 x 200m</v>
      </c>
      <c r="B32" s="880" t="s">
        <v>812</v>
      </c>
      <c r="C32" s="209" t="s">
        <v>813</v>
      </c>
      <c r="D32" s="209" t="s">
        <v>75</v>
      </c>
      <c r="E32" s="209" t="s">
        <v>871</v>
      </c>
      <c r="F32" s="210" t="s">
        <v>78</v>
      </c>
      <c r="G32" s="211" t="s">
        <v>388</v>
      </c>
      <c r="H32" s="418" t="s">
        <v>1113</v>
      </c>
      <c r="I32" s="212" t="s">
        <v>820</v>
      </c>
      <c r="J32" s="881" t="str">
        <f t="shared" ca="1" si="1"/>
        <v/>
      </c>
      <c r="K32" s="852">
        <v>45051</v>
      </c>
    </row>
    <row r="33" spans="1:11" x14ac:dyDescent="0.25">
      <c r="A33" s="422" t="str">
        <f t="shared" si="0"/>
        <v>Track &amp; Field-Female-U13-4 x 200m</v>
      </c>
      <c r="B33" s="882" t="s">
        <v>812</v>
      </c>
      <c r="C33" s="213" t="s">
        <v>813</v>
      </c>
      <c r="D33" s="213" t="s">
        <v>75</v>
      </c>
      <c r="E33" s="213" t="s">
        <v>871</v>
      </c>
      <c r="F33" s="214" t="s">
        <v>78</v>
      </c>
      <c r="G33" s="213" t="s">
        <v>389</v>
      </c>
      <c r="H33" s="419" t="s">
        <v>1113</v>
      </c>
      <c r="I33" s="216" t="s">
        <v>820</v>
      </c>
      <c r="J33" s="883" t="str">
        <f t="shared" ca="1" si="1"/>
        <v/>
      </c>
      <c r="K33" s="853">
        <v>45051</v>
      </c>
    </row>
    <row r="34" spans="1:11" x14ac:dyDescent="0.25">
      <c r="A34" s="422" t="str">
        <f t="shared" si="0"/>
        <v>Track &amp; Field-Female-U13-4 x 200m</v>
      </c>
      <c r="B34" s="882" t="s">
        <v>812</v>
      </c>
      <c r="C34" s="213" t="s">
        <v>813</v>
      </c>
      <c r="D34" s="213" t="s">
        <v>75</v>
      </c>
      <c r="E34" s="213" t="s">
        <v>871</v>
      </c>
      <c r="F34" s="214" t="s">
        <v>78</v>
      </c>
      <c r="G34" s="213" t="s">
        <v>390</v>
      </c>
      <c r="H34" s="419" t="s">
        <v>1113</v>
      </c>
      <c r="I34" s="216" t="s">
        <v>820</v>
      </c>
      <c r="J34" s="883" t="str">
        <f t="shared" ca="1" si="1"/>
        <v/>
      </c>
      <c r="K34" s="853">
        <v>45051</v>
      </c>
    </row>
    <row r="35" spans="1:11" x14ac:dyDescent="0.25">
      <c r="A35" s="422" t="str">
        <f t="shared" si="0"/>
        <v>Track &amp; Field-Female-U13-4 x 200m</v>
      </c>
      <c r="B35" s="882" t="s">
        <v>812</v>
      </c>
      <c r="C35" s="213" t="s">
        <v>813</v>
      </c>
      <c r="D35" s="213" t="s">
        <v>75</v>
      </c>
      <c r="E35" s="213" t="s">
        <v>871</v>
      </c>
      <c r="F35" s="214" t="s">
        <v>78</v>
      </c>
      <c r="G35" s="213" t="s">
        <v>89</v>
      </c>
      <c r="H35" s="419" t="s">
        <v>1113</v>
      </c>
      <c r="I35" s="216" t="s">
        <v>820</v>
      </c>
      <c r="J35" s="883" t="str">
        <f t="shared" ca="1" si="1"/>
        <v/>
      </c>
      <c r="K35" s="853">
        <v>45051</v>
      </c>
    </row>
    <row r="36" spans="1:11" x14ac:dyDescent="0.25">
      <c r="A36" s="422" t="str">
        <f t="shared" si="0"/>
        <v>Track &amp; Field-Female-U15-4 x 200m</v>
      </c>
      <c r="B36" s="882" t="s">
        <v>812</v>
      </c>
      <c r="C36" s="213" t="s">
        <v>813</v>
      </c>
      <c r="D36" s="213" t="s">
        <v>75</v>
      </c>
      <c r="E36" s="213" t="s">
        <v>871</v>
      </c>
      <c r="F36" s="214" t="s">
        <v>79</v>
      </c>
      <c r="G36" s="213" t="s">
        <v>88</v>
      </c>
      <c r="H36" s="419" t="s">
        <v>1114</v>
      </c>
      <c r="I36" s="216">
        <v>28856</v>
      </c>
      <c r="J36" s="883">
        <f t="shared" ca="1" si="1"/>
        <v>17459</v>
      </c>
      <c r="K36" s="853">
        <v>45051</v>
      </c>
    </row>
    <row r="37" spans="1:11" x14ac:dyDescent="0.25">
      <c r="A37" s="422" t="str">
        <f t="shared" si="0"/>
        <v>Track &amp; Field-Female-U15-4 x 200m</v>
      </c>
      <c r="B37" s="882" t="s">
        <v>812</v>
      </c>
      <c r="C37" s="213" t="s">
        <v>813</v>
      </c>
      <c r="D37" s="213" t="s">
        <v>75</v>
      </c>
      <c r="E37" s="213" t="s">
        <v>871</v>
      </c>
      <c r="F37" s="214" t="s">
        <v>79</v>
      </c>
      <c r="G37" s="213" t="s">
        <v>89</v>
      </c>
      <c r="H37" s="419" t="s">
        <v>1114</v>
      </c>
      <c r="I37" s="216">
        <v>28856</v>
      </c>
      <c r="J37" s="883">
        <f t="shared" ca="1" si="1"/>
        <v>17459</v>
      </c>
      <c r="K37" s="853">
        <v>45051</v>
      </c>
    </row>
    <row r="38" spans="1:11" x14ac:dyDescent="0.25">
      <c r="A38" s="422" t="str">
        <f t="shared" si="0"/>
        <v>Track &amp; Field-Female-U15-4 x 200m</v>
      </c>
      <c r="B38" s="882" t="s">
        <v>812</v>
      </c>
      <c r="C38" s="213" t="s">
        <v>813</v>
      </c>
      <c r="D38" s="213" t="s">
        <v>75</v>
      </c>
      <c r="E38" s="213" t="s">
        <v>871</v>
      </c>
      <c r="F38" s="214" t="s">
        <v>79</v>
      </c>
      <c r="G38" s="213" t="s">
        <v>379</v>
      </c>
      <c r="H38" s="419" t="s">
        <v>1114</v>
      </c>
      <c r="I38" s="216">
        <v>28856</v>
      </c>
      <c r="J38" s="883">
        <f t="shared" ca="1" si="1"/>
        <v>17459</v>
      </c>
      <c r="K38" s="853">
        <v>45051</v>
      </c>
    </row>
    <row r="39" spans="1:11" x14ac:dyDescent="0.25">
      <c r="A39" s="422" t="str">
        <f t="shared" si="0"/>
        <v>Track &amp; Field-Female-U15-4 x 200m</v>
      </c>
      <c r="B39" s="882" t="s">
        <v>812</v>
      </c>
      <c r="C39" s="213" t="s">
        <v>813</v>
      </c>
      <c r="D39" s="213" t="s">
        <v>75</v>
      </c>
      <c r="E39" s="213" t="s">
        <v>871</v>
      </c>
      <c r="F39" s="214" t="s">
        <v>79</v>
      </c>
      <c r="G39" s="213" t="s">
        <v>389</v>
      </c>
      <c r="H39" s="419" t="s">
        <v>1114</v>
      </c>
      <c r="I39" s="216">
        <v>28856</v>
      </c>
      <c r="J39" s="883">
        <f t="shared" ca="1" si="1"/>
        <v>17459</v>
      </c>
      <c r="K39" s="853">
        <v>45051</v>
      </c>
    </row>
    <row r="40" spans="1:11" x14ac:dyDescent="0.25">
      <c r="A40" s="422" t="str">
        <f t="shared" si="0"/>
        <v>Track &amp; Field-Female-U17-4 x 200m</v>
      </c>
      <c r="B40" s="882" t="s">
        <v>812</v>
      </c>
      <c r="C40" s="213" t="s">
        <v>813</v>
      </c>
      <c r="D40" s="213" t="s">
        <v>75</v>
      </c>
      <c r="E40" s="213" t="s">
        <v>871</v>
      </c>
      <c r="F40" s="214" t="s">
        <v>80</v>
      </c>
      <c r="G40" s="213" t="s">
        <v>391</v>
      </c>
      <c r="H40" s="419" t="s">
        <v>1115</v>
      </c>
      <c r="I40" s="216" t="s">
        <v>820</v>
      </c>
      <c r="J40" s="883" t="str">
        <f t="shared" ca="1" si="1"/>
        <v/>
      </c>
      <c r="K40" s="853">
        <v>45051</v>
      </c>
    </row>
    <row r="41" spans="1:11" x14ac:dyDescent="0.25">
      <c r="A41" s="422" t="str">
        <f t="shared" si="0"/>
        <v>Track &amp; Field-Female-U17-4 x 200m</v>
      </c>
      <c r="B41" s="882" t="s">
        <v>812</v>
      </c>
      <c r="C41" s="213" t="s">
        <v>813</v>
      </c>
      <c r="D41" s="213" t="s">
        <v>75</v>
      </c>
      <c r="E41" s="213" t="s">
        <v>871</v>
      </c>
      <c r="F41" s="214" t="s">
        <v>80</v>
      </c>
      <c r="G41" s="213" t="s">
        <v>89</v>
      </c>
      <c r="H41" s="419" t="s">
        <v>1115</v>
      </c>
      <c r="I41" s="216" t="s">
        <v>820</v>
      </c>
      <c r="J41" s="883" t="str">
        <f t="shared" ca="1" si="1"/>
        <v/>
      </c>
      <c r="K41" s="853">
        <v>45051</v>
      </c>
    </row>
    <row r="42" spans="1:11" x14ac:dyDescent="0.25">
      <c r="A42" s="422" t="str">
        <f t="shared" si="0"/>
        <v>Track &amp; Field-Female-U17-4 x 200m</v>
      </c>
      <c r="B42" s="882" t="s">
        <v>812</v>
      </c>
      <c r="C42" s="213" t="s">
        <v>813</v>
      </c>
      <c r="D42" s="213" t="s">
        <v>75</v>
      </c>
      <c r="E42" s="213" t="s">
        <v>871</v>
      </c>
      <c r="F42" s="214" t="s">
        <v>80</v>
      </c>
      <c r="G42" s="213" t="s">
        <v>382</v>
      </c>
      <c r="H42" s="419" t="s">
        <v>1115</v>
      </c>
      <c r="I42" s="216" t="s">
        <v>820</v>
      </c>
      <c r="J42" s="883" t="str">
        <f t="shared" ca="1" si="1"/>
        <v/>
      </c>
      <c r="K42" s="853">
        <v>45051</v>
      </c>
    </row>
    <row r="43" spans="1:11" x14ac:dyDescent="0.25">
      <c r="A43" s="422" t="str">
        <f t="shared" si="0"/>
        <v>Track &amp; Field-Female-U17-4 x 200m</v>
      </c>
      <c r="B43" s="882" t="s">
        <v>812</v>
      </c>
      <c r="C43" s="213" t="s">
        <v>813</v>
      </c>
      <c r="D43" s="213" t="s">
        <v>75</v>
      </c>
      <c r="E43" s="213" t="s">
        <v>871</v>
      </c>
      <c r="F43" s="214" t="s">
        <v>80</v>
      </c>
      <c r="G43" s="213" t="s">
        <v>90</v>
      </c>
      <c r="H43" s="419" t="s">
        <v>1115</v>
      </c>
      <c r="I43" s="216" t="s">
        <v>820</v>
      </c>
      <c r="J43" s="883" t="str">
        <f t="shared" ca="1" si="1"/>
        <v/>
      </c>
      <c r="K43" s="853">
        <v>45051</v>
      </c>
    </row>
    <row r="44" spans="1:11" x14ac:dyDescent="0.25">
      <c r="A44" s="422" t="str">
        <f t="shared" si="0"/>
        <v>Track &amp; Field-Female-Senior-4 x 200m</v>
      </c>
      <c r="B44" s="882" t="s">
        <v>812</v>
      </c>
      <c r="C44" s="213" t="s">
        <v>813</v>
      </c>
      <c r="D44" s="213" t="s">
        <v>75</v>
      </c>
      <c r="E44" s="213" t="s">
        <v>871</v>
      </c>
      <c r="F44" s="214" t="s">
        <v>5</v>
      </c>
      <c r="G44" s="213" t="s">
        <v>386</v>
      </c>
      <c r="H44" s="419" t="s">
        <v>1116</v>
      </c>
      <c r="I44" s="216">
        <v>36039</v>
      </c>
      <c r="J44" s="883">
        <f t="shared" ca="1" si="1"/>
        <v>10276</v>
      </c>
      <c r="K44" s="853">
        <v>45051</v>
      </c>
    </row>
    <row r="45" spans="1:11" x14ac:dyDescent="0.25">
      <c r="A45" s="422" t="str">
        <f t="shared" si="0"/>
        <v>Track &amp; Field-Female-Senior-4 x 200m</v>
      </c>
      <c r="B45" s="882" t="s">
        <v>812</v>
      </c>
      <c r="C45" s="213" t="s">
        <v>813</v>
      </c>
      <c r="D45" s="213" t="s">
        <v>75</v>
      </c>
      <c r="E45" s="213" t="s">
        <v>871</v>
      </c>
      <c r="F45" s="214" t="s">
        <v>5</v>
      </c>
      <c r="G45" s="213" t="s">
        <v>392</v>
      </c>
      <c r="H45" s="419" t="s">
        <v>1116</v>
      </c>
      <c r="I45" s="216">
        <v>36039</v>
      </c>
      <c r="J45" s="883">
        <f t="shared" ca="1" si="1"/>
        <v>10276</v>
      </c>
      <c r="K45" s="853">
        <v>45051</v>
      </c>
    </row>
    <row r="46" spans="1:11" x14ac:dyDescent="0.25">
      <c r="A46" s="422" t="str">
        <f t="shared" si="0"/>
        <v>Track &amp; Field-Female-Senior-4 x 200m</v>
      </c>
      <c r="B46" s="882" t="s">
        <v>812</v>
      </c>
      <c r="C46" s="213" t="s">
        <v>813</v>
      </c>
      <c r="D46" s="213" t="s">
        <v>75</v>
      </c>
      <c r="E46" s="213" t="s">
        <v>871</v>
      </c>
      <c r="F46" s="214" t="s">
        <v>5</v>
      </c>
      <c r="G46" s="213" t="s">
        <v>183</v>
      </c>
      <c r="H46" s="419" t="s">
        <v>1116</v>
      </c>
      <c r="I46" s="216">
        <v>36039</v>
      </c>
      <c r="J46" s="883">
        <f t="shared" ca="1" si="1"/>
        <v>10276</v>
      </c>
      <c r="K46" s="853">
        <v>45051</v>
      </c>
    </row>
    <row r="47" spans="1:11" ht="13" thickBot="1" x14ac:dyDescent="0.3">
      <c r="A47" s="423" t="str">
        <f t="shared" si="0"/>
        <v>Track &amp; Field-Female-Senior-4 x 200m</v>
      </c>
      <c r="B47" s="884" t="s">
        <v>812</v>
      </c>
      <c r="C47" s="217" t="s">
        <v>813</v>
      </c>
      <c r="D47" s="217" t="s">
        <v>75</v>
      </c>
      <c r="E47" s="217" t="s">
        <v>871</v>
      </c>
      <c r="F47" s="218" t="s">
        <v>5</v>
      </c>
      <c r="G47" s="217" t="s">
        <v>352</v>
      </c>
      <c r="H47" s="424" t="s">
        <v>1116</v>
      </c>
      <c r="I47" s="219">
        <v>36039</v>
      </c>
      <c r="J47" s="885">
        <f t="shared" ca="1" si="1"/>
        <v>10276</v>
      </c>
      <c r="K47" s="854">
        <v>45051</v>
      </c>
    </row>
    <row r="48" spans="1:11" x14ac:dyDescent="0.25">
      <c r="A48" s="421" t="str">
        <f t="shared" si="0"/>
        <v>Track &amp; Field-Female-U17-4 x 400m</v>
      </c>
      <c r="B48" s="886" t="s">
        <v>812</v>
      </c>
      <c r="C48" s="425" t="s">
        <v>813</v>
      </c>
      <c r="D48" s="425" t="s">
        <v>75</v>
      </c>
      <c r="E48" s="425" t="s">
        <v>872</v>
      </c>
      <c r="F48" s="426" t="s">
        <v>80</v>
      </c>
      <c r="G48" s="425" t="s">
        <v>352</v>
      </c>
      <c r="H48" s="427" t="s">
        <v>1117</v>
      </c>
      <c r="I48" s="428">
        <v>36312</v>
      </c>
      <c r="J48" s="887">
        <f t="shared" ca="1" si="1"/>
        <v>10003</v>
      </c>
      <c r="K48" s="855">
        <v>45051</v>
      </c>
    </row>
    <row r="49" spans="1:11" x14ac:dyDescent="0.25">
      <c r="A49" s="422" t="str">
        <f t="shared" si="0"/>
        <v>Track &amp; Field-Female-U17-4 x 400m</v>
      </c>
      <c r="B49" s="876" t="s">
        <v>812</v>
      </c>
      <c r="C49" s="197" t="s">
        <v>813</v>
      </c>
      <c r="D49" s="197" t="s">
        <v>75</v>
      </c>
      <c r="E49" s="197" t="s">
        <v>872</v>
      </c>
      <c r="F49" s="198" t="s">
        <v>80</v>
      </c>
      <c r="G49" s="197" t="s">
        <v>178</v>
      </c>
      <c r="H49" s="420" t="s">
        <v>1117</v>
      </c>
      <c r="I49" s="200">
        <v>36312</v>
      </c>
      <c r="J49" s="877">
        <f t="shared" ca="1" si="1"/>
        <v>10003</v>
      </c>
      <c r="K49" s="850">
        <v>45051</v>
      </c>
    </row>
    <row r="50" spans="1:11" x14ac:dyDescent="0.25">
      <c r="A50" s="422" t="str">
        <f t="shared" si="0"/>
        <v>Track &amp; Field-Female-U17-4 x 400m</v>
      </c>
      <c r="B50" s="876" t="s">
        <v>812</v>
      </c>
      <c r="C50" s="197" t="s">
        <v>813</v>
      </c>
      <c r="D50" s="197" t="s">
        <v>75</v>
      </c>
      <c r="E50" s="197" t="s">
        <v>872</v>
      </c>
      <c r="F50" s="198" t="s">
        <v>80</v>
      </c>
      <c r="G50" s="197" t="s">
        <v>160</v>
      </c>
      <c r="H50" s="420" t="s">
        <v>1117</v>
      </c>
      <c r="I50" s="200">
        <v>36312</v>
      </c>
      <c r="J50" s="877">
        <f t="shared" ca="1" si="1"/>
        <v>10003</v>
      </c>
      <c r="K50" s="850">
        <v>45051</v>
      </c>
    </row>
    <row r="51" spans="1:11" x14ac:dyDescent="0.25">
      <c r="A51" s="422" t="str">
        <f t="shared" si="0"/>
        <v>Track &amp; Field-Female-U17-4 x 400m</v>
      </c>
      <c r="B51" s="876" t="s">
        <v>812</v>
      </c>
      <c r="C51" s="197" t="s">
        <v>813</v>
      </c>
      <c r="D51" s="197" t="s">
        <v>75</v>
      </c>
      <c r="E51" s="197" t="s">
        <v>872</v>
      </c>
      <c r="F51" s="198" t="s">
        <v>80</v>
      </c>
      <c r="G51" s="197" t="s">
        <v>387</v>
      </c>
      <c r="H51" s="420" t="s">
        <v>1117</v>
      </c>
      <c r="I51" s="200">
        <v>36312</v>
      </c>
      <c r="J51" s="877">
        <f t="shared" ca="1" si="1"/>
        <v>10003</v>
      </c>
      <c r="K51" s="850">
        <v>45051</v>
      </c>
    </row>
    <row r="52" spans="1:11" x14ac:dyDescent="0.25">
      <c r="A52" s="422" t="str">
        <f t="shared" si="0"/>
        <v>Track &amp; Field-Female-U20-4 x 400m</v>
      </c>
      <c r="B52" s="876" t="s">
        <v>812</v>
      </c>
      <c r="C52" s="197" t="s">
        <v>813</v>
      </c>
      <c r="D52" s="197" t="s">
        <v>75</v>
      </c>
      <c r="E52" s="197" t="s">
        <v>872</v>
      </c>
      <c r="F52" s="198" t="s">
        <v>81</v>
      </c>
      <c r="G52" s="197" t="s">
        <v>94</v>
      </c>
      <c r="H52" s="420" t="s">
        <v>1118</v>
      </c>
      <c r="I52" s="200">
        <v>37408</v>
      </c>
      <c r="J52" s="877">
        <f t="shared" ca="1" si="1"/>
        <v>8907</v>
      </c>
      <c r="K52" s="850">
        <v>45051</v>
      </c>
    </row>
    <row r="53" spans="1:11" x14ac:dyDescent="0.25">
      <c r="A53" s="422" t="str">
        <f t="shared" si="0"/>
        <v>Track &amp; Field-Female-U20-4 x 400m</v>
      </c>
      <c r="B53" s="876" t="s">
        <v>812</v>
      </c>
      <c r="C53" s="197" t="s">
        <v>813</v>
      </c>
      <c r="D53" s="197" t="s">
        <v>75</v>
      </c>
      <c r="E53" s="197" t="s">
        <v>872</v>
      </c>
      <c r="F53" s="198" t="s">
        <v>81</v>
      </c>
      <c r="G53" s="197" t="s">
        <v>91</v>
      </c>
      <c r="H53" s="420" t="s">
        <v>1118</v>
      </c>
      <c r="I53" s="200">
        <v>37408</v>
      </c>
      <c r="J53" s="877">
        <f t="shared" ca="1" si="1"/>
        <v>8907</v>
      </c>
      <c r="K53" s="850">
        <v>45051</v>
      </c>
    </row>
    <row r="54" spans="1:11" x14ac:dyDescent="0.25">
      <c r="A54" s="422" t="str">
        <f t="shared" si="0"/>
        <v>Track &amp; Field-Female-U20-4 x 400m</v>
      </c>
      <c r="B54" s="876" t="s">
        <v>812</v>
      </c>
      <c r="C54" s="197" t="s">
        <v>813</v>
      </c>
      <c r="D54" s="197" t="s">
        <v>75</v>
      </c>
      <c r="E54" s="197" t="s">
        <v>872</v>
      </c>
      <c r="F54" s="198" t="s">
        <v>81</v>
      </c>
      <c r="G54" s="197" t="s">
        <v>160</v>
      </c>
      <c r="H54" s="420" t="s">
        <v>1118</v>
      </c>
      <c r="I54" s="200">
        <v>37408</v>
      </c>
      <c r="J54" s="877">
        <f t="shared" ca="1" si="1"/>
        <v>8907</v>
      </c>
      <c r="K54" s="850">
        <v>45051</v>
      </c>
    </row>
    <row r="55" spans="1:11" x14ac:dyDescent="0.25">
      <c r="A55" s="422" t="str">
        <f t="shared" si="0"/>
        <v>Track &amp; Field-Female-U20-4 x 400m</v>
      </c>
      <c r="B55" s="876" t="s">
        <v>812</v>
      </c>
      <c r="C55" s="197" t="s">
        <v>813</v>
      </c>
      <c r="D55" s="197" t="s">
        <v>75</v>
      </c>
      <c r="E55" s="197" t="s">
        <v>872</v>
      </c>
      <c r="F55" s="198" t="s">
        <v>81</v>
      </c>
      <c r="G55" s="197" t="s">
        <v>393</v>
      </c>
      <c r="H55" s="420" t="s">
        <v>1118</v>
      </c>
      <c r="I55" s="200">
        <v>37408</v>
      </c>
      <c r="J55" s="877">
        <f t="shared" ca="1" si="1"/>
        <v>8907</v>
      </c>
      <c r="K55" s="850">
        <v>45051</v>
      </c>
    </row>
    <row r="56" spans="1:11" x14ac:dyDescent="0.25">
      <c r="A56" s="422" t="str">
        <f t="shared" si="0"/>
        <v>Track &amp; Field-Female-Senior-4 x 400m</v>
      </c>
      <c r="B56" s="876" t="s">
        <v>812</v>
      </c>
      <c r="C56" s="197" t="s">
        <v>813</v>
      </c>
      <c r="D56" s="197" t="s">
        <v>75</v>
      </c>
      <c r="E56" s="197" t="s">
        <v>872</v>
      </c>
      <c r="F56" s="198" t="s">
        <v>5</v>
      </c>
      <c r="G56" s="197" t="s">
        <v>94</v>
      </c>
      <c r="H56" s="420" t="s">
        <v>1119</v>
      </c>
      <c r="I56" s="200">
        <v>37438</v>
      </c>
      <c r="J56" s="877">
        <f t="shared" ca="1" si="1"/>
        <v>8877</v>
      </c>
      <c r="K56" s="850">
        <v>45051</v>
      </c>
    </row>
    <row r="57" spans="1:11" x14ac:dyDescent="0.25">
      <c r="A57" s="422" t="str">
        <f t="shared" si="0"/>
        <v>Track &amp; Field-Female-Senior-4 x 400m</v>
      </c>
      <c r="B57" s="876" t="s">
        <v>812</v>
      </c>
      <c r="C57" s="197" t="s">
        <v>813</v>
      </c>
      <c r="D57" s="197" t="s">
        <v>75</v>
      </c>
      <c r="E57" s="197" t="s">
        <v>872</v>
      </c>
      <c r="F57" s="198" t="s">
        <v>5</v>
      </c>
      <c r="G57" s="197" t="s">
        <v>91</v>
      </c>
      <c r="H57" s="420" t="s">
        <v>1119</v>
      </c>
      <c r="I57" s="200">
        <v>37438</v>
      </c>
      <c r="J57" s="877">
        <f t="shared" ca="1" si="1"/>
        <v>8877</v>
      </c>
      <c r="K57" s="850">
        <v>45051</v>
      </c>
    </row>
    <row r="58" spans="1:11" x14ac:dyDescent="0.25">
      <c r="A58" s="422" t="str">
        <f t="shared" si="0"/>
        <v>Track &amp; Field-Female-Senior-4 x 400m</v>
      </c>
      <c r="B58" s="876" t="s">
        <v>812</v>
      </c>
      <c r="C58" s="197" t="s">
        <v>813</v>
      </c>
      <c r="D58" s="197" t="s">
        <v>75</v>
      </c>
      <c r="E58" s="197" t="s">
        <v>872</v>
      </c>
      <c r="F58" s="198" t="s">
        <v>5</v>
      </c>
      <c r="G58" s="197" t="s">
        <v>147</v>
      </c>
      <c r="H58" s="420" t="s">
        <v>1119</v>
      </c>
      <c r="I58" s="200">
        <v>37438</v>
      </c>
      <c r="J58" s="877">
        <f t="shared" ca="1" si="1"/>
        <v>8877</v>
      </c>
      <c r="K58" s="850">
        <v>45051</v>
      </c>
    </row>
    <row r="59" spans="1:11" ht="13" thickBot="1" x14ac:dyDescent="0.3">
      <c r="A59" s="423" t="str">
        <f t="shared" si="0"/>
        <v>Track &amp; Field-Female-Senior-4 x 400m</v>
      </c>
      <c r="B59" s="878" t="s">
        <v>812</v>
      </c>
      <c r="C59" s="205" t="s">
        <v>813</v>
      </c>
      <c r="D59" s="205" t="s">
        <v>75</v>
      </c>
      <c r="E59" s="205" t="s">
        <v>872</v>
      </c>
      <c r="F59" s="206" t="s">
        <v>5</v>
      </c>
      <c r="G59" s="205" t="s">
        <v>122</v>
      </c>
      <c r="H59" s="431" t="s">
        <v>1119</v>
      </c>
      <c r="I59" s="208">
        <v>37438</v>
      </c>
      <c r="J59" s="879">
        <f t="shared" ca="1" si="1"/>
        <v>8877</v>
      </c>
      <c r="K59" s="851">
        <v>45051</v>
      </c>
    </row>
    <row r="60" spans="1:11" x14ac:dyDescent="0.25">
      <c r="A60" s="429" t="str">
        <f t="shared" si="0"/>
        <v>Track &amp; Field-Female-U13-3 x 800m</v>
      </c>
      <c r="B60" s="888" t="s">
        <v>812</v>
      </c>
      <c r="C60" s="476" t="s">
        <v>813</v>
      </c>
      <c r="D60" s="476" t="s">
        <v>75</v>
      </c>
      <c r="E60" s="476" t="s">
        <v>873</v>
      </c>
      <c r="F60" s="477" t="s">
        <v>78</v>
      </c>
      <c r="G60" s="476" t="s">
        <v>395</v>
      </c>
      <c r="H60" s="478" t="s">
        <v>1120</v>
      </c>
      <c r="I60" s="479">
        <v>28126</v>
      </c>
      <c r="J60" s="889">
        <f t="shared" ca="1" si="1"/>
        <v>18189</v>
      </c>
      <c r="K60" s="856">
        <v>45051</v>
      </c>
    </row>
    <row r="61" spans="1:11" x14ac:dyDescent="0.25">
      <c r="A61" s="422" t="str">
        <f t="shared" si="0"/>
        <v>Track &amp; Field-Female-U13-3 x 800m</v>
      </c>
      <c r="B61" s="890" t="s">
        <v>812</v>
      </c>
      <c r="C61" s="480" t="s">
        <v>813</v>
      </c>
      <c r="D61" s="480" t="s">
        <v>75</v>
      </c>
      <c r="E61" s="480" t="s">
        <v>873</v>
      </c>
      <c r="F61" s="481" t="s">
        <v>78</v>
      </c>
      <c r="G61" s="480" t="s">
        <v>396</v>
      </c>
      <c r="H61" s="482" t="s">
        <v>1120</v>
      </c>
      <c r="I61" s="483">
        <v>28126</v>
      </c>
      <c r="J61" s="891">
        <f t="shared" ca="1" si="1"/>
        <v>18189</v>
      </c>
      <c r="K61" s="857">
        <v>45051</v>
      </c>
    </row>
    <row r="62" spans="1:11" x14ac:dyDescent="0.25">
      <c r="A62" s="422" t="str">
        <f t="shared" si="0"/>
        <v>Track &amp; Field-Female-U13-3 x 800m</v>
      </c>
      <c r="B62" s="890" t="s">
        <v>812</v>
      </c>
      <c r="C62" s="480" t="s">
        <v>813</v>
      </c>
      <c r="D62" s="480" t="s">
        <v>75</v>
      </c>
      <c r="E62" s="480" t="s">
        <v>873</v>
      </c>
      <c r="F62" s="481" t="s">
        <v>78</v>
      </c>
      <c r="G62" s="480" t="s">
        <v>397</v>
      </c>
      <c r="H62" s="482" t="s">
        <v>1120</v>
      </c>
      <c r="I62" s="483">
        <v>28126</v>
      </c>
      <c r="J62" s="891">
        <f t="shared" ca="1" si="1"/>
        <v>18189</v>
      </c>
      <c r="K62" s="857">
        <v>45051</v>
      </c>
    </row>
    <row r="63" spans="1:11" x14ac:dyDescent="0.25">
      <c r="A63" s="422" t="str">
        <f t="shared" si="0"/>
        <v>Track &amp; Field-Female-U15-3 x 800m</v>
      </c>
      <c r="B63" s="890" t="s">
        <v>812</v>
      </c>
      <c r="C63" s="480" t="s">
        <v>813</v>
      </c>
      <c r="D63" s="480" t="s">
        <v>75</v>
      </c>
      <c r="E63" s="480" t="s">
        <v>873</v>
      </c>
      <c r="F63" s="481" t="s">
        <v>79</v>
      </c>
      <c r="G63" s="480" t="s">
        <v>398</v>
      </c>
      <c r="H63" s="482" t="s">
        <v>1121</v>
      </c>
      <c r="I63" s="483">
        <v>38534</v>
      </c>
      <c r="J63" s="891">
        <f t="shared" ca="1" si="1"/>
        <v>7781</v>
      </c>
      <c r="K63" s="857">
        <v>45051</v>
      </c>
    </row>
    <row r="64" spans="1:11" x14ac:dyDescent="0.25">
      <c r="A64" s="422" t="str">
        <f t="shared" si="0"/>
        <v>Track &amp; Field-Female-U15-3 x 800m</v>
      </c>
      <c r="B64" s="890" t="s">
        <v>812</v>
      </c>
      <c r="C64" s="480" t="s">
        <v>813</v>
      </c>
      <c r="D64" s="480" t="s">
        <v>75</v>
      </c>
      <c r="E64" s="480" t="s">
        <v>873</v>
      </c>
      <c r="F64" s="481" t="s">
        <v>79</v>
      </c>
      <c r="G64" s="480" t="s">
        <v>399</v>
      </c>
      <c r="H64" s="482" t="s">
        <v>1121</v>
      </c>
      <c r="I64" s="483">
        <v>38534</v>
      </c>
      <c r="J64" s="891">
        <f t="shared" ca="1" si="1"/>
        <v>7781</v>
      </c>
      <c r="K64" s="857">
        <v>45051</v>
      </c>
    </row>
    <row r="65" spans="1:11" x14ac:dyDescent="0.25">
      <c r="A65" s="422" t="str">
        <f t="shared" si="0"/>
        <v>Track &amp; Field-Female-U15-3 x 800m</v>
      </c>
      <c r="B65" s="890" t="s">
        <v>812</v>
      </c>
      <c r="C65" s="480" t="s">
        <v>813</v>
      </c>
      <c r="D65" s="480" t="s">
        <v>75</v>
      </c>
      <c r="E65" s="480" t="s">
        <v>873</v>
      </c>
      <c r="F65" s="481" t="s">
        <v>79</v>
      </c>
      <c r="G65" s="480" t="s">
        <v>400</v>
      </c>
      <c r="H65" s="482" t="s">
        <v>1121</v>
      </c>
      <c r="I65" s="483">
        <v>38534</v>
      </c>
      <c r="J65" s="891">
        <f t="shared" ca="1" si="1"/>
        <v>7781</v>
      </c>
      <c r="K65" s="857">
        <v>45051</v>
      </c>
    </row>
    <row r="66" spans="1:11" x14ac:dyDescent="0.25">
      <c r="A66" s="422" t="str">
        <f t="shared" si="0"/>
        <v>Track &amp; Field-Female-U17-3 x 800m</v>
      </c>
      <c r="B66" s="890" t="s">
        <v>812</v>
      </c>
      <c r="C66" s="480" t="s">
        <v>813</v>
      </c>
      <c r="D66" s="480" t="s">
        <v>75</v>
      </c>
      <c r="E66" s="480" t="s">
        <v>873</v>
      </c>
      <c r="F66" s="481" t="s">
        <v>80</v>
      </c>
      <c r="G66" s="480" t="s">
        <v>187</v>
      </c>
      <c r="H66" s="482" t="s">
        <v>1122</v>
      </c>
      <c r="I66" s="483">
        <v>32509</v>
      </c>
      <c r="J66" s="891">
        <f t="shared" ca="1" si="1"/>
        <v>13806</v>
      </c>
      <c r="K66" s="857">
        <v>45051</v>
      </c>
    </row>
    <row r="67" spans="1:11" x14ac:dyDescent="0.25">
      <c r="A67" s="422" t="str">
        <f t="shared" si="0"/>
        <v>Track &amp; Field-Female-U17-3 x 800m</v>
      </c>
      <c r="B67" s="890" t="s">
        <v>812</v>
      </c>
      <c r="C67" s="480" t="s">
        <v>813</v>
      </c>
      <c r="D67" s="480" t="s">
        <v>75</v>
      </c>
      <c r="E67" s="480" t="s">
        <v>873</v>
      </c>
      <c r="F67" s="481" t="s">
        <v>80</v>
      </c>
      <c r="G67" s="480" t="s">
        <v>192</v>
      </c>
      <c r="H67" s="482" t="s">
        <v>1122</v>
      </c>
      <c r="I67" s="483">
        <v>32509</v>
      </c>
      <c r="J67" s="891">
        <f t="shared" ca="1" si="1"/>
        <v>13806</v>
      </c>
      <c r="K67" s="857">
        <v>45051</v>
      </c>
    </row>
    <row r="68" spans="1:11" x14ac:dyDescent="0.25">
      <c r="A68" s="422" t="str">
        <f t="shared" ref="A68:A131" si="2">B68&amp;"-"&amp;D68&amp;"-"&amp;F68&amp;"-"&amp;E68</f>
        <v>Track &amp; Field-Female-U17-3 x 800m</v>
      </c>
      <c r="B68" s="890" t="s">
        <v>812</v>
      </c>
      <c r="C68" s="480" t="s">
        <v>813</v>
      </c>
      <c r="D68" s="480" t="s">
        <v>75</v>
      </c>
      <c r="E68" s="480" t="s">
        <v>873</v>
      </c>
      <c r="F68" s="481" t="s">
        <v>80</v>
      </c>
      <c r="G68" s="480" t="s">
        <v>401</v>
      </c>
      <c r="H68" s="482" t="s">
        <v>1122</v>
      </c>
      <c r="I68" s="483">
        <v>32509</v>
      </c>
      <c r="J68" s="891">
        <f t="shared" ca="1" si="1"/>
        <v>13806</v>
      </c>
      <c r="K68" s="857">
        <v>45051</v>
      </c>
    </row>
    <row r="69" spans="1:11" x14ac:dyDescent="0.25">
      <c r="A69" s="422" t="str">
        <f t="shared" si="2"/>
        <v>Track &amp; Field-Female-Senior-3 x 800m</v>
      </c>
      <c r="B69" s="890" t="s">
        <v>812</v>
      </c>
      <c r="C69" s="480" t="s">
        <v>813</v>
      </c>
      <c r="D69" s="480" t="s">
        <v>75</v>
      </c>
      <c r="E69" s="480" t="s">
        <v>873</v>
      </c>
      <c r="F69" s="481" t="s">
        <v>5</v>
      </c>
      <c r="G69" s="480" t="s">
        <v>122</v>
      </c>
      <c r="H69" s="482" t="s">
        <v>1123</v>
      </c>
      <c r="I69" s="483">
        <v>37438</v>
      </c>
      <c r="J69" s="891">
        <f t="shared" ca="1" si="1"/>
        <v>8877</v>
      </c>
      <c r="K69" s="857">
        <v>45051</v>
      </c>
    </row>
    <row r="70" spans="1:11" x14ac:dyDescent="0.25">
      <c r="A70" s="422" t="str">
        <f t="shared" si="2"/>
        <v>Track &amp; Field-Female-Senior-3 x 800m</v>
      </c>
      <c r="B70" s="890" t="s">
        <v>812</v>
      </c>
      <c r="C70" s="480" t="s">
        <v>813</v>
      </c>
      <c r="D70" s="480" t="s">
        <v>75</v>
      </c>
      <c r="E70" s="480" t="s">
        <v>873</v>
      </c>
      <c r="F70" s="481" t="s">
        <v>5</v>
      </c>
      <c r="G70" s="480" t="s">
        <v>91</v>
      </c>
      <c r="H70" s="482" t="s">
        <v>1123</v>
      </c>
      <c r="I70" s="483">
        <v>37438</v>
      </c>
      <c r="J70" s="891">
        <f t="shared" ca="1" si="1"/>
        <v>8877</v>
      </c>
      <c r="K70" s="857">
        <v>45051</v>
      </c>
    </row>
    <row r="71" spans="1:11" ht="13" thickBot="1" x14ac:dyDescent="0.3">
      <c r="A71" s="430" t="str">
        <f t="shared" si="2"/>
        <v>Track &amp; Field-Female-Senior-3 x 800m</v>
      </c>
      <c r="B71" s="892" t="s">
        <v>812</v>
      </c>
      <c r="C71" s="484" t="s">
        <v>813</v>
      </c>
      <c r="D71" s="484" t="s">
        <v>75</v>
      </c>
      <c r="E71" s="484" t="s">
        <v>873</v>
      </c>
      <c r="F71" s="485" t="s">
        <v>5</v>
      </c>
      <c r="G71" s="484" t="s">
        <v>94</v>
      </c>
      <c r="H71" s="486" t="s">
        <v>1123</v>
      </c>
      <c r="I71" s="487">
        <v>37438</v>
      </c>
      <c r="J71" s="893">
        <f t="shared" ca="1" si="1"/>
        <v>8877</v>
      </c>
      <c r="K71" s="858">
        <v>45051</v>
      </c>
    </row>
    <row r="72" spans="1:11" x14ac:dyDescent="0.25">
      <c r="A72" s="421" t="str">
        <f t="shared" si="2"/>
        <v>Track &amp; Field-Female-U15-4 x 300m</v>
      </c>
      <c r="B72" s="894" t="s">
        <v>812</v>
      </c>
      <c r="C72" s="488" t="s">
        <v>813</v>
      </c>
      <c r="D72" s="488" t="s">
        <v>75</v>
      </c>
      <c r="E72" s="488" t="s">
        <v>874</v>
      </c>
      <c r="F72" s="489" t="s">
        <v>79</v>
      </c>
      <c r="G72" s="488" t="s">
        <v>649</v>
      </c>
      <c r="H72" s="490" t="s">
        <v>1124</v>
      </c>
      <c r="I72" s="491">
        <v>42511</v>
      </c>
      <c r="J72" s="895">
        <f t="shared" ca="1" si="1"/>
        <v>3804</v>
      </c>
      <c r="K72" s="859">
        <v>45051</v>
      </c>
    </row>
    <row r="73" spans="1:11" x14ac:dyDescent="0.25">
      <c r="A73" s="422" t="str">
        <f t="shared" si="2"/>
        <v>Track &amp; Field-Female-U15-4 x 300m</v>
      </c>
      <c r="B73" s="896" t="s">
        <v>812</v>
      </c>
      <c r="C73" s="492" t="s">
        <v>813</v>
      </c>
      <c r="D73" s="492" t="s">
        <v>75</v>
      </c>
      <c r="E73" s="492" t="s">
        <v>874</v>
      </c>
      <c r="F73" s="493" t="s">
        <v>79</v>
      </c>
      <c r="G73" s="492" t="s">
        <v>701</v>
      </c>
      <c r="H73" s="494" t="s">
        <v>1124</v>
      </c>
      <c r="I73" s="495">
        <v>42511</v>
      </c>
      <c r="J73" s="897">
        <f t="shared" ca="1" si="1"/>
        <v>3804</v>
      </c>
      <c r="K73" s="860">
        <v>45051</v>
      </c>
    </row>
    <row r="74" spans="1:11" x14ac:dyDescent="0.25">
      <c r="A74" s="422" t="str">
        <f t="shared" si="2"/>
        <v>Track &amp; Field-Female-U15-4 x 300m</v>
      </c>
      <c r="B74" s="896" t="s">
        <v>812</v>
      </c>
      <c r="C74" s="492" t="s">
        <v>813</v>
      </c>
      <c r="D74" s="492" t="s">
        <v>75</v>
      </c>
      <c r="E74" s="492" t="s">
        <v>874</v>
      </c>
      <c r="F74" s="493" t="s">
        <v>79</v>
      </c>
      <c r="G74" s="492" t="s">
        <v>92</v>
      </c>
      <c r="H74" s="494" t="s">
        <v>1124</v>
      </c>
      <c r="I74" s="495">
        <v>42511</v>
      </c>
      <c r="J74" s="897">
        <f t="shared" ca="1" si="1"/>
        <v>3804</v>
      </c>
      <c r="K74" s="860">
        <v>45051</v>
      </c>
    </row>
    <row r="75" spans="1:11" x14ac:dyDescent="0.25">
      <c r="A75" s="422" t="str">
        <f t="shared" si="2"/>
        <v>Track &amp; Field-Female-U15-4 x 300m</v>
      </c>
      <c r="B75" s="896" t="s">
        <v>812</v>
      </c>
      <c r="C75" s="492" t="s">
        <v>813</v>
      </c>
      <c r="D75" s="492" t="s">
        <v>75</v>
      </c>
      <c r="E75" s="492" t="s">
        <v>874</v>
      </c>
      <c r="F75" s="493" t="s">
        <v>79</v>
      </c>
      <c r="G75" s="492" t="s">
        <v>650</v>
      </c>
      <c r="H75" s="494" t="s">
        <v>1124</v>
      </c>
      <c r="I75" s="495">
        <v>42511</v>
      </c>
      <c r="J75" s="897">
        <f t="shared" ca="1" si="1"/>
        <v>3804</v>
      </c>
      <c r="K75" s="860">
        <v>45051</v>
      </c>
    </row>
    <row r="76" spans="1:11" x14ac:dyDescent="0.25">
      <c r="A76" s="422" t="str">
        <f t="shared" si="2"/>
        <v>Track &amp; Field-Female-U17-4 x 300m</v>
      </c>
      <c r="B76" s="896" t="s">
        <v>812</v>
      </c>
      <c r="C76" s="492" t="s">
        <v>813</v>
      </c>
      <c r="D76" s="492" t="s">
        <v>75</v>
      </c>
      <c r="E76" s="492" t="s">
        <v>874</v>
      </c>
      <c r="F76" s="493" t="s">
        <v>80</v>
      </c>
      <c r="G76" s="492" t="s">
        <v>383</v>
      </c>
      <c r="H76" s="494" t="s">
        <v>1125</v>
      </c>
      <c r="I76" s="495">
        <v>38869</v>
      </c>
      <c r="J76" s="897">
        <f t="shared" ca="1" si="1"/>
        <v>7446</v>
      </c>
      <c r="K76" s="860">
        <v>45051</v>
      </c>
    </row>
    <row r="77" spans="1:11" x14ac:dyDescent="0.25">
      <c r="A77" s="422" t="str">
        <f t="shared" si="2"/>
        <v>Track &amp; Field-Female-U17-4 x 300m</v>
      </c>
      <c r="B77" s="896" t="s">
        <v>812</v>
      </c>
      <c r="C77" s="492" t="s">
        <v>813</v>
      </c>
      <c r="D77" s="492" t="s">
        <v>75</v>
      </c>
      <c r="E77" s="492" t="s">
        <v>874</v>
      </c>
      <c r="F77" s="493" t="s">
        <v>80</v>
      </c>
      <c r="G77" s="492" t="s">
        <v>402</v>
      </c>
      <c r="H77" s="494" t="s">
        <v>1125</v>
      </c>
      <c r="I77" s="495">
        <v>38869</v>
      </c>
      <c r="J77" s="897">
        <f t="shared" ca="1" si="1"/>
        <v>7446</v>
      </c>
      <c r="K77" s="860">
        <v>45051</v>
      </c>
    </row>
    <row r="78" spans="1:11" x14ac:dyDescent="0.25">
      <c r="A78" s="422" t="str">
        <f t="shared" si="2"/>
        <v>Track &amp; Field-Female-U17-4 x 300m</v>
      </c>
      <c r="B78" s="896" t="s">
        <v>812</v>
      </c>
      <c r="C78" s="492" t="s">
        <v>813</v>
      </c>
      <c r="D78" s="492" t="s">
        <v>75</v>
      </c>
      <c r="E78" s="492" t="s">
        <v>874</v>
      </c>
      <c r="F78" s="493" t="s">
        <v>80</v>
      </c>
      <c r="G78" s="492" t="s">
        <v>398</v>
      </c>
      <c r="H78" s="494" t="s">
        <v>1125</v>
      </c>
      <c r="I78" s="495">
        <v>38869</v>
      </c>
      <c r="J78" s="897">
        <f t="shared" ca="1" si="1"/>
        <v>7446</v>
      </c>
      <c r="K78" s="860">
        <v>45051</v>
      </c>
    </row>
    <row r="79" spans="1:11" ht="13" thickBot="1" x14ac:dyDescent="0.3">
      <c r="A79" s="423" t="str">
        <f t="shared" si="2"/>
        <v>Track &amp; Field-Female-U17-4 x 300m</v>
      </c>
      <c r="B79" s="898" t="s">
        <v>812</v>
      </c>
      <c r="C79" s="496" t="s">
        <v>813</v>
      </c>
      <c r="D79" s="496" t="s">
        <v>75</v>
      </c>
      <c r="E79" s="496" t="s">
        <v>874</v>
      </c>
      <c r="F79" s="497" t="s">
        <v>80</v>
      </c>
      <c r="G79" s="496" t="s">
        <v>51</v>
      </c>
      <c r="H79" s="498" t="s">
        <v>1125</v>
      </c>
      <c r="I79" s="499">
        <v>38869</v>
      </c>
      <c r="J79" s="899">
        <f t="shared" ca="1" si="1"/>
        <v>7446</v>
      </c>
      <c r="K79" s="861">
        <v>45051</v>
      </c>
    </row>
    <row r="80" spans="1:11" x14ac:dyDescent="0.25">
      <c r="A80" s="429" t="str">
        <f t="shared" si="2"/>
        <v>Track &amp; Field-Female-U15-2 x 100m, 200m, 600m</v>
      </c>
      <c r="B80" s="900" t="s">
        <v>812</v>
      </c>
      <c r="C80" s="220" t="s">
        <v>813</v>
      </c>
      <c r="D80" s="220" t="s">
        <v>75</v>
      </c>
      <c r="E80" s="220" t="s">
        <v>875</v>
      </c>
      <c r="F80" s="221" t="s">
        <v>79</v>
      </c>
      <c r="G80" s="220" t="s">
        <v>403</v>
      </c>
      <c r="H80" s="500" t="s">
        <v>1126</v>
      </c>
      <c r="I80" s="222">
        <v>38899</v>
      </c>
      <c r="J80" s="901">
        <f t="shared" ca="1" si="1"/>
        <v>7416</v>
      </c>
      <c r="K80" s="862">
        <v>45051</v>
      </c>
    </row>
    <row r="81" spans="1:11" x14ac:dyDescent="0.25">
      <c r="A81" s="422" t="str">
        <f t="shared" si="2"/>
        <v>Track &amp; Field-Female-U15-2 x 100m, 200m, 600m</v>
      </c>
      <c r="B81" s="902" t="s">
        <v>812</v>
      </c>
      <c r="C81" s="223" t="s">
        <v>813</v>
      </c>
      <c r="D81" s="223" t="s">
        <v>75</v>
      </c>
      <c r="E81" s="223" t="s">
        <v>875</v>
      </c>
      <c r="F81" s="224" t="s">
        <v>79</v>
      </c>
      <c r="G81" s="223" t="s">
        <v>165</v>
      </c>
      <c r="H81" s="501" t="s">
        <v>1126</v>
      </c>
      <c r="I81" s="225">
        <v>38899</v>
      </c>
      <c r="J81" s="903">
        <f t="shared" ca="1" si="1"/>
        <v>7416</v>
      </c>
      <c r="K81" s="863">
        <v>45051</v>
      </c>
    </row>
    <row r="82" spans="1:11" x14ac:dyDescent="0.25">
      <c r="A82" s="422" t="str">
        <f t="shared" si="2"/>
        <v>Track &amp; Field-Female-U15-2 x 100m, 200m, 600m</v>
      </c>
      <c r="B82" s="902" t="s">
        <v>812</v>
      </c>
      <c r="C82" s="223" t="s">
        <v>813</v>
      </c>
      <c r="D82" s="223" t="s">
        <v>75</v>
      </c>
      <c r="E82" s="223" t="s">
        <v>875</v>
      </c>
      <c r="F82" s="224" t="s">
        <v>79</v>
      </c>
      <c r="G82" s="223" t="s">
        <v>437</v>
      </c>
      <c r="H82" s="501" t="s">
        <v>1126</v>
      </c>
      <c r="I82" s="225">
        <v>38899</v>
      </c>
      <c r="J82" s="903">
        <f t="shared" ca="1" si="1"/>
        <v>7416</v>
      </c>
      <c r="K82" s="863">
        <v>45051</v>
      </c>
    </row>
    <row r="83" spans="1:11" ht="13" thickBot="1" x14ac:dyDescent="0.3">
      <c r="A83" s="430" t="str">
        <f t="shared" si="2"/>
        <v>Track &amp; Field-Female-U15-2 x 100m, 200m, 600m</v>
      </c>
      <c r="B83" s="904" t="s">
        <v>812</v>
      </c>
      <c r="C83" s="502" t="s">
        <v>813</v>
      </c>
      <c r="D83" s="502" t="s">
        <v>75</v>
      </c>
      <c r="E83" s="502" t="s">
        <v>875</v>
      </c>
      <c r="F83" s="503" t="s">
        <v>79</v>
      </c>
      <c r="G83" s="502" t="s">
        <v>119</v>
      </c>
      <c r="H83" s="504" t="s">
        <v>1126</v>
      </c>
      <c r="I83" s="505">
        <v>38899</v>
      </c>
      <c r="J83" s="905">
        <f t="shared" ref="J83:J216" ca="1" si="3">IF(I83="","",IF(I83="MISSING","",IF(I83="-","-",TODAY()-I83)))</f>
        <v>7416</v>
      </c>
      <c r="K83" s="864">
        <v>45051</v>
      </c>
    </row>
    <row r="84" spans="1:11" x14ac:dyDescent="0.25">
      <c r="A84" s="421" t="str">
        <f t="shared" si="2"/>
        <v>Track &amp; Field-Female-Senior-2 x 200m, 400m, 800m</v>
      </c>
      <c r="B84" s="894" t="s">
        <v>812</v>
      </c>
      <c r="C84" s="488" t="s">
        <v>813</v>
      </c>
      <c r="D84" s="488" t="s">
        <v>75</v>
      </c>
      <c r="E84" s="488" t="s">
        <v>876</v>
      </c>
      <c r="F84" s="489" t="s">
        <v>5</v>
      </c>
      <c r="G84" s="488" t="s">
        <v>445</v>
      </c>
      <c r="H84" s="490" t="s">
        <v>1127</v>
      </c>
      <c r="I84" s="491">
        <v>41487</v>
      </c>
      <c r="J84" s="895">
        <f t="shared" ca="1" si="3"/>
        <v>4828</v>
      </c>
      <c r="K84" s="859">
        <v>45051</v>
      </c>
    </row>
    <row r="85" spans="1:11" x14ac:dyDescent="0.25">
      <c r="A85" s="422" t="str">
        <f t="shared" si="2"/>
        <v>Track &amp; Field-Female-Senior-2 x 200m, 400m, 800m</v>
      </c>
      <c r="B85" s="896" t="s">
        <v>812</v>
      </c>
      <c r="C85" s="492" t="s">
        <v>813</v>
      </c>
      <c r="D85" s="492" t="s">
        <v>75</v>
      </c>
      <c r="E85" s="492" t="s">
        <v>876</v>
      </c>
      <c r="F85" s="493" t="s">
        <v>5</v>
      </c>
      <c r="G85" s="492" t="s">
        <v>446</v>
      </c>
      <c r="H85" s="494" t="s">
        <v>1127</v>
      </c>
      <c r="I85" s="495">
        <v>41487</v>
      </c>
      <c r="J85" s="897">
        <f t="shared" ca="1" si="3"/>
        <v>4828</v>
      </c>
      <c r="K85" s="860">
        <v>45051</v>
      </c>
    </row>
    <row r="86" spans="1:11" x14ac:dyDescent="0.25">
      <c r="A86" s="422" t="str">
        <f t="shared" si="2"/>
        <v>Track &amp; Field-Female-Senior-2 x 200m, 400m, 800m</v>
      </c>
      <c r="B86" s="896" t="s">
        <v>812</v>
      </c>
      <c r="C86" s="492" t="s">
        <v>813</v>
      </c>
      <c r="D86" s="492" t="s">
        <v>75</v>
      </c>
      <c r="E86" s="492" t="s">
        <v>876</v>
      </c>
      <c r="F86" s="493" t="s">
        <v>5</v>
      </c>
      <c r="G86" s="492" t="s">
        <v>447</v>
      </c>
      <c r="H86" s="494" t="s">
        <v>1127</v>
      </c>
      <c r="I86" s="495">
        <v>41487</v>
      </c>
      <c r="J86" s="897">
        <f t="shared" ca="1" si="3"/>
        <v>4828</v>
      </c>
      <c r="K86" s="860">
        <v>45051</v>
      </c>
    </row>
    <row r="87" spans="1:11" ht="13" thickBot="1" x14ac:dyDescent="0.3">
      <c r="A87" s="423" t="str">
        <f t="shared" si="2"/>
        <v>Track &amp; Field-Female-Senior-2 x 200m, 400m, 800m</v>
      </c>
      <c r="B87" s="898" t="s">
        <v>812</v>
      </c>
      <c r="C87" s="496" t="s">
        <v>813</v>
      </c>
      <c r="D87" s="496" t="s">
        <v>75</v>
      </c>
      <c r="E87" s="496" t="s">
        <v>876</v>
      </c>
      <c r="F87" s="497" t="s">
        <v>5</v>
      </c>
      <c r="G87" s="496" t="s">
        <v>448</v>
      </c>
      <c r="H87" s="498" t="s">
        <v>1127</v>
      </c>
      <c r="I87" s="499">
        <v>41487</v>
      </c>
      <c r="J87" s="899">
        <f t="shared" ca="1" si="3"/>
        <v>4828</v>
      </c>
      <c r="K87" s="861">
        <v>45051</v>
      </c>
    </row>
    <row r="88" spans="1:11" x14ac:dyDescent="0.25">
      <c r="A88" s="421" t="str">
        <f t="shared" si="2"/>
        <v>Track &amp; Field-Female-U11-3 x 600m</v>
      </c>
      <c r="B88" s="900" t="s">
        <v>812</v>
      </c>
      <c r="C88" s="220" t="s">
        <v>813</v>
      </c>
      <c r="D88" s="220" t="s">
        <v>75</v>
      </c>
      <c r="E88" s="220" t="s">
        <v>877</v>
      </c>
      <c r="F88" s="221" t="s">
        <v>77</v>
      </c>
      <c r="G88" s="220" t="s">
        <v>179</v>
      </c>
      <c r="H88" s="500" t="s">
        <v>1128</v>
      </c>
      <c r="I88" s="222">
        <v>40360</v>
      </c>
      <c r="J88" s="901">
        <f t="shared" ca="1" si="3"/>
        <v>5955</v>
      </c>
      <c r="K88" s="862">
        <v>45051</v>
      </c>
    </row>
    <row r="89" spans="1:11" x14ac:dyDescent="0.25">
      <c r="A89" s="422" t="str">
        <f t="shared" si="2"/>
        <v>Track &amp; Field-Female-U11-3 x 600m</v>
      </c>
      <c r="B89" s="902" t="s">
        <v>812</v>
      </c>
      <c r="C89" s="223" t="s">
        <v>813</v>
      </c>
      <c r="D89" s="223" t="s">
        <v>75</v>
      </c>
      <c r="E89" s="223" t="s">
        <v>877</v>
      </c>
      <c r="F89" s="224" t="s">
        <v>77</v>
      </c>
      <c r="G89" s="223" t="s">
        <v>196</v>
      </c>
      <c r="H89" s="501" t="s">
        <v>1128</v>
      </c>
      <c r="I89" s="225">
        <v>40360</v>
      </c>
      <c r="J89" s="903">
        <f t="shared" ca="1" si="3"/>
        <v>5955</v>
      </c>
      <c r="K89" s="863">
        <v>45051</v>
      </c>
    </row>
    <row r="90" spans="1:11" ht="13" thickBot="1" x14ac:dyDescent="0.3">
      <c r="A90" s="423" t="str">
        <f t="shared" si="2"/>
        <v>Track &amp; Field-Female-U11-3 x 600m</v>
      </c>
      <c r="B90" s="904" t="s">
        <v>812</v>
      </c>
      <c r="C90" s="502" t="s">
        <v>813</v>
      </c>
      <c r="D90" s="502" t="s">
        <v>75</v>
      </c>
      <c r="E90" s="502" t="s">
        <v>877</v>
      </c>
      <c r="F90" s="503" t="s">
        <v>77</v>
      </c>
      <c r="G90" s="502" t="s">
        <v>405</v>
      </c>
      <c r="H90" s="504" t="s">
        <v>1128</v>
      </c>
      <c r="I90" s="505">
        <v>40360</v>
      </c>
      <c r="J90" s="905">
        <f t="shared" ca="1" si="3"/>
        <v>5955</v>
      </c>
      <c r="K90" s="864">
        <v>45051</v>
      </c>
    </row>
    <row r="91" spans="1:11" x14ac:dyDescent="0.25">
      <c r="A91" s="421" t="str">
        <f t="shared" si="2"/>
        <v>Track &amp; Field-Male-U11-4 x 100m</v>
      </c>
      <c r="B91" s="906" t="s">
        <v>812</v>
      </c>
      <c r="C91" s="432" t="s">
        <v>813</v>
      </c>
      <c r="D91" s="432" t="s">
        <v>69</v>
      </c>
      <c r="E91" s="432" t="s">
        <v>870</v>
      </c>
      <c r="F91" s="433" t="s">
        <v>77</v>
      </c>
      <c r="G91" s="432" t="s">
        <v>223</v>
      </c>
      <c r="H91" s="506">
        <v>60</v>
      </c>
      <c r="I91" s="434">
        <v>38169</v>
      </c>
      <c r="J91" s="907">
        <f t="shared" ca="1" si="3"/>
        <v>8146</v>
      </c>
      <c r="K91" s="865">
        <v>45051</v>
      </c>
    </row>
    <row r="92" spans="1:11" x14ac:dyDescent="0.25">
      <c r="A92" s="422" t="str">
        <f t="shared" si="2"/>
        <v>Track &amp; Field-Male-U11-4 x 100m</v>
      </c>
      <c r="B92" s="876" t="s">
        <v>812</v>
      </c>
      <c r="C92" s="197" t="s">
        <v>813</v>
      </c>
      <c r="D92" s="197" t="s">
        <v>69</v>
      </c>
      <c r="E92" s="197" t="s">
        <v>870</v>
      </c>
      <c r="F92" s="198" t="s">
        <v>77</v>
      </c>
      <c r="G92" s="197" t="s">
        <v>449</v>
      </c>
      <c r="H92" s="199">
        <v>60</v>
      </c>
      <c r="I92" s="200">
        <v>38169</v>
      </c>
      <c r="J92" s="877">
        <f t="shared" ca="1" si="3"/>
        <v>8146</v>
      </c>
      <c r="K92" s="850">
        <v>45051</v>
      </c>
    </row>
    <row r="93" spans="1:11" x14ac:dyDescent="0.25">
      <c r="A93" s="422" t="str">
        <f t="shared" si="2"/>
        <v>Track &amp; Field-Male-U11-4 x 100m</v>
      </c>
      <c r="B93" s="876" t="s">
        <v>812</v>
      </c>
      <c r="C93" s="197" t="s">
        <v>813</v>
      </c>
      <c r="D93" s="197" t="s">
        <v>69</v>
      </c>
      <c r="E93" s="197" t="s">
        <v>870</v>
      </c>
      <c r="F93" s="198" t="s">
        <v>77</v>
      </c>
      <c r="G93" s="197" t="s">
        <v>450</v>
      </c>
      <c r="H93" s="199">
        <v>60</v>
      </c>
      <c r="I93" s="200">
        <v>38169</v>
      </c>
      <c r="J93" s="877">
        <f t="shared" ca="1" si="3"/>
        <v>8146</v>
      </c>
      <c r="K93" s="850">
        <v>45051</v>
      </c>
    </row>
    <row r="94" spans="1:11" x14ac:dyDescent="0.25">
      <c r="A94" s="422" t="str">
        <f t="shared" si="2"/>
        <v>Track &amp; Field-Male-U11-4 x 100m</v>
      </c>
      <c r="B94" s="876" t="s">
        <v>812</v>
      </c>
      <c r="C94" s="197" t="s">
        <v>813</v>
      </c>
      <c r="D94" s="197" t="s">
        <v>69</v>
      </c>
      <c r="E94" s="197" t="s">
        <v>870</v>
      </c>
      <c r="F94" s="198" t="s">
        <v>77</v>
      </c>
      <c r="G94" s="197" t="s">
        <v>451</v>
      </c>
      <c r="H94" s="199">
        <v>60</v>
      </c>
      <c r="I94" s="200">
        <v>38169</v>
      </c>
      <c r="J94" s="877">
        <f t="shared" ca="1" si="3"/>
        <v>8146</v>
      </c>
      <c r="K94" s="850">
        <v>45051</v>
      </c>
    </row>
    <row r="95" spans="1:11" x14ac:dyDescent="0.25">
      <c r="A95" s="422" t="str">
        <f t="shared" si="2"/>
        <v>Track &amp; Field-Male-U13-4 x 100m</v>
      </c>
      <c r="B95" s="876" t="s">
        <v>812</v>
      </c>
      <c r="C95" s="197" t="s">
        <v>813</v>
      </c>
      <c r="D95" s="197" t="s">
        <v>69</v>
      </c>
      <c r="E95" s="197" t="s">
        <v>870</v>
      </c>
      <c r="F95" s="198" t="s">
        <v>78</v>
      </c>
      <c r="G95" s="197" t="s">
        <v>761</v>
      </c>
      <c r="H95" s="199">
        <v>52.95</v>
      </c>
      <c r="I95" s="200">
        <v>43327</v>
      </c>
      <c r="J95" s="877">
        <f t="shared" ca="1" si="3"/>
        <v>2988</v>
      </c>
      <c r="K95" s="850">
        <v>45051</v>
      </c>
    </row>
    <row r="96" spans="1:11" x14ac:dyDescent="0.25">
      <c r="A96" s="422" t="str">
        <f t="shared" si="2"/>
        <v>Track &amp; Field-Male-U13-4 x 100m</v>
      </c>
      <c r="B96" s="876" t="s">
        <v>812</v>
      </c>
      <c r="C96" s="197" t="s">
        <v>813</v>
      </c>
      <c r="D96" s="197" t="s">
        <v>69</v>
      </c>
      <c r="E96" s="197" t="s">
        <v>870</v>
      </c>
      <c r="F96" s="198" t="s">
        <v>78</v>
      </c>
      <c r="G96" s="197" t="s">
        <v>713</v>
      </c>
      <c r="H96" s="199">
        <v>52.95</v>
      </c>
      <c r="I96" s="200">
        <v>43327</v>
      </c>
      <c r="J96" s="877">
        <f t="shared" ca="1" si="3"/>
        <v>2988</v>
      </c>
      <c r="K96" s="850">
        <v>45051</v>
      </c>
    </row>
    <row r="97" spans="1:11" x14ac:dyDescent="0.25">
      <c r="A97" s="422" t="str">
        <f t="shared" si="2"/>
        <v>Track &amp; Field-Male-U13-4 x 100m</v>
      </c>
      <c r="B97" s="876" t="s">
        <v>812</v>
      </c>
      <c r="C97" s="197" t="s">
        <v>813</v>
      </c>
      <c r="D97" s="197" t="s">
        <v>69</v>
      </c>
      <c r="E97" s="197" t="s">
        <v>870</v>
      </c>
      <c r="F97" s="198" t="s">
        <v>78</v>
      </c>
      <c r="G97" s="197" t="s">
        <v>760</v>
      </c>
      <c r="H97" s="199">
        <v>52.95</v>
      </c>
      <c r="I97" s="200">
        <v>43327</v>
      </c>
      <c r="J97" s="877">
        <f t="shared" ca="1" si="3"/>
        <v>2988</v>
      </c>
      <c r="K97" s="850">
        <v>45051</v>
      </c>
    </row>
    <row r="98" spans="1:11" x14ac:dyDescent="0.25">
      <c r="A98" s="422" t="str">
        <f t="shared" si="2"/>
        <v>Track &amp; Field-Male-U13-4 x 100m</v>
      </c>
      <c r="B98" s="876" t="s">
        <v>812</v>
      </c>
      <c r="C98" s="197" t="s">
        <v>813</v>
      </c>
      <c r="D98" s="197" t="s">
        <v>69</v>
      </c>
      <c r="E98" s="197" t="s">
        <v>870</v>
      </c>
      <c r="F98" s="198" t="s">
        <v>78</v>
      </c>
      <c r="G98" s="197" t="s">
        <v>762</v>
      </c>
      <c r="H98" s="199">
        <v>52.95</v>
      </c>
      <c r="I98" s="200">
        <v>43327</v>
      </c>
      <c r="J98" s="877">
        <f t="shared" ca="1" si="3"/>
        <v>2988</v>
      </c>
      <c r="K98" s="850">
        <v>45051</v>
      </c>
    </row>
    <row r="99" spans="1:11" x14ac:dyDescent="0.25">
      <c r="A99" s="422" t="str">
        <f t="shared" si="2"/>
        <v>Track &amp; Field-Male-U15-4 x 100m</v>
      </c>
      <c r="B99" s="876" t="s">
        <v>812</v>
      </c>
      <c r="C99" s="197" t="s">
        <v>813</v>
      </c>
      <c r="D99" s="197" t="s">
        <v>69</v>
      </c>
      <c r="E99" s="197" t="s">
        <v>870</v>
      </c>
      <c r="F99" s="198" t="s">
        <v>79</v>
      </c>
      <c r="G99" s="197" t="s">
        <v>200</v>
      </c>
      <c r="H99" s="199">
        <v>47.7</v>
      </c>
      <c r="I99" s="200">
        <v>38899</v>
      </c>
      <c r="J99" s="877">
        <f t="shared" ca="1" si="3"/>
        <v>7416</v>
      </c>
      <c r="K99" s="850">
        <v>45051</v>
      </c>
    </row>
    <row r="100" spans="1:11" x14ac:dyDescent="0.25">
      <c r="A100" s="422" t="str">
        <f t="shared" si="2"/>
        <v>Track &amp; Field-Male-U15-4 x 100m</v>
      </c>
      <c r="B100" s="876" t="s">
        <v>812</v>
      </c>
      <c r="C100" s="197" t="s">
        <v>813</v>
      </c>
      <c r="D100" s="197" t="s">
        <v>69</v>
      </c>
      <c r="E100" s="197" t="s">
        <v>870</v>
      </c>
      <c r="F100" s="198" t="s">
        <v>79</v>
      </c>
      <c r="G100" s="197" t="s">
        <v>455</v>
      </c>
      <c r="H100" s="199">
        <v>47.7</v>
      </c>
      <c r="I100" s="200">
        <v>38899</v>
      </c>
      <c r="J100" s="877">
        <f t="shared" ca="1" si="3"/>
        <v>7416</v>
      </c>
      <c r="K100" s="850">
        <v>45051</v>
      </c>
    </row>
    <row r="101" spans="1:11" x14ac:dyDescent="0.25">
      <c r="A101" s="422" t="str">
        <f t="shared" si="2"/>
        <v>Track &amp; Field-Male-U15-4 x 100m</v>
      </c>
      <c r="B101" s="876" t="s">
        <v>812</v>
      </c>
      <c r="C101" s="197" t="s">
        <v>813</v>
      </c>
      <c r="D101" s="197" t="s">
        <v>69</v>
      </c>
      <c r="E101" s="197" t="s">
        <v>870</v>
      </c>
      <c r="F101" s="198" t="s">
        <v>79</v>
      </c>
      <c r="G101" s="197" t="s">
        <v>340</v>
      </c>
      <c r="H101" s="199">
        <v>47.7</v>
      </c>
      <c r="I101" s="200">
        <v>38899</v>
      </c>
      <c r="J101" s="877">
        <f t="shared" ca="1" si="3"/>
        <v>7416</v>
      </c>
      <c r="K101" s="850">
        <v>45051</v>
      </c>
    </row>
    <row r="102" spans="1:11" x14ac:dyDescent="0.25">
      <c r="A102" s="422" t="str">
        <f t="shared" si="2"/>
        <v>Track &amp; Field-Male-U15-4 x 100m</v>
      </c>
      <c r="B102" s="876" t="s">
        <v>812</v>
      </c>
      <c r="C102" s="197" t="s">
        <v>813</v>
      </c>
      <c r="D102" s="197" t="s">
        <v>69</v>
      </c>
      <c r="E102" s="197" t="s">
        <v>870</v>
      </c>
      <c r="F102" s="198" t="s">
        <v>79</v>
      </c>
      <c r="G102" s="197" t="s">
        <v>232</v>
      </c>
      <c r="H102" s="199">
        <v>47.7</v>
      </c>
      <c r="I102" s="200">
        <v>38899</v>
      </c>
      <c r="J102" s="877">
        <f t="shared" ca="1" si="3"/>
        <v>7416</v>
      </c>
      <c r="K102" s="850">
        <v>45051</v>
      </c>
    </row>
    <row r="103" spans="1:11" x14ac:dyDescent="0.25">
      <c r="A103" s="422" t="str">
        <f t="shared" si="2"/>
        <v>Track &amp; Field-Male-U17-4 x 100m</v>
      </c>
      <c r="B103" s="876" t="s">
        <v>812</v>
      </c>
      <c r="C103" s="197" t="s">
        <v>813</v>
      </c>
      <c r="D103" s="197" t="s">
        <v>69</v>
      </c>
      <c r="E103" s="197" t="s">
        <v>870</v>
      </c>
      <c r="F103" s="198" t="s">
        <v>80</v>
      </c>
      <c r="G103" s="197" t="s">
        <v>200</v>
      </c>
      <c r="H103" s="199">
        <v>45.3</v>
      </c>
      <c r="I103" s="200">
        <v>39083</v>
      </c>
      <c r="J103" s="877">
        <f t="shared" ca="1" si="3"/>
        <v>7232</v>
      </c>
      <c r="K103" s="850">
        <v>45051</v>
      </c>
    </row>
    <row r="104" spans="1:11" x14ac:dyDescent="0.25">
      <c r="A104" s="422" t="str">
        <f t="shared" si="2"/>
        <v>Track &amp; Field-Male-U17-4 x 100m</v>
      </c>
      <c r="B104" s="876" t="s">
        <v>812</v>
      </c>
      <c r="C104" s="197" t="s">
        <v>813</v>
      </c>
      <c r="D104" s="197" t="s">
        <v>69</v>
      </c>
      <c r="E104" s="197" t="s">
        <v>870</v>
      </c>
      <c r="F104" s="198" t="s">
        <v>80</v>
      </c>
      <c r="G104" s="197" t="s">
        <v>455</v>
      </c>
      <c r="H104" s="199">
        <v>45.3</v>
      </c>
      <c r="I104" s="200">
        <v>39083</v>
      </c>
      <c r="J104" s="877">
        <f t="shared" ca="1" si="3"/>
        <v>7232</v>
      </c>
      <c r="K104" s="850">
        <v>45051</v>
      </c>
    </row>
    <row r="105" spans="1:11" x14ac:dyDescent="0.25">
      <c r="A105" s="422" t="str">
        <f t="shared" si="2"/>
        <v>Track &amp; Field-Male-U17-4 x 100m</v>
      </c>
      <c r="B105" s="876" t="s">
        <v>812</v>
      </c>
      <c r="C105" s="197" t="s">
        <v>813</v>
      </c>
      <c r="D105" s="197" t="s">
        <v>69</v>
      </c>
      <c r="E105" s="197" t="s">
        <v>870</v>
      </c>
      <c r="F105" s="198" t="s">
        <v>80</v>
      </c>
      <c r="G105" s="197" t="s">
        <v>340</v>
      </c>
      <c r="H105" s="199">
        <v>45.3</v>
      </c>
      <c r="I105" s="200">
        <v>39083</v>
      </c>
      <c r="J105" s="877">
        <f t="shared" ca="1" si="3"/>
        <v>7232</v>
      </c>
      <c r="K105" s="850">
        <v>45051</v>
      </c>
    </row>
    <row r="106" spans="1:11" x14ac:dyDescent="0.25">
      <c r="A106" s="422" t="str">
        <f t="shared" si="2"/>
        <v>Track &amp; Field-Male-U17-4 x 100m</v>
      </c>
      <c r="B106" s="876" t="s">
        <v>812</v>
      </c>
      <c r="C106" s="197" t="s">
        <v>813</v>
      </c>
      <c r="D106" s="197" t="s">
        <v>69</v>
      </c>
      <c r="E106" s="197" t="s">
        <v>870</v>
      </c>
      <c r="F106" s="198" t="s">
        <v>80</v>
      </c>
      <c r="G106" s="197" t="s">
        <v>232</v>
      </c>
      <c r="H106" s="199">
        <v>45.3</v>
      </c>
      <c r="I106" s="200">
        <v>39083</v>
      </c>
      <c r="J106" s="877">
        <f t="shared" ca="1" si="3"/>
        <v>7232</v>
      </c>
      <c r="K106" s="850">
        <v>45051</v>
      </c>
    </row>
    <row r="107" spans="1:11" x14ac:dyDescent="0.25">
      <c r="A107" s="422" t="str">
        <f t="shared" si="2"/>
        <v>Track &amp; Field-Male-U20-4 x 100m</v>
      </c>
      <c r="B107" s="876" t="s">
        <v>812</v>
      </c>
      <c r="C107" s="197" t="s">
        <v>813</v>
      </c>
      <c r="D107" s="197" t="s">
        <v>69</v>
      </c>
      <c r="E107" s="197" t="s">
        <v>870</v>
      </c>
      <c r="F107" s="198" t="s">
        <v>81</v>
      </c>
      <c r="G107" s="197" t="s">
        <v>213</v>
      </c>
      <c r="H107" s="199">
        <v>44.9</v>
      </c>
      <c r="I107" s="200">
        <v>40299</v>
      </c>
      <c r="J107" s="877">
        <f t="shared" ca="1" si="3"/>
        <v>6016</v>
      </c>
      <c r="K107" s="850">
        <v>45051</v>
      </c>
    </row>
    <row r="108" spans="1:11" x14ac:dyDescent="0.25">
      <c r="A108" s="422" t="str">
        <f t="shared" si="2"/>
        <v>Track &amp; Field-Male-U20-4 x 100m</v>
      </c>
      <c r="B108" s="876" t="s">
        <v>812</v>
      </c>
      <c r="C108" s="197" t="s">
        <v>813</v>
      </c>
      <c r="D108" s="197" t="s">
        <v>69</v>
      </c>
      <c r="E108" s="197" t="s">
        <v>870</v>
      </c>
      <c r="F108" s="198" t="s">
        <v>81</v>
      </c>
      <c r="G108" s="197" t="s">
        <v>455</v>
      </c>
      <c r="H108" s="199">
        <v>44.9</v>
      </c>
      <c r="I108" s="200">
        <v>40299</v>
      </c>
      <c r="J108" s="877">
        <f t="shared" ca="1" si="3"/>
        <v>6016</v>
      </c>
      <c r="K108" s="850">
        <v>45051</v>
      </c>
    </row>
    <row r="109" spans="1:11" x14ac:dyDescent="0.25">
      <c r="A109" s="422" t="str">
        <f t="shared" si="2"/>
        <v>Track &amp; Field-Male-U20-4 x 100m</v>
      </c>
      <c r="B109" s="876" t="s">
        <v>812</v>
      </c>
      <c r="C109" s="197" t="s">
        <v>813</v>
      </c>
      <c r="D109" s="197" t="s">
        <v>69</v>
      </c>
      <c r="E109" s="197" t="s">
        <v>870</v>
      </c>
      <c r="F109" s="198" t="s">
        <v>81</v>
      </c>
      <c r="G109" s="197" t="s">
        <v>340</v>
      </c>
      <c r="H109" s="199">
        <v>44.9</v>
      </c>
      <c r="I109" s="200">
        <v>40299</v>
      </c>
      <c r="J109" s="877">
        <f t="shared" ca="1" si="3"/>
        <v>6016</v>
      </c>
      <c r="K109" s="850">
        <v>45051</v>
      </c>
    </row>
    <row r="110" spans="1:11" x14ac:dyDescent="0.25">
      <c r="A110" s="422" t="str">
        <f t="shared" si="2"/>
        <v>Track &amp; Field-Male-U20-4 x 100m</v>
      </c>
      <c r="B110" s="876" t="s">
        <v>812</v>
      </c>
      <c r="C110" s="197" t="s">
        <v>813</v>
      </c>
      <c r="D110" s="197" t="s">
        <v>69</v>
      </c>
      <c r="E110" s="197" t="s">
        <v>870</v>
      </c>
      <c r="F110" s="198" t="s">
        <v>81</v>
      </c>
      <c r="G110" s="197" t="s">
        <v>232</v>
      </c>
      <c r="H110" s="199">
        <v>44.9</v>
      </c>
      <c r="I110" s="200">
        <v>40299</v>
      </c>
      <c r="J110" s="877">
        <f t="shared" ca="1" si="3"/>
        <v>6016</v>
      </c>
      <c r="K110" s="850">
        <v>45051</v>
      </c>
    </row>
    <row r="111" spans="1:11" x14ac:dyDescent="0.25">
      <c r="A111" s="422" t="str">
        <f t="shared" si="2"/>
        <v>Track &amp; Field-Male-Senior-4 x 100m</v>
      </c>
      <c r="B111" s="876" t="s">
        <v>812</v>
      </c>
      <c r="C111" s="197" t="s">
        <v>813</v>
      </c>
      <c r="D111" s="197" t="s">
        <v>69</v>
      </c>
      <c r="E111" s="197" t="s">
        <v>870</v>
      </c>
      <c r="F111" s="198" t="s">
        <v>5</v>
      </c>
      <c r="G111" s="197" t="s">
        <v>213</v>
      </c>
      <c r="H111" s="199">
        <v>44.9</v>
      </c>
      <c r="I111" s="200">
        <v>40299</v>
      </c>
      <c r="J111" s="877">
        <f t="shared" ca="1" si="3"/>
        <v>6016</v>
      </c>
      <c r="K111" s="850">
        <v>45051</v>
      </c>
    </row>
    <row r="112" spans="1:11" x14ac:dyDescent="0.25">
      <c r="A112" s="422" t="str">
        <f t="shared" si="2"/>
        <v>Track &amp; Field-Male-Senior-4 x 100m</v>
      </c>
      <c r="B112" s="876" t="s">
        <v>812</v>
      </c>
      <c r="C112" s="197" t="s">
        <v>813</v>
      </c>
      <c r="D112" s="197" t="s">
        <v>69</v>
      </c>
      <c r="E112" s="197" t="s">
        <v>870</v>
      </c>
      <c r="F112" s="198" t="s">
        <v>5</v>
      </c>
      <c r="G112" s="197" t="s">
        <v>455</v>
      </c>
      <c r="H112" s="199">
        <v>44.9</v>
      </c>
      <c r="I112" s="200">
        <v>40299</v>
      </c>
      <c r="J112" s="877">
        <f t="shared" ca="1" si="3"/>
        <v>6016</v>
      </c>
      <c r="K112" s="850">
        <v>45051</v>
      </c>
    </row>
    <row r="113" spans="1:11" x14ac:dyDescent="0.25">
      <c r="A113" s="422" t="str">
        <f t="shared" si="2"/>
        <v>Track &amp; Field-Male-Senior-4 x 100m</v>
      </c>
      <c r="B113" s="876" t="s">
        <v>812</v>
      </c>
      <c r="C113" s="197" t="s">
        <v>813</v>
      </c>
      <c r="D113" s="197" t="s">
        <v>69</v>
      </c>
      <c r="E113" s="197" t="s">
        <v>870</v>
      </c>
      <c r="F113" s="198" t="s">
        <v>5</v>
      </c>
      <c r="G113" s="197" t="s">
        <v>340</v>
      </c>
      <c r="H113" s="199">
        <v>44.9</v>
      </c>
      <c r="I113" s="200">
        <v>40299</v>
      </c>
      <c r="J113" s="877">
        <f t="shared" ca="1" si="3"/>
        <v>6016</v>
      </c>
      <c r="K113" s="850">
        <v>45051</v>
      </c>
    </row>
    <row r="114" spans="1:11" x14ac:dyDescent="0.25">
      <c r="A114" s="422" t="str">
        <f t="shared" si="2"/>
        <v>Track &amp; Field-Male-Senior-4 x 100m</v>
      </c>
      <c r="B114" s="876" t="s">
        <v>812</v>
      </c>
      <c r="C114" s="197" t="s">
        <v>813</v>
      </c>
      <c r="D114" s="197" t="s">
        <v>69</v>
      </c>
      <c r="E114" s="197" t="s">
        <v>870</v>
      </c>
      <c r="F114" s="198" t="s">
        <v>5</v>
      </c>
      <c r="G114" s="197" t="s">
        <v>232</v>
      </c>
      <c r="H114" s="199">
        <v>44.9</v>
      </c>
      <c r="I114" s="200">
        <v>40299</v>
      </c>
      <c r="J114" s="877">
        <f t="shared" ca="1" si="3"/>
        <v>6016</v>
      </c>
      <c r="K114" s="850">
        <v>45051</v>
      </c>
    </row>
    <row r="115" spans="1:11" x14ac:dyDescent="0.25">
      <c r="A115" s="422" t="str">
        <f t="shared" si="2"/>
        <v>Track &amp; Field-Male-Vet-4 x 100m</v>
      </c>
      <c r="B115" s="876" t="s">
        <v>812</v>
      </c>
      <c r="C115" s="197" t="s">
        <v>813</v>
      </c>
      <c r="D115" s="197" t="s">
        <v>69</v>
      </c>
      <c r="E115" s="197" t="s">
        <v>870</v>
      </c>
      <c r="F115" s="198" t="s">
        <v>456</v>
      </c>
      <c r="G115" s="197" t="s">
        <v>457</v>
      </c>
      <c r="H115" s="199">
        <v>53.4</v>
      </c>
      <c r="I115" s="200">
        <v>38169</v>
      </c>
      <c r="J115" s="877">
        <f t="shared" ca="1" si="3"/>
        <v>8146</v>
      </c>
      <c r="K115" s="850">
        <v>45051</v>
      </c>
    </row>
    <row r="116" spans="1:11" x14ac:dyDescent="0.25">
      <c r="A116" s="422" t="str">
        <f t="shared" si="2"/>
        <v>Track &amp; Field-Male-Vet-4 x 100m</v>
      </c>
      <c r="B116" s="876" t="s">
        <v>812</v>
      </c>
      <c r="C116" s="197" t="s">
        <v>813</v>
      </c>
      <c r="D116" s="197" t="s">
        <v>69</v>
      </c>
      <c r="E116" s="197" t="s">
        <v>870</v>
      </c>
      <c r="F116" s="198" t="s">
        <v>456</v>
      </c>
      <c r="G116" s="197" t="s">
        <v>10</v>
      </c>
      <c r="H116" s="199">
        <v>53.4</v>
      </c>
      <c r="I116" s="200">
        <v>38169</v>
      </c>
      <c r="J116" s="877">
        <f t="shared" ca="1" si="3"/>
        <v>8146</v>
      </c>
      <c r="K116" s="850">
        <v>45051</v>
      </c>
    </row>
    <row r="117" spans="1:11" x14ac:dyDescent="0.25">
      <c r="A117" s="422" t="str">
        <f t="shared" si="2"/>
        <v>Track &amp; Field-Male-Vet-4 x 100m</v>
      </c>
      <c r="B117" s="876" t="s">
        <v>812</v>
      </c>
      <c r="C117" s="197" t="s">
        <v>813</v>
      </c>
      <c r="D117" s="197" t="s">
        <v>69</v>
      </c>
      <c r="E117" s="197" t="s">
        <v>870</v>
      </c>
      <c r="F117" s="198" t="s">
        <v>456</v>
      </c>
      <c r="G117" s="197" t="s">
        <v>205</v>
      </c>
      <c r="H117" s="199">
        <v>53.4</v>
      </c>
      <c r="I117" s="200">
        <v>38169</v>
      </c>
      <c r="J117" s="877">
        <f t="shared" ca="1" si="3"/>
        <v>8146</v>
      </c>
      <c r="K117" s="850">
        <v>45051</v>
      </c>
    </row>
    <row r="118" spans="1:11" ht="13" thickBot="1" x14ac:dyDescent="0.3">
      <c r="A118" s="423" t="str">
        <f t="shared" si="2"/>
        <v>Track &amp; Field-Male-Vet-4 x 100m</v>
      </c>
      <c r="B118" s="878" t="s">
        <v>812</v>
      </c>
      <c r="C118" s="205" t="s">
        <v>813</v>
      </c>
      <c r="D118" s="205" t="s">
        <v>69</v>
      </c>
      <c r="E118" s="205" t="s">
        <v>870</v>
      </c>
      <c r="F118" s="206" t="s">
        <v>456</v>
      </c>
      <c r="G118" s="205" t="s">
        <v>253</v>
      </c>
      <c r="H118" s="207">
        <v>53.4</v>
      </c>
      <c r="I118" s="208">
        <v>38169</v>
      </c>
      <c r="J118" s="879">
        <f t="shared" ca="1" si="3"/>
        <v>8146</v>
      </c>
      <c r="K118" s="851">
        <v>45051</v>
      </c>
    </row>
    <row r="119" spans="1:11" x14ac:dyDescent="0.25">
      <c r="A119" s="421" t="str">
        <f t="shared" si="2"/>
        <v>Track &amp; Field-Male-U13-4 x 200m</v>
      </c>
      <c r="B119" s="900" t="s">
        <v>812</v>
      </c>
      <c r="C119" s="220" t="s">
        <v>813</v>
      </c>
      <c r="D119" s="220" t="s">
        <v>69</v>
      </c>
      <c r="E119" s="220" t="s">
        <v>871</v>
      </c>
      <c r="F119" s="221" t="s">
        <v>78</v>
      </c>
      <c r="G119" s="220" t="s">
        <v>452</v>
      </c>
      <c r="H119" s="500" t="s">
        <v>1129</v>
      </c>
      <c r="I119" s="222" t="s">
        <v>820</v>
      </c>
      <c r="J119" s="901" t="str">
        <f t="shared" ca="1" si="3"/>
        <v/>
      </c>
      <c r="K119" s="862">
        <v>45051</v>
      </c>
    </row>
    <row r="120" spans="1:11" x14ac:dyDescent="0.25">
      <c r="A120" s="422" t="str">
        <f t="shared" si="2"/>
        <v>Track &amp; Field-Male-U13-4 x 200m</v>
      </c>
      <c r="B120" s="902" t="s">
        <v>812</v>
      </c>
      <c r="C120" s="223" t="s">
        <v>813</v>
      </c>
      <c r="D120" s="223" t="s">
        <v>69</v>
      </c>
      <c r="E120" s="223" t="s">
        <v>871</v>
      </c>
      <c r="F120" s="224" t="s">
        <v>78</v>
      </c>
      <c r="G120" s="223" t="s">
        <v>262</v>
      </c>
      <c r="H120" s="501" t="s">
        <v>1129</v>
      </c>
      <c r="I120" s="225" t="s">
        <v>820</v>
      </c>
      <c r="J120" s="903" t="str">
        <f t="shared" ca="1" si="3"/>
        <v/>
      </c>
      <c r="K120" s="863">
        <v>45051</v>
      </c>
    </row>
    <row r="121" spans="1:11" x14ac:dyDescent="0.25">
      <c r="A121" s="422" t="str">
        <f t="shared" si="2"/>
        <v>Track &amp; Field-Male-U13-4 x 200m</v>
      </c>
      <c r="B121" s="902" t="s">
        <v>812</v>
      </c>
      <c r="C121" s="223" t="s">
        <v>813</v>
      </c>
      <c r="D121" s="223" t="s">
        <v>69</v>
      </c>
      <c r="E121" s="223" t="s">
        <v>871</v>
      </c>
      <c r="F121" s="224" t="s">
        <v>78</v>
      </c>
      <c r="G121" s="223" t="s">
        <v>453</v>
      </c>
      <c r="H121" s="501" t="s">
        <v>1129</v>
      </c>
      <c r="I121" s="225" t="s">
        <v>820</v>
      </c>
      <c r="J121" s="903" t="str">
        <f t="shared" ca="1" si="3"/>
        <v/>
      </c>
      <c r="K121" s="863">
        <v>45051</v>
      </c>
    </row>
    <row r="122" spans="1:11" x14ac:dyDescent="0.25">
      <c r="A122" s="422" t="str">
        <f t="shared" si="2"/>
        <v>Track &amp; Field-Male-U13-4 x 200m</v>
      </c>
      <c r="B122" s="902" t="s">
        <v>812</v>
      </c>
      <c r="C122" s="223" t="s">
        <v>813</v>
      </c>
      <c r="D122" s="223" t="s">
        <v>69</v>
      </c>
      <c r="E122" s="223" t="s">
        <v>871</v>
      </c>
      <c r="F122" s="224" t="s">
        <v>78</v>
      </c>
      <c r="G122" s="223" t="s">
        <v>250</v>
      </c>
      <c r="H122" s="501" t="s">
        <v>1129</v>
      </c>
      <c r="I122" s="225" t="s">
        <v>820</v>
      </c>
      <c r="J122" s="903" t="str">
        <f t="shared" ca="1" si="3"/>
        <v/>
      </c>
      <c r="K122" s="863">
        <v>45051</v>
      </c>
    </row>
    <row r="123" spans="1:11" x14ac:dyDescent="0.25">
      <c r="A123" s="422" t="str">
        <f t="shared" si="2"/>
        <v>Track &amp; Field-Male-U15-4 x 200m</v>
      </c>
      <c r="B123" s="902" t="s">
        <v>812</v>
      </c>
      <c r="C123" s="223" t="s">
        <v>813</v>
      </c>
      <c r="D123" s="223" t="s">
        <v>69</v>
      </c>
      <c r="E123" s="223" t="s">
        <v>871</v>
      </c>
      <c r="F123" s="224" t="s">
        <v>79</v>
      </c>
      <c r="G123" s="223" t="s">
        <v>200</v>
      </c>
      <c r="H123" s="501" t="s">
        <v>1130</v>
      </c>
      <c r="I123" s="225">
        <v>38899</v>
      </c>
      <c r="J123" s="903">
        <f t="shared" ca="1" si="3"/>
        <v>7416</v>
      </c>
      <c r="K123" s="863">
        <v>45051</v>
      </c>
    </row>
    <row r="124" spans="1:11" x14ac:dyDescent="0.25">
      <c r="A124" s="422" t="str">
        <f t="shared" si="2"/>
        <v>Track &amp; Field-Male-U15-4 x 200m</v>
      </c>
      <c r="B124" s="902" t="s">
        <v>812</v>
      </c>
      <c r="C124" s="223" t="s">
        <v>813</v>
      </c>
      <c r="D124" s="223" t="s">
        <v>69</v>
      </c>
      <c r="E124" s="223" t="s">
        <v>871</v>
      </c>
      <c r="F124" s="224" t="s">
        <v>79</v>
      </c>
      <c r="G124" s="223" t="s">
        <v>234</v>
      </c>
      <c r="H124" s="501" t="s">
        <v>1130</v>
      </c>
      <c r="I124" s="225">
        <v>38899</v>
      </c>
      <c r="J124" s="903">
        <f t="shared" ca="1" si="3"/>
        <v>7416</v>
      </c>
      <c r="K124" s="863">
        <v>45051</v>
      </c>
    </row>
    <row r="125" spans="1:11" x14ac:dyDescent="0.25">
      <c r="A125" s="422" t="str">
        <f t="shared" si="2"/>
        <v>Track &amp; Field-Male-U15-4 x 200m</v>
      </c>
      <c r="B125" s="902" t="s">
        <v>812</v>
      </c>
      <c r="C125" s="223" t="s">
        <v>813</v>
      </c>
      <c r="D125" s="223" t="s">
        <v>69</v>
      </c>
      <c r="E125" s="223" t="s">
        <v>871</v>
      </c>
      <c r="F125" s="224" t="s">
        <v>79</v>
      </c>
      <c r="G125" s="223" t="s">
        <v>232</v>
      </c>
      <c r="H125" s="501" t="s">
        <v>1130</v>
      </c>
      <c r="I125" s="225">
        <v>38899</v>
      </c>
      <c r="J125" s="903">
        <f t="shared" ca="1" si="3"/>
        <v>7416</v>
      </c>
      <c r="K125" s="863">
        <v>45051</v>
      </c>
    </row>
    <row r="126" spans="1:11" x14ac:dyDescent="0.25">
      <c r="A126" s="422" t="str">
        <f t="shared" si="2"/>
        <v>Track &amp; Field-Male-U15-4 x 200m</v>
      </c>
      <c r="B126" s="902" t="s">
        <v>812</v>
      </c>
      <c r="C126" s="223" t="s">
        <v>813</v>
      </c>
      <c r="D126" s="223" t="s">
        <v>69</v>
      </c>
      <c r="E126" s="223" t="s">
        <v>871</v>
      </c>
      <c r="F126" s="224" t="s">
        <v>79</v>
      </c>
      <c r="G126" s="223" t="s">
        <v>340</v>
      </c>
      <c r="H126" s="501" t="s">
        <v>1130</v>
      </c>
      <c r="I126" s="225">
        <v>38899</v>
      </c>
      <c r="J126" s="903">
        <f t="shared" ca="1" si="3"/>
        <v>7416</v>
      </c>
      <c r="K126" s="863">
        <v>45051</v>
      </c>
    </row>
    <row r="127" spans="1:11" x14ac:dyDescent="0.25">
      <c r="A127" s="422" t="str">
        <f t="shared" si="2"/>
        <v>Track &amp; Field-Male-U17-4 x 200m</v>
      </c>
      <c r="B127" s="902" t="s">
        <v>812</v>
      </c>
      <c r="C127" s="223" t="s">
        <v>813</v>
      </c>
      <c r="D127" s="223" t="s">
        <v>69</v>
      </c>
      <c r="E127" s="223" t="s">
        <v>871</v>
      </c>
      <c r="F127" s="224" t="s">
        <v>80</v>
      </c>
      <c r="G127" s="223" t="s">
        <v>458</v>
      </c>
      <c r="H127" s="501" t="s">
        <v>1131</v>
      </c>
      <c r="I127" s="225" t="s">
        <v>820</v>
      </c>
      <c r="J127" s="903" t="str">
        <f t="shared" ca="1" si="3"/>
        <v/>
      </c>
      <c r="K127" s="863">
        <v>45051</v>
      </c>
    </row>
    <row r="128" spans="1:11" x14ac:dyDescent="0.25">
      <c r="A128" s="422" t="str">
        <f t="shared" si="2"/>
        <v>Track &amp; Field-Male-U17-4 x 200m</v>
      </c>
      <c r="B128" s="902" t="s">
        <v>812</v>
      </c>
      <c r="C128" s="223" t="s">
        <v>813</v>
      </c>
      <c r="D128" s="223" t="s">
        <v>69</v>
      </c>
      <c r="E128" s="223" t="s">
        <v>871</v>
      </c>
      <c r="F128" s="224" t="s">
        <v>80</v>
      </c>
      <c r="G128" s="223" t="s">
        <v>459</v>
      </c>
      <c r="H128" s="501" t="s">
        <v>1131</v>
      </c>
      <c r="I128" s="225" t="s">
        <v>820</v>
      </c>
      <c r="J128" s="903" t="str">
        <f t="shared" ca="1" si="3"/>
        <v/>
      </c>
      <c r="K128" s="863">
        <v>45051</v>
      </c>
    </row>
    <row r="129" spans="1:11" x14ac:dyDescent="0.25">
      <c r="A129" s="422" t="str">
        <f t="shared" si="2"/>
        <v>Track &amp; Field-Male-U17-4 x 200m</v>
      </c>
      <c r="B129" s="902" t="s">
        <v>812</v>
      </c>
      <c r="C129" s="223" t="s">
        <v>813</v>
      </c>
      <c r="D129" s="223" t="s">
        <v>69</v>
      </c>
      <c r="E129" s="223" t="s">
        <v>871</v>
      </c>
      <c r="F129" s="224" t="s">
        <v>80</v>
      </c>
      <c r="G129" s="223" t="s">
        <v>460</v>
      </c>
      <c r="H129" s="501" t="s">
        <v>1131</v>
      </c>
      <c r="I129" s="225" t="s">
        <v>820</v>
      </c>
      <c r="J129" s="903" t="str">
        <f t="shared" ca="1" si="3"/>
        <v/>
      </c>
      <c r="K129" s="863">
        <v>45051</v>
      </c>
    </row>
    <row r="130" spans="1:11" x14ac:dyDescent="0.25">
      <c r="A130" s="422" t="str">
        <f t="shared" si="2"/>
        <v>Track &amp; Field-Male-U17-4 x 200m</v>
      </c>
      <c r="B130" s="902" t="s">
        <v>812</v>
      </c>
      <c r="C130" s="223" t="s">
        <v>813</v>
      </c>
      <c r="D130" s="223" t="s">
        <v>69</v>
      </c>
      <c r="E130" s="223" t="s">
        <v>871</v>
      </c>
      <c r="F130" s="224" t="s">
        <v>80</v>
      </c>
      <c r="G130" s="223" t="s">
        <v>214</v>
      </c>
      <c r="H130" s="501" t="s">
        <v>1131</v>
      </c>
      <c r="I130" s="225" t="s">
        <v>820</v>
      </c>
      <c r="J130" s="903" t="str">
        <f t="shared" ca="1" si="3"/>
        <v/>
      </c>
      <c r="K130" s="863">
        <v>45051</v>
      </c>
    </row>
    <row r="131" spans="1:11" x14ac:dyDescent="0.25">
      <c r="A131" s="422" t="str">
        <f t="shared" si="2"/>
        <v>Track &amp; Field-Male-Senior-4 x 200m</v>
      </c>
      <c r="B131" s="902" t="s">
        <v>812</v>
      </c>
      <c r="C131" s="223" t="s">
        <v>813</v>
      </c>
      <c r="D131" s="223" t="s">
        <v>69</v>
      </c>
      <c r="E131" s="223" t="s">
        <v>871</v>
      </c>
      <c r="F131" s="224" t="s">
        <v>5</v>
      </c>
      <c r="G131" s="223" t="s">
        <v>237</v>
      </c>
      <c r="H131" s="501" t="s">
        <v>1132</v>
      </c>
      <c r="I131" s="225">
        <v>39965</v>
      </c>
      <c r="J131" s="903">
        <f t="shared" ca="1" si="3"/>
        <v>6350</v>
      </c>
      <c r="K131" s="863">
        <v>45051</v>
      </c>
    </row>
    <row r="132" spans="1:11" x14ac:dyDescent="0.25">
      <c r="A132" s="422" t="str">
        <f t="shared" ref="A132:A195" si="4">B132&amp;"-"&amp;D132&amp;"-"&amp;F132&amp;"-"&amp;E132</f>
        <v>Track &amp; Field-Male-Senior-4 x 200m</v>
      </c>
      <c r="B132" s="902" t="s">
        <v>812</v>
      </c>
      <c r="C132" s="223" t="s">
        <v>813</v>
      </c>
      <c r="D132" s="223" t="s">
        <v>69</v>
      </c>
      <c r="E132" s="223" t="s">
        <v>871</v>
      </c>
      <c r="F132" s="224" t="s">
        <v>5</v>
      </c>
      <c r="G132" s="223" t="s">
        <v>455</v>
      </c>
      <c r="H132" s="501" t="s">
        <v>1132</v>
      </c>
      <c r="I132" s="225">
        <v>39965</v>
      </c>
      <c r="J132" s="903">
        <f t="shared" ca="1" si="3"/>
        <v>6350</v>
      </c>
      <c r="K132" s="863">
        <v>45051</v>
      </c>
    </row>
    <row r="133" spans="1:11" x14ac:dyDescent="0.25">
      <c r="A133" s="422" t="str">
        <f t="shared" si="4"/>
        <v>Track &amp; Field-Male-Senior-4 x 200m</v>
      </c>
      <c r="B133" s="902" t="s">
        <v>812</v>
      </c>
      <c r="C133" s="223" t="s">
        <v>813</v>
      </c>
      <c r="D133" s="223" t="s">
        <v>69</v>
      </c>
      <c r="E133" s="223" t="s">
        <v>871</v>
      </c>
      <c r="F133" s="224" t="s">
        <v>5</v>
      </c>
      <c r="G133" s="223" t="s">
        <v>340</v>
      </c>
      <c r="H133" s="501" t="s">
        <v>1132</v>
      </c>
      <c r="I133" s="225">
        <v>39965</v>
      </c>
      <c r="J133" s="903">
        <f t="shared" ca="1" si="3"/>
        <v>6350</v>
      </c>
      <c r="K133" s="863">
        <v>45051</v>
      </c>
    </row>
    <row r="134" spans="1:11" ht="13" thickBot="1" x14ac:dyDescent="0.3">
      <c r="A134" s="423" t="str">
        <f t="shared" si="4"/>
        <v>Track &amp; Field-Male-Senior-4 x 200m</v>
      </c>
      <c r="B134" s="904" t="s">
        <v>812</v>
      </c>
      <c r="C134" s="502" t="s">
        <v>813</v>
      </c>
      <c r="D134" s="502" t="s">
        <v>69</v>
      </c>
      <c r="E134" s="502" t="s">
        <v>871</v>
      </c>
      <c r="F134" s="503" t="s">
        <v>5</v>
      </c>
      <c r="G134" s="502" t="s">
        <v>213</v>
      </c>
      <c r="H134" s="504" t="s">
        <v>1132</v>
      </c>
      <c r="I134" s="505">
        <v>39965</v>
      </c>
      <c r="J134" s="905">
        <f t="shared" ca="1" si="3"/>
        <v>6350</v>
      </c>
      <c r="K134" s="864">
        <v>45051</v>
      </c>
    </row>
    <row r="135" spans="1:11" x14ac:dyDescent="0.25">
      <c r="A135" s="421" t="str">
        <f t="shared" si="4"/>
        <v>Track &amp; Field-Male-U15-4 x 300m</v>
      </c>
      <c r="B135" s="908" t="s">
        <v>812</v>
      </c>
      <c r="C135" s="507" t="s">
        <v>813</v>
      </c>
      <c r="D135" s="507" t="s">
        <v>69</v>
      </c>
      <c r="E135" s="507" t="s">
        <v>874</v>
      </c>
      <c r="F135" s="508" t="s">
        <v>79</v>
      </c>
      <c r="G135" s="507" t="s">
        <v>366</v>
      </c>
      <c r="H135" s="509" t="s">
        <v>1133</v>
      </c>
      <c r="I135" s="510">
        <v>41426</v>
      </c>
      <c r="J135" s="909">
        <f t="shared" ca="1" si="3"/>
        <v>4889</v>
      </c>
      <c r="K135" s="859">
        <v>45051</v>
      </c>
    </row>
    <row r="136" spans="1:11" x14ac:dyDescent="0.25">
      <c r="A136" s="422" t="str">
        <f t="shared" si="4"/>
        <v>Track &amp; Field-Male-U15-4 x 300m</v>
      </c>
      <c r="B136" s="910" t="s">
        <v>812</v>
      </c>
      <c r="C136" s="511" t="s">
        <v>813</v>
      </c>
      <c r="D136" s="511" t="s">
        <v>69</v>
      </c>
      <c r="E136" s="511" t="s">
        <v>874</v>
      </c>
      <c r="F136" s="512" t="s">
        <v>79</v>
      </c>
      <c r="G136" s="511" t="s">
        <v>367</v>
      </c>
      <c r="H136" s="513" t="s">
        <v>1133</v>
      </c>
      <c r="I136" s="514">
        <v>41426</v>
      </c>
      <c r="J136" s="911">
        <f t="shared" ca="1" si="3"/>
        <v>4889</v>
      </c>
      <c r="K136" s="860">
        <v>45051</v>
      </c>
    </row>
    <row r="137" spans="1:11" x14ac:dyDescent="0.25">
      <c r="A137" s="422" t="str">
        <f t="shared" si="4"/>
        <v>Track &amp; Field-Male-U15-4 x 300m</v>
      </c>
      <c r="B137" s="910" t="s">
        <v>812</v>
      </c>
      <c r="C137" s="511" t="s">
        <v>813</v>
      </c>
      <c r="D137" s="511" t="s">
        <v>69</v>
      </c>
      <c r="E137" s="511" t="s">
        <v>874</v>
      </c>
      <c r="F137" s="512" t="s">
        <v>79</v>
      </c>
      <c r="G137" s="511" t="s">
        <v>368</v>
      </c>
      <c r="H137" s="513" t="s">
        <v>1133</v>
      </c>
      <c r="I137" s="514">
        <v>41426</v>
      </c>
      <c r="J137" s="911">
        <f t="shared" ca="1" si="3"/>
        <v>4889</v>
      </c>
      <c r="K137" s="860">
        <v>45051</v>
      </c>
    </row>
    <row r="138" spans="1:11" ht="13" thickBot="1" x14ac:dyDescent="0.3">
      <c r="A138" s="430" t="str">
        <f t="shared" si="4"/>
        <v>Track &amp; Field-Male-U15-4 x 300m</v>
      </c>
      <c r="B138" s="912" t="s">
        <v>812</v>
      </c>
      <c r="C138" s="515" t="s">
        <v>813</v>
      </c>
      <c r="D138" s="515" t="s">
        <v>69</v>
      </c>
      <c r="E138" s="515" t="s">
        <v>874</v>
      </c>
      <c r="F138" s="516" t="s">
        <v>79</v>
      </c>
      <c r="G138" s="515" t="s">
        <v>369</v>
      </c>
      <c r="H138" s="517" t="s">
        <v>1133</v>
      </c>
      <c r="I138" s="518">
        <v>41426</v>
      </c>
      <c r="J138" s="913">
        <f t="shared" ca="1" si="3"/>
        <v>4889</v>
      </c>
      <c r="K138" s="861">
        <v>45051</v>
      </c>
    </row>
    <row r="139" spans="1:11" x14ac:dyDescent="0.25">
      <c r="A139" s="519" t="str">
        <f t="shared" si="4"/>
        <v>Track &amp; Field-Male-U13-4 x 400m</v>
      </c>
      <c r="B139" s="900" t="s">
        <v>812</v>
      </c>
      <c r="C139" s="220" t="s">
        <v>813</v>
      </c>
      <c r="D139" s="220" t="s">
        <v>69</v>
      </c>
      <c r="E139" s="220" t="s">
        <v>872</v>
      </c>
      <c r="F139" s="221" t="s">
        <v>78</v>
      </c>
      <c r="G139" s="220" t="s">
        <v>262</v>
      </c>
      <c r="H139" s="500" t="s">
        <v>1134</v>
      </c>
      <c r="I139" s="222" t="s">
        <v>820</v>
      </c>
      <c r="J139" s="901" t="str">
        <f t="shared" ca="1" si="3"/>
        <v/>
      </c>
      <c r="K139" s="862">
        <v>45051</v>
      </c>
    </row>
    <row r="140" spans="1:11" x14ac:dyDescent="0.25">
      <c r="A140" s="520" t="str">
        <f t="shared" si="4"/>
        <v>Track &amp; Field-Male-U13-4 x 400m</v>
      </c>
      <c r="B140" s="902" t="s">
        <v>812</v>
      </c>
      <c r="C140" s="223" t="s">
        <v>813</v>
      </c>
      <c r="D140" s="223" t="s">
        <v>69</v>
      </c>
      <c r="E140" s="223" t="s">
        <v>872</v>
      </c>
      <c r="F140" s="224" t="s">
        <v>78</v>
      </c>
      <c r="G140" s="223" t="s">
        <v>461</v>
      </c>
      <c r="H140" s="501" t="s">
        <v>1134</v>
      </c>
      <c r="I140" s="225" t="s">
        <v>820</v>
      </c>
      <c r="J140" s="903" t="str">
        <f t="shared" ca="1" si="3"/>
        <v/>
      </c>
      <c r="K140" s="863">
        <v>45051</v>
      </c>
    </row>
    <row r="141" spans="1:11" x14ac:dyDescent="0.25">
      <c r="A141" s="520" t="str">
        <f t="shared" si="4"/>
        <v>Track &amp; Field-Male-U13-4 x 400m</v>
      </c>
      <c r="B141" s="902" t="s">
        <v>812</v>
      </c>
      <c r="C141" s="223" t="s">
        <v>813</v>
      </c>
      <c r="D141" s="223" t="s">
        <v>69</v>
      </c>
      <c r="E141" s="223" t="s">
        <v>872</v>
      </c>
      <c r="F141" s="224" t="s">
        <v>78</v>
      </c>
      <c r="G141" s="223" t="s">
        <v>462</v>
      </c>
      <c r="H141" s="501" t="s">
        <v>1134</v>
      </c>
      <c r="I141" s="225" t="s">
        <v>820</v>
      </c>
      <c r="J141" s="903" t="str">
        <f t="shared" ca="1" si="3"/>
        <v/>
      </c>
      <c r="K141" s="863">
        <v>45051</v>
      </c>
    </row>
    <row r="142" spans="1:11" x14ac:dyDescent="0.25">
      <c r="A142" s="520" t="str">
        <f t="shared" si="4"/>
        <v>Track &amp; Field-Male-U13-4 x 400m</v>
      </c>
      <c r="B142" s="902" t="s">
        <v>812</v>
      </c>
      <c r="C142" s="223" t="s">
        <v>813</v>
      </c>
      <c r="D142" s="223" t="s">
        <v>69</v>
      </c>
      <c r="E142" s="223" t="s">
        <v>872</v>
      </c>
      <c r="F142" s="224" t="s">
        <v>78</v>
      </c>
      <c r="G142" s="223" t="s">
        <v>452</v>
      </c>
      <c r="H142" s="501" t="s">
        <v>1134</v>
      </c>
      <c r="I142" s="225" t="s">
        <v>820</v>
      </c>
      <c r="J142" s="903" t="str">
        <f t="shared" ca="1" si="3"/>
        <v/>
      </c>
      <c r="K142" s="863">
        <v>45051</v>
      </c>
    </row>
    <row r="143" spans="1:11" x14ac:dyDescent="0.25">
      <c r="A143" s="520" t="str">
        <f t="shared" si="4"/>
        <v>Track &amp; Field-Male-U15-4 x 400m</v>
      </c>
      <c r="B143" s="902" t="s">
        <v>812</v>
      </c>
      <c r="C143" s="223" t="s">
        <v>813</v>
      </c>
      <c r="D143" s="223" t="s">
        <v>69</v>
      </c>
      <c r="E143" s="223" t="s">
        <v>872</v>
      </c>
      <c r="F143" s="224" t="s">
        <v>79</v>
      </c>
      <c r="G143" s="223" t="s">
        <v>234</v>
      </c>
      <c r="H143" s="501" t="s">
        <v>1135</v>
      </c>
      <c r="I143" s="225">
        <v>38899</v>
      </c>
      <c r="J143" s="903">
        <f t="shared" ca="1" si="3"/>
        <v>7416</v>
      </c>
      <c r="K143" s="863">
        <v>45051</v>
      </c>
    </row>
    <row r="144" spans="1:11" x14ac:dyDescent="0.25">
      <c r="A144" s="520" t="str">
        <f t="shared" si="4"/>
        <v>Track &amp; Field-Male-U15-4 x 400m</v>
      </c>
      <c r="B144" s="902" t="s">
        <v>812</v>
      </c>
      <c r="C144" s="223" t="s">
        <v>813</v>
      </c>
      <c r="D144" s="223" t="s">
        <v>69</v>
      </c>
      <c r="E144" s="223" t="s">
        <v>872</v>
      </c>
      <c r="F144" s="224" t="s">
        <v>79</v>
      </c>
      <c r="G144" s="223" t="s">
        <v>340</v>
      </c>
      <c r="H144" s="501" t="s">
        <v>1135</v>
      </c>
      <c r="I144" s="225">
        <v>38899</v>
      </c>
      <c r="J144" s="903">
        <f t="shared" ca="1" si="3"/>
        <v>7416</v>
      </c>
      <c r="K144" s="863">
        <v>45051</v>
      </c>
    </row>
    <row r="145" spans="1:11" x14ac:dyDescent="0.25">
      <c r="A145" s="520" t="str">
        <f t="shared" si="4"/>
        <v>Track &amp; Field-Male-U15-4 x 400m</v>
      </c>
      <c r="B145" s="902" t="s">
        <v>812</v>
      </c>
      <c r="C145" s="223" t="s">
        <v>813</v>
      </c>
      <c r="D145" s="223" t="s">
        <v>69</v>
      </c>
      <c r="E145" s="223" t="s">
        <v>872</v>
      </c>
      <c r="F145" s="224" t="s">
        <v>79</v>
      </c>
      <c r="G145" s="223" t="s">
        <v>463</v>
      </c>
      <c r="H145" s="501" t="s">
        <v>1135</v>
      </c>
      <c r="I145" s="225">
        <v>38899</v>
      </c>
      <c r="J145" s="903">
        <f t="shared" ca="1" si="3"/>
        <v>7416</v>
      </c>
      <c r="K145" s="863">
        <v>45051</v>
      </c>
    </row>
    <row r="146" spans="1:11" x14ac:dyDescent="0.25">
      <c r="A146" s="520" t="str">
        <f t="shared" si="4"/>
        <v>Track &amp; Field-Male-U15-4 x 400m</v>
      </c>
      <c r="B146" s="902" t="s">
        <v>812</v>
      </c>
      <c r="C146" s="223" t="s">
        <v>813</v>
      </c>
      <c r="D146" s="223" t="s">
        <v>69</v>
      </c>
      <c r="E146" s="223" t="s">
        <v>872</v>
      </c>
      <c r="F146" s="224" t="s">
        <v>79</v>
      </c>
      <c r="G146" s="223" t="s">
        <v>200</v>
      </c>
      <c r="H146" s="501" t="s">
        <v>1135</v>
      </c>
      <c r="I146" s="225">
        <v>38899</v>
      </c>
      <c r="J146" s="903">
        <f t="shared" ca="1" si="3"/>
        <v>7416</v>
      </c>
      <c r="K146" s="863">
        <v>45051</v>
      </c>
    </row>
    <row r="147" spans="1:11" x14ac:dyDescent="0.25">
      <c r="A147" s="520" t="str">
        <f t="shared" si="4"/>
        <v>Track &amp; Field-Male-U17-4 x 400m</v>
      </c>
      <c r="B147" s="902" t="s">
        <v>812</v>
      </c>
      <c r="C147" s="223" t="s">
        <v>813</v>
      </c>
      <c r="D147" s="223" t="s">
        <v>69</v>
      </c>
      <c r="E147" s="223" t="s">
        <v>872</v>
      </c>
      <c r="F147" s="224" t="s">
        <v>80</v>
      </c>
      <c r="G147" s="223" t="s">
        <v>232</v>
      </c>
      <c r="H147" s="501" t="s">
        <v>1136</v>
      </c>
      <c r="I147" s="225">
        <v>39234</v>
      </c>
      <c r="J147" s="903">
        <f t="shared" ca="1" si="3"/>
        <v>7081</v>
      </c>
      <c r="K147" s="863">
        <v>45051</v>
      </c>
    </row>
    <row r="148" spans="1:11" x14ac:dyDescent="0.25">
      <c r="A148" s="520" t="str">
        <f t="shared" si="4"/>
        <v>Track &amp; Field-Male-U17-4 x 400m</v>
      </c>
      <c r="B148" s="902" t="s">
        <v>812</v>
      </c>
      <c r="C148" s="223" t="s">
        <v>813</v>
      </c>
      <c r="D148" s="223" t="s">
        <v>69</v>
      </c>
      <c r="E148" s="223" t="s">
        <v>872</v>
      </c>
      <c r="F148" s="224" t="s">
        <v>80</v>
      </c>
      <c r="G148" s="223" t="s">
        <v>455</v>
      </c>
      <c r="H148" s="501" t="s">
        <v>1136</v>
      </c>
      <c r="I148" s="225">
        <v>39234</v>
      </c>
      <c r="J148" s="903">
        <f t="shared" ca="1" si="3"/>
        <v>7081</v>
      </c>
      <c r="K148" s="863">
        <v>45051</v>
      </c>
    </row>
    <row r="149" spans="1:11" x14ac:dyDescent="0.25">
      <c r="A149" s="520" t="str">
        <f t="shared" si="4"/>
        <v>Track &amp; Field-Male-U17-4 x 400m</v>
      </c>
      <c r="B149" s="902" t="s">
        <v>812</v>
      </c>
      <c r="C149" s="223" t="s">
        <v>813</v>
      </c>
      <c r="D149" s="223" t="s">
        <v>69</v>
      </c>
      <c r="E149" s="223" t="s">
        <v>872</v>
      </c>
      <c r="F149" s="224" t="s">
        <v>80</v>
      </c>
      <c r="G149" s="223" t="s">
        <v>463</v>
      </c>
      <c r="H149" s="501" t="s">
        <v>1136</v>
      </c>
      <c r="I149" s="225">
        <v>39234</v>
      </c>
      <c r="J149" s="903">
        <f t="shared" ca="1" si="3"/>
        <v>7081</v>
      </c>
      <c r="K149" s="863">
        <v>45051</v>
      </c>
    </row>
    <row r="150" spans="1:11" x14ac:dyDescent="0.25">
      <c r="A150" s="520" t="str">
        <f t="shared" si="4"/>
        <v>Track &amp; Field-Male-U17-4 x 400m</v>
      </c>
      <c r="B150" s="902" t="s">
        <v>812</v>
      </c>
      <c r="C150" s="223" t="s">
        <v>813</v>
      </c>
      <c r="D150" s="223" t="s">
        <v>69</v>
      </c>
      <c r="E150" s="223" t="s">
        <v>872</v>
      </c>
      <c r="F150" s="224" t="s">
        <v>80</v>
      </c>
      <c r="G150" s="223" t="s">
        <v>340</v>
      </c>
      <c r="H150" s="501" t="s">
        <v>1136</v>
      </c>
      <c r="I150" s="225">
        <v>39234</v>
      </c>
      <c r="J150" s="903">
        <f t="shared" ca="1" si="3"/>
        <v>7081</v>
      </c>
      <c r="K150" s="863">
        <v>45051</v>
      </c>
    </row>
    <row r="151" spans="1:11" x14ac:dyDescent="0.25">
      <c r="A151" s="520" t="str">
        <f t="shared" si="4"/>
        <v>Track &amp; Field-Male-U20-4 x 400m</v>
      </c>
      <c r="B151" s="902" t="s">
        <v>812</v>
      </c>
      <c r="C151" s="223" t="s">
        <v>813</v>
      </c>
      <c r="D151" s="223" t="s">
        <v>69</v>
      </c>
      <c r="E151" s="223" t="s">
        <v>872</v>
      </c>
      <c r="F151" s="224" t="s">
        <v>81</v>
      </c>
      <c r="G151" s="223" t="s">
        <v>464</v>
      </c>
      <c r="H151" s="501" t="s">
        <v>1137</v>
      </c>
      <c r="I151" s="225">
        <v>39965</v>
      </c>
      <c r="J151" s="903">
        <f t="shared" ca="1" si="3"/>
        <v>6350</v>
      </c>
      <c r="K151" s="863">
        <v>45051</v>
      </c>
    </row>
    <row r="152" spans="1:11" x14ac:dyDescent="0.25">
      <c r="A152" s="520" t="str">
        <f t="shared" si="4"/>
        <v>Track &amp; Field-Male-U20-4 x 400m</v>
      </c>
      <c r="B152" s="902" t="s">
        <v>812</v>
      </c>
      <c r="C152" s="223" t="s">
        <v>813</v>
      </c>
      <c r="D152" s="223" t="s">
        <v>69</v>
      </c>
      <c r="E152" s="223" t="s">
        <v>872</v>
      </c>
      <c r="F152" s="224" t="s">
        <v>81</v>
      </c>
      <c r="G152" s="223" t="s">
        <v>340</v>
      </c>
      <c r="H152" s="501" t="s">
        <v>1137</v>
      </c>
      <c r="I152" s="225">
        <v>39965</v>
      </c>
      <c r="J152" s="903">
        <f t="shared" ca="1" si="3"/>
        <v>6350</v>
      </c>
      <c r="K152" s="863">
        <v>45051</v>
      </c>
    </row>
    <row r="153" spans="1:11" x14ac:dyDescent="0.25">
      <c r="A153" s="520" t="str">
        <f t="shared" si="4"/>
        <v>Track &amp; Field-Male-U20-4 x 400m</v>
      </c>
      <c r="B153" s="902" t="s">
        <v>812</v>
      </c>
      <c r="C153" s="223" t="s">
        <v>813</v>
      </c>
      <c r="D153" s="223" t="s">
        <v>69</v>
      </c>
      <c r="E153" s="223" t="s">
        <v>872</v>
      </c>
      <c r="F153" s="224" t="s">
        <v>81</v>
      </c>
      <c r="G153" s="223" t="s">
        <v>455</v>
      </c>
      <c r="H153" s="501" t="s">
        <v>1137</v>
      </c>
      <c r="I153" s="225">
        <v>39965</v>
      </c>
      <c r="J153" s="903">
        <f t="shared" ca="1" si="3"/>
        <v>6350</v>
      </c>
      <c r="K153" s="863">
        <v>45051</v>
      </c>
    </row>
    <row r="154" spans="1:11" x14ac:dyDescent="0.25">
      <c r="A154" s="520" t="str">
        <f t="shared" si="4"/>
        <v>Track &amp; Field-Male-U20-4 x 400m</v>
      </c>
      <c r="B154" s="902" t="s">
        <v>812</v>
      </c>
      <c r="C154" s="223" t="s">
        <v>813</v>
      </c>
      <c r="D154" s="223" t="s">
        <v>69</v>
      </c>
      <c r="E154" s="223" t="s">
        <v>872</v>
      </c>
      <c r="F154" s="224" t="s">
        <v>81</v>
      </c>
      <c r="G154" s="223" t="s">
        <v>232</v>
      </c>
      <c r="H154" s="501" t="s">
        <v>1137</v>
      </c>
      <c r="I154" s="225">
        <v>39965</v>
      </c>
      <c r="J154" s="903">
        <f t="shared" ca="1" si="3"/>
        <v>6350</v>
      </c>
      <c r="K154" s="863">
        <v>45051</v>
      </c>
    </row>
    <row r="155" spans="1:11" x14ac:dyDescent="0.25">
      <c r="A155" s="520" t="str">
        <f t="shared" si="4"/>
        <v>Track &amp; Field-Male-Senior-4 x 400m</v>
      </c>
      <c r="B155" s="902" t="s">
        <v>812</v>
      </c>
      <c r="C155" s="223" t="s">
        <v>813</v>
      </c>
      <c r="D155" s="223" t="s">
        <v>69</v>
      </c>
      <c r="E155" s="223" t="s">
        <v>872</v>
      </c>
      <c r="F155" s="224" t="s">
        <v>5</v>
      </c>
      <c r="G155" s="223" t="s">
        <v>210</v>
      </c>
      <c r="H155" s="501" t="s">
        <v>1138</v>
      </c>
      <c r="I155" s="225">
        <v>36312</v>
      </c>
      <c r="J155" s="903">
        <f t="shared" ca="1" si="3"/>
        <v>10003</v>
      </c>
      <c r="K155" s="863">
        <v>45051</v>
      </c>
    </row>
    <row r="156" spans="1:11" x14ac:dyDescent="0.25">
      <c r="A156" s="520" t="str">
        <f t="shared" si="4"/>
        <v>Track &amp; Field-Male-Senior-4 x 400m</v>
      </c>
      <c r="B156" s="902" t="s">
        <v>812</v>
      </c>
      <c r="C156" s="223" t="s">
        <v>813</v>
      </c>
      <c r="D156" s="223" t="s">
        <v>69</v>
      </c>
      <c r="E156" s="223" t="s">
        <v>872</v>
      </c>
      <c r="F156" s="224" t="s">
        <v>5</v>
      </c>
      <c r="G156" s="223" t="s">
        <v>465</v>
      </c>
      <c r="H156" s="501" t="s">
        <v>1138</v>
      </c>
      <c r="I156" s="225">
        <v>36312</v>
      </c>
      <c r="J156" s="903">
        <f t="shared" ca="1" si="3"/>
        <v>10003</v>
      </c>
      <c r="K156" s="863">
        <v>45051</v>
      </c>
    </row>
    <row r="157" spans="1:11" x14ac:dyDescent="0.25">
      <c r="A157" s="520" t="str">
        <f t="shared" si="4"/>
        <v>Track &amp; Field-Male-Senior-4 x 400m</v>
      </c>
      <c r="B157" s="902" t="s">
        <v>812</v>
      </c>
      <c r="C157" s="223" t="s">
        <v>813</v>
      </c>
      <c r="D157" s="223" t="s">
        <v>69</v>
      </c>
      <c r="E157" s="223" t="s">
        <v>872</v>
      </c>
      <c r="F157" s="224" t="s">
        <v>5</v>
      </c>
      <c r="G157" s="223" t="s">
        <v>226</v>
      </c>
      <c r="H157" s="501" t="s">
        <v>1138</v>
      </c>
      <c r="I157" s="225">
        <v>36312</v>
      </c>
      <c r="J157" s="903">
        <f t="shared" ca="1" si="3"/>
        <v>10003</v>
      </c>
      <c r="K157" s="863">
        <v>45051</v>
      </c>
    </row>
    <row r="158" spans="1:11" ht="13" thickBot="1" x14ac:dyDescent="0.3">
      <c r="A158" s="521" t="str">
        <f t="shared" si="4"/>
        <v>Track &amp; Field-Male-Senior-4 x 400m</v>
      </c>
      <c r="B158" s="904" t="s">
        <v>812</v>
      </c>
      <c r="C158" s="502" t="s">
        <v>813</v>
      </c>
      <c r="D158" s="502" t="s">
        <v>69</v>
      </c>
      <c r="E158" s="502" t="s">
        <v>872</v>
      </c>
      <c r="F158" s="503" t="s">
        <v>5</v>
      </c>
      <c r="G158" s="502" t="s">
        <v>466</v>
      </c>
      <c r="H158" s="504" t="s">
        <v>1138</v>
      </c>
      <c r="I158" s="505">
        <v>36312</v>
      </c>
      <c r="J158" s="905">
        <f t="shared" ca="1" si="3"/>
        <v>10003</v>
      </c>
      <c r="K158" s="864">
        <v>45051</v>
      </c>
    </row>
    <row r="159" spans="1:11" x14ac:dyDescent="0.25">
      <c r="A159" s="421" t="str">
        <f t="shared" si="4"/>
        <v>Track &amp; Field-Male-U13-4 x 800m</v>
      </c>
      <c r="B159" s="894" t="s">
        <v>812</v>
      </c>
      <c r="C159" s="488" t="s">
        <v>813</v>
      </c>
      <c r="D159" s="488" t="s">
        <v>69</v>
      </c>
      <c r="E159" s="488" t="s">
        <v>878</v>
      </c>
      <c r="F159" s="489" t="s">
        <v>78</v>
      </c>
      <c r="G159" s="488" t="s">
        <v>467</v>
      </c>
      <c r="H159" s="490" t="s">
        <v>1139</v>
      </c>
      <c r="I159" s="491">
        <v>38534</v>
      </c>
      <c r="J159" s="895">
        <f t="shared" ca="1" si="3"/>
        <v>7781</v>
      </c>
      <c r="K159" s="859">
        <v>45051</v>
      </c>
    </row>
    <row r="160" spans="1:11" x14ac:dyDescent="0.25">
      <c r="A160" s="422" t="str">
        <f t="shared" si="4"/>
        <v>Track &amp; Field-Male-U13-4 x 800m</v>
      </c>
      <c r="B160" s="896" t="s">
        <v>812</v>
      </c>
      <c r="C160" s="492" t="s">
        <v>813</v>
      </c>
      <c r="D160" s="492" t="s">
        <v>69</v>
      </c>
      <c r="E160" s="492" t="s">
        <v>878</v>
      </c>
      <c r="F160" s="493" t="s">
        <v>78</v>
      </c>
      <c r="G160" s="492" t="s">
        <v>468</v>
      </c>
      <c r="H160" s="494" t="s">
        <v>1139</v>
      </c>
      <c r="I160" s="495">
        <v>38534</v>
      </c>
      <c r="J160" s="897">
        <f t="shared" ca="1" si="3"/>
        <v>7781</v>
      </c>
      <c r="K160" s="860">
        <v>45051</v>
      </c>
    </row>
    <row r="161" spans="1:11" x14ac:dyDescent="0.25">
      <c r="A161" s="422" t="str">
        <f t="shared" si="4"/>
        <v>Track &amp; Field-Male-U13-4 x 800m</v>
      </c>
      <c r="B161" s="896" t="s">
        <v>812</v>
      </c>
      <c r="C161" s="492" t="s">
        <v>813</v>
      </c>
      <c r="D161" s="492" t="s">
        <v>69</v>
      </c>
      <c r="E161" s="492" t="s">
        <v>878</v>
      </c>
      <c r="F161" s="493" t="s">
        <v>78</v>
      </c>
      <c r="G161" s="492" t="s">
        <v>223</v>
      </c>
      <c r="H161" s="494" t="s">
        <v>1139</v>
      </c>
      <c r="I161" s="495">
        <v>38534</v>
      </c>
      <c r="J161" s="897">
        <f t="shared" ca="1" si="3"/>
        <v>7781</v>
      </c>
      <c r="K161" s="860">
        <v>45051</v>
      </c>
    </row>
    <row r="162" spans="1:11" x14ac:dyDescent="0.25">
      <c r="A162" s="422" t="str">
        <f t="shared" si="4"/>
        <v>Track &amp; Field-Male-U13-4 x 800m</v>
      </c>
      <c r="B162" s="896" t="s">
        <v>812</v>
      </c>
      <c r="C162" s="492" t="s">
        <v>813</v>
      </c>
      <c r="D162" s="492" t="s">
        <v>69</v>
      </c>
      <c r="E162" s="492" t="s">
        <v>878</v>
      </c>
      <c r="F162" s="493" t="s">
        <v>78</v>
      </c>
      <c r="G162" s="492" t="s">
        <v>213</v>
      </c>
      <c r="H162" s="494" t="s">
        <v>1139</v>
      </c>
      <c r="I162" s="495">
        <v>38534</v>
      </c>
      <c r="J162" s="897">
        <f t="shared" ca="1" si="3"/>
        <v>7781</v>
      </c>
      <c r="K162" s="860">
        <v>45051</v>
      </c>
    </row>
    <row r="163" spans="1:11" x14ac:dyDescent="0.25">
      <c r="A163" s="422" t="str">
        <f t="shared" si="4"/>
        <v>Track &amp; Field-Male-U15-4 x 800m</v>
      </c>
      <c r="B163" s="896" t="s">
        <v>812</v>
      </c>
      <c r="C163" s="492" t="s">
        <v>813</v>
      </c>
      <c r="D163" s="492" t="s">
        <v>69</v>
      </c>
      <c r="E163" s="492" t="s">
        <v>878</v>
      </c>
      <c r="F163" s="493" t="s">
        <v>79</v>
      </c>
      <c r="G163" s="492" t="s">
        <v>461</v>
      </c>
      <c r="H163" s="494" t="s">
        <v>1140</v>
      </c>
      <c r="I163" s="495">
        <v>28856</v>
      </c>
      <c r="J163" s="897">
        <f t="shared" ca="1" si="3"/>
        <v>17459</v>
      </c>
      <c r="K163" s="860">
        <v>45051</v>
      </c>
    </row>
    <row r="164" spans="1:11" x14ac:dyDescent="0.25">
      <c r="A164" s="422" t="str">
        <f t="shared" si="4"/>
        <v>Track &amp; Field-Male-U15-4 x 800m</v>
      </c>
      <c r="B164" s="896" t="s">
        <v>812</v>
      </c>
      <c r="C164" s="492" t="s">
        <v>813</v>
      </c>
      <c r="D164" s="492" t="s">
        <v>69</v>
      </c>
      <c r="E164" s="492" t="s">
        <v>878</v>
      </c>
      <c r="F164" s="493" t="s">
        <v>79</v>
      </c>
      <c r="G164" s="492" t="s">
        <v>469</v>
      </c>
      <c r="H164" s="494" t="s">
        <v>1140</v>
      </c>
      <c r="I164" s="495">
        <v>28856</v>
      </c>
      <c r="J164" s="897">
        <f t="shared" ca="1" si="3"/>
        <v>17459</v>
      </c>
      <c r="K164" s="860">
        <v>45051</v>
      </c>
    </row>
    <row r="165" spans="1:11" x14ac:dyDescent="0.25">
      <c r="A165" s="422" t="str">
        <f t="shared" si="4"/>
        <v>Track &amp; Field-Male-U15-4 x 800m</v>
      </c>
      <c r="B165" s="896" t="s">
        <v>812</v>
      </c>
      <c r="C165" s="492" t="s">
        <v>813</v>
      </c>
      <c r="D165" s="492" t="s">
        <v>69</v>
      </c>
      <c r="E165" s="492" t="s">
        <v>878</v>
      </c>
      <c r="F165" s="493" t="s">
        <v>79</v>
      </c>
      <c r="G165" s="492" t="s">
        <v>453</v>
      </c>
      <c r="H165" s="494" t="s">
        <v>1140</v>
      </c>
      <c r="I165" s="495">
        <v>28856</v>
      </c>
      <c r="J165" s="897">
        <f t="shared" ca="1" si="3"/>
        <v>17459</v>
      </c>
      <c r="K165" s="860">
        <v>45051</v>
      </c>
    </row>
    <row r="166" spans="1:11" x14ac:dyDescent="0.25">
      <c r="A166" s="422" t="str">
        <f t="shared" si="4"/>
        <v>Track &amp; Field-Male-U15-4 x 800m</v>
      </c>
      <c r="B166" s="896" t="s">
        <v>812</v>
      </c>
      <c r="C166" s="492" t="s">
        <v>813</v>
      </c>
      <c r="D166" s="492" t="s">
        <v>69</v>
      </c>
      <c r="E166" s="492" t="s">
        <v>878</v>
      </c>
      <c r="F166" s="493" t="s">
        <v>79</v>
      </c>
      <c r="G166" s="492" t="s">
        <v>262</v>
      </c>
      <c r="H166" s="494" t="s">
        <v>1140</v>
      </c>
      <c r="I166" s="495">
        <v>28856</v>
      </c>
      <c r="J166" s="897">
        <f t="shared" ca="1" si="3"/>
        <v>17459</v>
      </c>
      <c r="K166" s="860">
        <v>45051</v>
      </c>
    </row>
    <row r="167" spans="1:11" x14ac:dyDescent="0.25">
      <c r="A167" s="422" t="str">
        <f t="shared" si="4"/>
        <v>Track &amp; Field-Male-U17-4 x 800m</v>
      </c>
      <c r="B167" s="896" t="s">
        <v>812</v>
      </c>
      <c r="C167" s="492" t="s">
        <v>813</v>
      </c>
      <c r="D167" s="492" t="s">
        <v>69</v>
      </c>
      <c r="E167" s="492" t="s">
        <v>878</v>
      </c>
      <c r="F167" s="493" t="s">
        <v>80</v>
      </c>
      <c r="G167" s="492" t="s">
        <v>470</v>
      </c>
      <c r="H167" s="494" t="s">
        <v>1016</v>
      </c>
      <c r="I167" s="495">
        <v>28856</v>
      </c>
      <c r="J167" s="897">
        <f t="shared" ca="1" si="3"/>
        <v>17459</v>
      </c>
      <c r="K167" s="860">
        <v>45051</v>
      </c>
    </row>
    <row r="168" spans="1:11" x14ac:dyDescent="0.25">
      <c r="A168" s="422" t="str">
        <f t="shared" si="4"/>
        <v>Track &amp; Field-Male-U17-4 x 800m</v>
      </c>
      <c r="B168" s="896" t="s">
        <v>812</v>
      </c>
      <c r="C168" s="492" t="s">
        <v>813</v>
      </c>
      <c r="D168" s="492" t="s">
        <v>69</v>
      </c>
      <c r="E168" s="492" t="s">
        <v>878</v>
      </c>
      <c r="F168" s="493" t="s">
        <v>80</v>
      </c>
      <c r="G168" s="492" t="s">
        <v>471</v>
      </c>
      <c r="H168" s="494" t="s">
        <v>1016</v>
      </c>
      <c r="I168" s="495">
        <v>28856</v>
      </c>
      <c r="J168" s="897">
        <f t="shared" ca="1" si="3"/>
        <v>17459</v>
      </c>
      <c r="K168" s="860">
        <v>45051</v>
      </c>
    </row>
    <row r="169" spans="1:11" x14ac:dyDescent="0.25">
      <c r="A169" s="422" t="str">
        <f t="shared" si="4"/>
        <v>Track &amp; Field-Male-U17-4 x 800m</v>
      </c>
      <c r="B169" s="896" t="s">
        <v>812</v>
      </c>
      <c r="C169" s="492" t="s">
        <v>813</v>
      </c>
      <c r="D169" s="492" t="s">
        <v>69</v>
      </c>
      <c r="E169" s="492" t="s">
        <v>878</v>
      </c>
      <c r="F169" s="493" t="s">
        <v>80</v>
      </c>
      <c r="G169" s="492" t="s">
        <v>453</v>
      </c>
      <c r="H169" s="494" t="s">
        <v>1016</v>
      </c>
      <c r="I169" s="495">
        <v>28856</v>
      </c>
      <c r="J169" s="897">
        <f t="shared" ca="1" si="3"/>
        <v>17459</v>
      </c>
      <c r="K169" s="860">
        <v>45051</v>
      </c>
    </row>
    <row r="170" spans="1:11" x14ac:dyDescent="0.25">
      <c r="A170" s="422" t="str">
        <f t="shared" si="4"/>
        <v>Track &amp; Field-Male-U17-4 x 800m</v>
      </c>
      <c r="B170" s="896" t="s">
        <v>812</v>
      </c>
      <c r="C170" s="492" t="s">
        <v>813</v>
      </c>
      <c r="D170" s="492" t="s">
        <v>69</v>
      </c>
      <c r="E170" s="492" t="s">
        <v>878</v>
      </c>
      <c r="F170" s="493" t="s">
        <v>80</v>
      </c>
      <c r="G170" s="492" t="s">
        <v>472</v>
      </c>
      <c r="H170" s="494" t="s">
        <v>1016</v>
      </c>
      <c r="I170" s="495">
        <v>28856</v>
      </c>
      <c r="J170" s="897">
        <f t="shared" ca="1" si="3"/>
        <v>17459</v>
      </c>
      <c r="K170" s="860">
        <v>45051</v>
      </c>
    </row>
    <row r="171" spans="1:11" x14ac:dyDescent="0.25">
      <c r="A171" s="422" t="str">
        <f t="shared" si="4"/>
        <v>Track &amp; Field-Male-U20-4 x 800m</v>
      </c>
      <c r="B171" s="896" t="s">
        <v>812</v>
      </c>
      <c r="C171" s="492" t="s">
        <v>813</v>
      </c>
      <c r="D171" s="492" t="s">
        <v>69</v>
      </c>
      <c r="E171" s="492" t="s">
        <v>878</v>
      </c>
      <c r="F171" s="493" t="s">
        <v>81</v>
      </c>
      <c r="G171" s="492" t="s">
        <v>473</v>
      </c>
      <c r="H171" s="494" t="s">
        <v>1141</v>
      </c>
      <c r="I171" s="495">
        <v>35247</v>
      </c>
      <c r="J171" s="897">
        <f t="shared" ca="1" si="3"/>
        <v>11068</v>
      </c>
      <c r="K171" s="860">
        <v>45051</v>
      </c>
    </row>
    <row r="172" spans="1:11" x14ac:dyDescent="0.25">
      <c r="A172" s="422" t="str">
        <f t="shared" si="4"/>
        <v>Track &amp; Field-Male-U20-4 x 800m</v>
      </c>
      <c r="B172" s="896" t="s">
        <v>812</v>
      </c>
      <c r="C172" s="492" t="s">
        <v>813</v>
      </c>
      <c r="D172" s="492" t="s">
        <v>69</v>
      </c>
      <c r="E172" s="492" t="s">
        <v>878</v>
      </c>
      <c r="F172" s="493" t="s">
        <v>81</v>
      </c>
      <c r="G172" s="492" t="s">
        <v>474</v>
      </c>
      <c r="H172" s="494" t="s">
        <v>1141</v>
      </c>
      <c r="I172" s="495">
        <v>35247</v>
      </c>
      <c r="J172" s="897">
        <f t="shared" ca="1" si="3"/>
        <v>11068</v>
      </c>
      <c r="K172" s="860">
        <v>45051</v>
      </c>
    </row>
    <row r="173" spans="1:11" x14ac:dyDescent="0.25">
      <c r="A173" s="422" t="str">
        <f t="shared" si="4"/>
        <v>Track &amp; Field-Male-U20-4 x 800m</v>
      </c>
      <c r="B173" s="896" t="s">
        <v>812</v>
      </c>
      <c r="C173" s="492" t="s">
        <v>813</v>
      </c>
      <c r="D173" s="492" t="s">
        <v>69</v>
      </c>
      <c r="E173" s="492" t="s">
        <v>878</v>
      </c>
      <c r="F173" s="493" t="s">
        <v>81</v>
      </c>
      <c r="G173" s="492" t="s">
        <v>293</v>
      </c>
      <c r="H173" s="494" t="s">
        <v>1141</v>
      </c>
      <c r="I173" s="495">
        <v>35247</v>
      </c>
      <c r="J173" s="897">
        <f t="shared" ca="1" si="3"/>
        <v>11068</v>
      </c>
      <c r="K173" s="860">
        <v>45051</v>
      </c>
    </row>
    <row r="174" spans="1:11" x14ac:dyDescent="0.25">
      <c r="A174" s="422" t="str">
        <f t="shared" si="4"/>
        <v>Track &amp; Field-Male-U20-4 x 800m</v>
      </c>
      <c r="B174" s="896" t="s">
        <v>812</v>
      </c>
      <c r="C174" s="492" t="s">
        <v>813</v>
      </c>
      <c r="D174" s="492" t="s">
        <v>69</v>
      </c>
      <c r="E174" s="492" t="s">
        <v>878</v>
      </c>
      <c r="F174" s="493" t="s">
        <v>81</v>
      </c>
      <c r="G174" s="492" t="s">
        <v>475</v>
      </c>
      <c r="H174" s="494" t="s">
        <v>1141</v>
      </c>
      <c r="I174" s="495">
        <v>35247</v>
      </c>
      <c r="J174" s="897">
        <f t="shared" ca="1" si="3"/>
        <v>11068</v>
      </c>
      <c r="K174" s="860">
        <v>45051</v>
      </c>
    </row>
    <row r="175" spans="1:11" x14ac:dyDescent="0.25">
      <c r="A175" s="422" t="str">
        <f t="shared" si="4"/>
        <v>Track &amp; Field-Male-Senior-4 x 800m</v>
      </c>
      <c r="B175" s="896" t="s">
        <v>812</v>
      </c>
      <c r="C175" s="492" t="s">
        <v>813</v>
      </c>
      <c r="D175" s="492" t="s">
        <v>69</v>
      </c>
      <c r="E175" s="492" t="s">
        <v>878</v>
      </c>
      <c r="F175" s="493" t="s">
        <v>5</v>
      </c>
      <c r="G175" s="492" t="s">
        <v>210</v>
      </c>
      <c r="H175" s="494" t="s">
        <v>1142</v>
      </c>
      <c r="I175" s="495">
        <v>36708</v>
      </c>
      <c r="J175" s="897">
        <f t="shared" ca="1" si="3"/>
        <v>9607</v>
      </c>
      <c r="K175" s="860">
        <v>45051</v>
      </c>
    </row>
    <row r="176" spans="1:11" x14ac:dyDescent="0.25">
      <c r="A176" s="422" t="str">
        <f t="shared" si="4"/>
        <v>Track &amp; Field-Male-Senior-4 x 800m</v>
      </c>
      <c r="B176" s="896" t="s">
        <v>812</v>
      </c>
      <c r="C176" s="492" t="s">
        <v>813</v>
      </c>
      <c r="D176" s="492" t="s">
        <v>69</v>
      </c>
      <c r="E176" s="492" t="s">
        <v>878</v>
      </c>
      <c r="F176" s="493" t="s">
        <v>5</v>
      </c>
      <c r="G176" s="492" t="s">
        <v>465</v>
      </c>
      <c r="H176" s="494" t="s">
        <v>1142</v>
      </c>
      <c r="I176" s="495">
        <v>36708</v>
      </c>
      <c r="J176" s="897">
        <f t="shared" ca="1" si="3"/>
        <v>9607</v>
      </c>
      <c r="K176" s="860">
        <v>45051</v>
      </c>
    </row>
    <row r="177" spans="1:11" x14ac:dyDescent="0.25">
      <c r="A177" s="422" t="str">
        <f t="shared" si="4"/>
        <v>Track &amp; Field-Male-Senior-4 x 800m</v>
      </c>
      <c r="B177" s="896" t="s">
        <v>812</v>
      </c>
      <c r="C177" s="492" t="s">
        <v>813</v>
      </c>
      <c r="D177" s="492" t="s">
        <v>69</v>
      </c>
      <c r="E177" s="492" t="s">
        <v>878</v>
      </c>
      <c r="F177" s="493" t="s">
        <v>5</v>
      </c>
      <c r="G177" s="492" t="s">
        <v>10</v>
      </c>
      <c r="H177" s="494" t="s">
        <v>1142</v>
      </c>
      <c r="I177" s="495">
        <v>36708</v>
      </c>
      <c r="J177" s="897">
        <f t="shared" ca="1" si="3"/>
        <v>9607</v>
      </c>
      <c r="K177" s="860">
        <v>45051</v>
      </c>
    </row>
    <row r="178" spans="1:11" ht="13" thickBot="1" x14ac:dyDescent="0.3">
      <c r="A178" s="423" t="str">
        <f t="shared" si="4"/>
        <v>Track &amp; Field-Male-Senior-4 x 800m</v>
      </c>
      <c r="B178" s="898" t="s">
        <v>812</v>
      </c>
      <c r="C178" s="496" t="s">
        <v>813</v>
      </c>
      <c r="D178" s="496" t="s">
        <v>69</v>
      </c>
      <c r="E178" s="496" t="s">
        <v>878</v>
      </c>
      <c r="F178" s="497" t="s">
        <v>5</v>
      </c>
      <c r="G178" s="496" t="s">
        <v>476</v>
      </c>
      <c r="H178" s="498" t="s">
        <v>1142</v>
      </c>
      <c r="I178" s="499">
        <v>36708</v>
      </c>
      <c r="J178" s="899">
        <f t="shared" ca="1" si="3"/>
        <v>9607</v>
      </c>
      <c r="K178" s="861">
        <v>45051</v>
      </c>
    </row>
    <row r="179" spans="1:11" x14ac:dyDescent="0.25">
      <c r="A179" s="421" t="str">
        <f t="shared" si="4"/>
        <v>Track &amp; Field-Male-U13-3 x 800m</v>
      </c>
      <c r="B179" s="900" t="s">
        <v>812</v>
      </c>
      <c r="C179" s="220" t="s">
        <v>813</v>
      </c>
      <c r="D179" s="220" t="s">
        <v>69</v>
      </c>
      <c r="E179" s="220" t="s">
        <v>873</v>
      </c>
      <c r="F179" s="221" t="s">
        <v>78</v>
      </c>
      <c r="G179" s="220" t="s">
        <v>775</v>
      </c>
      <c r="H179" s="500" t="s">
        <v>1143</v>
      </c>
      <c r="I179" s="222">
        <v>43618</v>
      </c>
      <c r="J179" s="901">
        <f t="shared" ca="1" si="3"/>
        <v>2697</v>
      </c>
      <c r="K179" s="862">
        <v>45051</v>
      </c>
    </row>
    <row r="180" spans="1:11" x14ac:dyDescent="0.25">
      <c r="A180" s="422" t="str">
        <f t="shared" si="4"/>
        <v>Track &amp; Field-Male-U13-3 x 800m</v>
      </c>
      <c r="B180" s="902" t="s">
        <v>812</v>
      </c>
      <c r="C180" s="223" t="s">
        <v>813</v>
      </c>
      <c r="D180" s="223" t="s">
        <v>69</v>
      </c>
      <c r="E180" s="223" t="s">
        <v>873</v>
      </c>
      <c r="F180" s="224" t="s">
        <v>78</v>
      </c>
      <c r="G180" s="223" t="s">
        <v>734</v>
      </c>
      <c r="H180" s="501" t="s">
        <v>1143</v>
      </c>
      <c r="I180" s="225">
        <v>43618</v>
      </c>
      <c r="J180" s="903">
        <f t="shared" ca="1" si="3"/>
        <v>2697</v>
      </c>
      <c r="K180" s="863">
        <v>45051</v>
      </c>
    </row>
    <row r="181" spans="1:11" x14ac:dyDescent="0.25">
      <c r="A181" s="422" t="str">
        <f t="shared" si="4"/>
        <v>Track &amp; Field-Male-U13-3 x 800m</v>
      </c>
      <c r="B181" s="902" t="s">
        <v>812</v>
      </c>
      <c r="C181" s="223" t="s">
        <v>813</v>
      </c>
      <c r="D181" s="223" t="s">
        <v>69</v>
      </c>
      <c r="E181" s="223" t="s">
        <v>873</v>
      </c>
      <c r="F181" s="224" t="s">
        <v>78</v>
      </c>
      <c r="G181" s="223" t="s">
        <v>776</v>
      </c>
      <c r="H181" s="501" t="s">
        <v>1143</v>
      </c>
      <c r="I181" s="225">
        <v>43618</v>
      </c>
      <c r="J181" s="903">
        <f t="shared" ca="1" si="3"/>
        <v>2697</v>
      </c>
      <c r="K181" s="863">
        <v>45051</v>
      </c>
    </row>
    <row r="182" spans="1:11" x14ac:dyDescent="0.25">
      <c r="A182" s="422" t="str">
        <f t="shared" si="4"/>
        <v>Track &amp; Field-Male-U15-3 x 800m</v>
      </c>
      <c r="B182" s="902" t="s">
        <v>812</v>
      </c>
      <c r="C182" s="223" t="s">
        <v>813</v>
      </c>
      <c r="D182" s="223" t="s">
        <v>69</v>
      </c>
      <c r="E182" s="223" t="s">
        <v>873</v>
      </c>
      <c r="F182" s="224" t="s">
        <v>79</v>
      </c>
      <c r="G182" s="223" t="s">
        <v>479</v>
      </c>
      <c r="H182" s="501" t="s">
        <v>1144</v>
      </c>
      <c r="I182" s="225">
        <v>39264</v>
      </c>
      <c r="J182" s="903">
        <f t="shared" ca="1" si="3"/>
        <v>7051</v>
      </c>
      <c r="K182" s="863">
        <v>45051</v>
      </c>
    </row>
    <row r="183" spans="1:11" x14ac:dyDescent="0.25">
      <c r="A183" s="422" t="str">
        <f t="shared" si="4"/>
        <v>Track &amp; Field-Male-U15-3 x 800m</v>
      </c>
      <c r="B183" s="902" t="s">
        <v>812</v>
      </c>
      <c r="C183" s="223" t="s">
        <v>813</v>
      </c>
      <c r="D183" s="223" t="s">
        <v>69</v>
      </c>
      <c r="E183" s="223" t="s">
        <v>873</v>
      </c>
      <c r="F183" s="224" t="s">
        <v>79</v>
      </c>
      <c r="G183" s="223" t="s">
        <v>223</v>
      </c>
      <c r="H183" s="501" t="s">
        <v>1144</v>
      </c>
      <c r="I183" s="225">
        <v>39264</v>
      </c>
      <c r="J183" s="903">
        <f t="shared" ca="1" si="3"/>
        <v>7051</v>
      </c>
      <c r="K183" s="863">
        <v>45051</v>
      </c>
    </row>
    <row r="184" spans="1:11" x14ac:dyDescent="0.25">
      <c r="A184" s="422" t="str">
        <f t="shared" si="4"/>
        <v>Track &amp; Field-Male-U15-3 x 800m</v>
      </c>
      <c r="B184" s="902" t="s">
        <v>812</v>
      </c>
      <c r="C184" s="223" t="s">
        <v>813</v>
      </c>
      <c r="D184" s="223" t="s">
        <v>69</v>
      </c>
      <c r="E184" s="223" t="s">
        <v>873</v>
      </c>
      <c r="F184" s="224" t="s">
        <v>79</v>
      </c>
      <c r="G184" s="223" t="s">
        <v>213</v>
      </c>
      <c r="H184" s="501" t="s">
        <v>1144</v>
      </c>
      <c r="I184" s="225">
        <v>39264</v>
      </c>
      <c r="J184" s="903">
        <f t="shared" ca="1" si="3"/>
        <v>7051</v>
      </c>
      <c r="K184" s="863">
        <v>45051</v>
      </c>
    </row>
    <row r="185" spans="1:11" x14ac:dyDescent="0.25">
      <c r="A185" s="422" t="str">
        <f t="shared" si="4"/>
        <v>Track &amp; Field-Male-U17-3 x 800m</v>
      </c>
      <c r="B185" s="902" t="s">
        <v>812</v>
      </c>
      <c r="C185" s="223" t="s">
        <v>813</v>
      </c>
      <c r="D185" s="223" t="s">
        <v>69</v>
      </c>
      <c r="E185" s="223" t="s">
        <v>873</v>
      </c>
      <c r="F185" s="224" t="s">
        <v>80</v>
      </c>
      <c r="G185" s="223" t="s">
        <v>480</v>
      </c>
      <c r="H185" s="501" t="s">
        <v>1145</v>
      </c>
      <c r="I185" s="225">
        <v>39264</v>
      </c>
      <c r="J185" s="903">
        <f t="shared" ca="1" si="3"/>
        <v>7051</v>
      </c>
      <c r="K185" s="863">
        <v>45051</v>
      </c>
    </row>
    <row r="186" spans="1:11" x14ac:dyDescent="0.25">
      <c r="A186" s="422" t="str">
        <f t="shared" si="4"/>
        <v>Track &amp; Field-Male-U17-3 x 800m</v>
      </c>
      <c r="B186" s="902" t="s">
        <v>812</v>
      </c>
      <c r="C186" s="223" t="s">
        <v>813</v>
      </c>
      <c r="D186" s="223" t="s">
        <v>69</v>
      </c>
      <c r="E186" s="223" t="s">
        <v>873</v>
      </c>
      <c r="F186" s="224" t="s">
        <v>80</v>
      </c>
      <c r="G186" s="223" t="s">
        <v>242</v>
      </c>
      <c r="H186" s="501" t="s">
        <v>1145</v>
      </c>
      <c r="I186" s="225">
        <v>39264</v>
      </c>
      <c r="J186" s="903">
        <f t="shared" ca="1" si="3"/>
        <v>7051</v>
      </c>
      <c r="K186" s="863">
        <v>45051</v>
      </c>
    </row>
    <row r="187" spans="1:11" x14ac:dyDescent="0.25">
      <c r="A187" s="422" t="str">
        <f t="shared" si="4"/>
        <v>Track &amp; Field-Male-U17-3 x 800m</v>
      </c>
      <c r="B187" s="902" t="s">
        <v>812</v>
      </c>
      <c r="C187" s="223" t="s">
        <v>813</v>
      </c>
      <c r="D187" s="223" t="s">
        <v>69</v>
      </c>
      <c r="E187" s="223" t="s">
        <v>873</v>
      </c>
      <c r="F187" s="224" t="s">
        <v>80</v>
      </c>
      <c r="G187" s="223" t="s">
        <v>340</v>
      </c>
      <c r="H187" s="501" t="s">
        <v>1145</v>
      </c>
      <c r="I187" s="225">
        <v>39264</v>
      </c>
      <c r="J187" s="903">
        <f t="shared" ca="1" si="3"/>
        <v>7051</v>
      </c>
      <c r="K187" s="863">
        <v>45051</v>
      </c>
    </row>
    <row r="188" spans="1:11" x14ac:dyDescent="0.25">
      <c r="A188" s="422" t="str">
        <f t="shared" si="4"/>
        <v>Track &amp; Field-Male-U20-3 x 800m</v>
      </c>
      <c r="B188" s="902" t="s">
        <v>812</v>
      </c>
      <c r="C188" s="223" t="s">
        <v>813</v>
      </c>
      <c r="D188" s="223" t="s">
        <v>69</v>
      </c>
      <c r="E188" s="223" t="s">
        <v>873</v>
      </c>
      <c r="F188" s="224" t="s">
        <v>81</v>
      </c>
      <c r="G188" s="223" t="s">
        <v>223</v>
      </c>
      <c r="H188" s="501" t="s">
        <v>1146</v>
      </c>
      <c r="I188" s="225">
        <v>39995</v>
      </c>
      <c r="J188" s="903">
        <f t="shared" ca="1" si="3"/>
        <v>6320</v>
      </c>
      <c r="K188" s="863">
        <v>45051</v>
      </c>
    </row>
    <row r="189" spans="1:11" x14ac:dyDescent="0.25">
      <c r="A189" s="422" t="str">
        <f t="shared" si="4"/>
        <v>Track &amp; Field-Male-U20-3 x 800m</v>
      </c>
      <c r="B189" s="902" t="s">
        <v>812</v>
      </c>
      <c r="C189" s="223" t="s">
        <v>813</v>
      </c>
      <c r="D189" s="223" t="s">
        <v>69</v>
      </c>
      <c r="E189" s="223" t="s">
        <v>873</v>
      </c>
      <c r="F189" s="224" t="s">
        <v>81</v>
      </c>
      <c r="G189" s="223" t="s">
        <v>340</v>
      </c>
      <c r="H189" s="501" t="s">
        <v>1146</v>
      </c>
      <c r="I189" s="225">
        <v>39995</v>
      </c>
      <c r="J189" s="903">
        <f t="shared" ca="1" si="3"/>
        <v>6320</v>
      </c>
      <c r="K189" s="863">
        <v>45051</v>
      </c>
    </row>
    <row r="190" spans="1:11" x14ac:dyDescent="0.25">
      <c r="A190" s="422" t="str">
        <f t="shared" si="4"/>
        <v>Track &amp; Field-Male-U20-3 x 800m</v>
      </c>
      <c r="B190" s="902" t="s">
        <v>812</v>
      </c>
      <c r="C190" s="223" t="s">
        <v>813</v>
      </c>
      <c r="D190" s="223" t="s">
        <v>69</v>
      </c>
      <c r="E190" s="223" t="s">
        <v>873</v>
      </c>
      <c r="F190" s="224" t="s">
        <v>81</v>
      </c>
      <c r="G190" s="223" t="s">
        <v>213</v>
      </c>
      <c r="H190" s="501" t="s">
        <v>1146</v>
      </c>
      <c r="I190" s="225">
        <v>39995</v>
      </c>
      <c r="J190" s="903">
        <f t="shared" ca="1" si="3"/>
        <v>6320</v>
      </c>
      <c r="K190" s="863">
        <v>45051</v>
      </c>
    </row>
    <row r="191" spans="1:11" x14ac:dyDescent="0.25">
      <c r="A191" s="422" t="str">
        <f t="shared" si="4"/>
        <v>Track &amp; Field-Male-Senior-3 x 800m</v>
      </c>
      <c r="B191" s="902" t="s">
        <v>812</v>
      </c>
      <c r="C191" s="223" t="s">
        <v>813</v>
      </c>
      <c r="D191" s="223" t="s">
        <v>69</v>
      </c>
      <c r="E191" s="223" t="s">
        <v>873</v>
      </c>
      <c r="F191" s="224" t="s">
        <v>5</v>
      </c>
      <c r="G191" s="223" t="s">
        <v>481</v>
      </c>
      <c r="H191" s="501" t="s">
        <v>1147</v>
      </c>
      <c r="I191" s="225">
        <v>39630</v>
      </c>
      <c r="J191" s="903">
        <f t="shared" ca="1" si="3"/>
        <v>6685</v>
      </c>
      <c r="K191" s="863">
        <v>45051</v>
      </c>
    </row>
    <row r="192" spans="1:11" x14ac:dyDescent="0.25">
      <c r="A192" s="422" t="str">
        <f t="shared" si="4"/>
        <v>Track &amp; Field-Male-Senior-3 x 800m</v>
      </c>
      <c r="B192" s="902" t="s">
        <v>812</v>
      </c>
      <c r="C192" s="223" t="s">
        <v>813</v>
      </c>
      <c r="D192" s="223" t="s">
        <v>69</v>
      </c>
      <c r="E192" s="223" t="s">
        <v>873</v>
      </c>
      <c r="F192" s="224" t="s">
        <v>5</v>
      </c>
      <c r="G192" s="223" t="s">
        <v>340</v>
      </c>
      <c r="H192" s="501" t="s">
        <v>1147</v>
      </c>
      <c r="I192" s="225">
        <v>39630</v>
      </c>
      <c r="J192" s="903">
        <f t="shared" ca="1" si="3"/>
        <v>6685</v>
      </c>
      <c r="K192" s="863">
        <v>45051</v>
      </c>
    </row>
    <row r="193" spans="1:11" ht="13" thickBot="1" x14ac:dyDescent="0.3">
      <c r="A193" s="423" t="str">
        <f t="shared" si="4"/>
        <v>Track &amp; Field-Male-Senior-3 x 800m</v>
      </c>
      <c r="B193" s="904" t="s">
        <v>812</v>
      </c>
      <c r="C193" s="502" t="s">
        <v>813</v>
      </c>
      <c r="D193" s="502" t="s">
        <v>69</v>
      </c>
      <c r="E193" s="502" t="s">
        <v>873</v>
      </c>
      <c r="F193" s="503" t="s">
        <v>5</v>
      </c>
      <c r="G193" s="502" t="s">
        <v>213</v>
      </c>
      <c r="H193" s="504" t="s">
        <v>1147</v>
      </c>
      <c r="I193" s="505">
        <v>39630</v>
      </c>
      <c r="J193" s="905">
        <f t="shared" ca="1" si="3"/>
        <v>6685</v>
      </c>
      <c r="K193" s="864">
        <v>45051</v>
      </c>
    </row>
    <row r="194" spans="1:11" x14ac:dyDescent="0.25">
      <c r="A194" s="421" t="str">
        <f t="shared" si="4"/>
        <v>Track &amp; Field-Male-U11-3 x 600m</v>
      </c>
      <c r="B194" s="894" t="s">
        <v>812</v>
      </c>
      <c r="C194" s="488" t="s">
        <v>813</v>
      </c>
      <c r="D194" s="488" t="s">
        <v>69</v>
      </c>
      <c r="E194" s="488" t="s">
        <v>877</v>
      </c>
      <c r="F194" s="489" t="s">
        <v>77</v>
      </c>
      <c r="G194" s="488" t="s">
        <v>777</v>
      </c>
      <c r="H194" s="490" t="s">
        <v>1148</v>
      </c>
      <c r="I194" s="491">
        <v>43618</v>
      </c>
      <c r="J194" s="895">
        <f t="shared" ca="1" si="3"/>
        <v>2697</v>
      </c>
      <c r="K194" s="859">
        <v>45051</v>
      </c>
    </row>
    <row r="195" spans="1:11" x14ac:dyDescent="0.25">
      <c r="A195" s="422" t="str">
        <f t="shared" si="4"/>
        <v>Track &amp; Field-Male-U11-3 x 600m</v>
      </c>
      <c r="B195" s="896" t="s">
        <v>812</v>
      </c>
      <c r="C195" s="492" t="s">
        <v>813</v>
      </c>
      <c r="D195" s="492" t="s">
        <v>69</v>
      </c>
      <c r="E195" s="492" t="s">
        <v>877</v>
      </c>
      <c r="F195" s="493" t="s">
        <v>77</v>
      </c>
      <c r="G195" s="492" t="s">
        <v>778</v>
      </c>
      <c r="H195" s="494" t="s">
        <v>1148</v>
      </c>
      <c r="I195" s="495">
        <v>43618</v>
      </c>
      <c r="J195" s="897">
        <f t="shared" ca="1" si="3"/>
        <v>2697</v>
      </c>
      <c r="K195" s="860">
        <v>45051</v>
      </c>
    </row>
    <row r="196" spans="1:11" ht="13" thickBot="1" x14ac:dyDescent="0.3">
      <c r="A196" s="423" t="str">
        <f t="shared" ref="A196:A216" si="5">B196&amp;"-"&amp;D196&amp;"-"&amp;F196&amp;"-"&amp;E196</f>
        <v>Track &amp; Field-Male-U11-3 x 600m</v>
      </c>
      <c r="B196" s="898" t="s">
        <v>812</v>
      </c>
      <c r="C196" s="496" t="s">
        <v>813</v>
      </c>
      <c r="D196" s="496" t="s">
        <v>69</v>
      </c>
      <c r="E196" s="496" t="s">
        <v>877</v>
      </c>
      <c r="F196" s="497" t="s">
        <v>77</v>
      </c>
      <c r="G196" s="496" t="s">
        <v>779</v>
      </c>
      <c r="H196" s="498" t="s">
        <v>1148</v>
      </c>
      <c r="I196" s="499">
        <v>43618</v>
      </c>
      <c r="J196" s="899">
        <f t="shared" ca="1" si="3"/>
        <v>2697</v>
      </c>
      <c r="K196" s="861">
        <v>45051</v>
      </c>
    </row>
    <row r="197" spans="1:11" x14ac:dyDescent="0.25">
      <c r="A197" s="421" t="str">
        <f t="shared" si="5"/>
        <v>Track &amp; Field-Male-U15-2 x 100m, 200m, 600m</v>
      </c>
      <c r="B197" s="900" t="s">
        <v>812</v>
      </c>
      <c r="C197" s="220" t="s">
        <v>813</v>
      </c>
      <c r="D197" s="220" t="s">
        <v>69</v>
      </c>
      <c r="E197" s="220" t="s">
        <v>875</v>
      </c>
      <c r="F197" s="221" t="s">
        <v>79</v>
      </c>
      <c r="G197" s="220" t="s">
        <v>441</v>
      </c>
      <c r="H197" s="500" t="s">
        <v>1149</v>
      </c>
      <c r="I197" s="222">
        <v>41487</v>
      </c>
      <c r="J197" s="901">
        <f t="shared" ca="1" si="3"/>
        <v>4828</v>
      </c>
      <c r="K197" s="862">
        <v>45051</v>
      </c>
    </row>
    <row r="198" spans="1:11" x14ac:dyDescent="0.25">
      <c r="A198" s="422" t="str">
        <f t="shared" si="5"/>
        <v>Track &amp; Field-Male-U15-2 x 100m, 200m, 600m</v>
      </c>
      <c r="B198" s="902" t="s">
        <v>812</v>
      </c>
      <c r="C198" s="223" t="s">
        <v>813</v>
      </c>
      <c r="D198" s="223" t="s">
        <v>69</v>
      </c>
      <c r="E198" s="223" t="s">
        <v>875</v>
      </c>
      <c r="F198" s="224" t="s">
        <v>79</v>
      </c>
      <c r="G198" s="223" t="s">
        <v>300</v>
      </c>
      <c r="H198" s="501" t="s">
        <v>1149</v>
      </c>
      <c r="I198" s="225">
        <v>41487</v>
      </c>
      <c r="J198" s="903">
        <f t="shared" ca="1" si="3"/>
        <v>4828</v>
      </c>
      <c r="K198" s="863">
        <v>45051</v>
      </c>
    </row>
    <row r="199" spans="1:11" x14ac:dyDescent="0.25">
      <c r="A199" s="422" t="str">
        <f t="shared" si="5"/>
        <v>Track &amp; Field-Male-U15-2 x 100m, 200m, 600m</v>
      </c>
      <c r="B199" s="902" t="s">
        <v>812</v>
      </c>
      <c r="C199" s="223" t="s">
        <v>813</v>
      </c>
      <c r="D199" s="223" t="s">
        <v>69</v>
      </c>
      <c r="E199" s="223" t="s">
        <v>875</v>
      </c>
      <c r="F199" s="224" t="s">
        <v>79</v>
      </c>
      <c r="G199" s="223" t="s">
        <v>442</v>
      </c>
      <c r="H199" s="501" t="s">
        <v>1149</v>
      </c>
      <c r="I199" s="225">
        <v>41487</v>
      </c>
      <c r="J199" s="903">
        <f t="shared" ca="1" si="3"/>
        <v>4828</v>
      </c>
      <c r="K199" s="863">
        <v>45051</v>
      </c>
    </row>
    <row r="200" spans="1:11" x14ac:dyDescent="0.25">
      <c r="A200" s="422" t="str">
        <f t="shared" si="5"/>
        <v>Track &amp; Field-Male-U15-2 x 100m, 200m, 600m</v>
      </c>
      <c r="B200" s="902" t="s">
        <v>812</v>
      </c>
      <c r="C200" s="223" t="s">
        <v>813</v>
      </c>
      <c r="D200" s="223" t="s">
        <v>69</v>
      </c>
      <c r="E200" s="223" t="s">
        <v>875</v>
      </c>
      <c r="F200" s="224" t="s">
        <v>79</v>
      </c>
      <c r="G200" s="223" t="s">
        <v>207</v>
      </c>
      <c r="H200" s="501" t="s">
        <v>1149</v>
      </c>
      <c r="I200" s="225">
        <v>41487</v>
      </c>
      <c r="J200" s="903">
        <f t="shared" ca="1" si="3"/>
        <v>4828</v>
      </c>
      <c r="K200" s="863">
        <v>45051</v>
      </c>
    </row>
    <row r="201" spans="1:11" x14ac:dyDescent="0.25">
      <c r="A201" s="422" t="str">
        <f t="shared" si="5"/>
        <v>Track &amp; Field-Male-U17-2 x 100m, 200m, 600m</v>
      </c>
      <c r="B201" s="902" t="s">
        <v>812</v>
      </c>
      <c r="C201" s="223" t="s">
        <v>813</v>
      </c>
      <c r="D201" s="223" t="s">
        <v>69</v>
      </c>
      <c r="E201" s="223" t="s">
        <v>875</v>
      </c>
      <c r="F201" s="224" t="s">
        <v>80</v>
      </c>
      <c r="G201" s="223" t="s">
        <v>200</v>
      </c>
      <c r="H201" s="501" t="s">
        <v>1150</v>
      </c>
      <c r="I201" s="225">
        <v>39083</v>
      </c>
      <c r="J201" s="903">
        <f t="shared" ca="1" si="3"/>
        <v>7232</v>
      </c>
      <c r="K201" s="863">
        <v>45051</v>
      </c>
    </row>
    <row r="202" spans="1:11" x14ac:dyDescent="0.25">
      <c r="A202" s="422" t="str">
        <f t="shared" si="5"/>
        <v>Track &amp; Field-Male-U17-2 x 100m, 200m, 600m</v>
      </c>
      <c r="B202" s="902" t="s">
        <v>812</v>
      </c>
      <c r="C202" s="223" t="s">
        <v>813</v>
      </c>
      <c r="D202" s="223" t="s">
        <v>69</v>
      </c>
      <c r="E202" s="223" t="s">
        <v>875</v>
      </c>
      <c r="F202" s="224" t="s">
        <v>80</v>
      </c>
      <c r="G202" s="223" t="s">
        <v>455</v>
      </c>
      <c r="H202" s="501" t="s">
        <v>1150</v>
      </c>
      <c r="I202" s="225">
        <v>39083</v>
      </c>
      <c r="J202" s="903">
        <f t="shared" ca="1" si="3"/>
        <v>7232</v>
      </c>
      <c r="K202" s="863">
        <v>45051</v>
      </c>
    </row>
    <row r="203" spans="1:11" x14ac:dyDescent="0.25">
      <c r="A203" s="422" t="str">
        <f t="shared" si="5"/>
        <v>Track &amp; Field-Male-U17-2 x 100m, 200m, 600m</v>
      </c>
      <c r="B203" s="902" t="s">
        <v>812</v>
      </c>
      <c r="C203" s="223" t="s">
        <v>813</v>
      </c>
      <c r="D203" s="223" t="s">
        <v>69</v>
      </c>
      <c r="E203" s="223" t="s">
        <v>875</v>
      </c>
      <c r="F203" s="224" t="s">
        <v>80</v>
      </c>
      <c r="G203" s="223" t="s">
        <v>340</v>
      </c>
      <c r="H203" s="501" t="s">
        <v>1150</v>
      </c>
      <c r="I203" s="225">
        <v>39083</v>
      </c>
      <c r="J203" s="903">
        <f t="shared" ca="1" si="3"/>
        <v>7232</v>
      </c>
      <c r="K203" s="863">
        <v>45051</v>
      </c>
    </row>
    <row r="204" spans="1:11" ht="13" thickBot="1" x14ac:dyDescent="0.3">
      <c r="A204" s="423" t="str">
        <f t="shared" si="5"/>
        <v>Track &amp; Field-Male-U17-2 x 100m, 200m, 600m</v>
      </c>
      <c r="B204" s="904" t="s">
        <v>812</v>
      </c>
      <c r="C204" s="502" t="s">
        <v>813</v>
      </c>
      <c r="D204" s="502" t="s">
        <v>69</v>
      </c>
      <c r="E204" s="502" t="s">
        <v>875</v>
      </c>
      <c r="F204" s="503" t="s">
        <v>80</v>
      </c>
      <c r="G204" s="502" t="s">
        <v>232</v>
      </c>
      <c r="H204" s="504" t="s">
        <v>1150</v>
      </c>
      <c r="I204" s="505">
        <v>39083</v>
      </c>
      <c r="J204" s="905">
        <f t="shared" ca="1" si="3"/>
        <v>7232</v>
      </c>
      <c r="K204" s="864">
        <v>45051</v>
      </c>
    </row>
    <row r="205" spans="1:11" x14ac:dyDescent="0.25">
      <c r="A205" s="421" t="str">
        <f t="shared" si="5"/>
        <v>Track &amp; Field-Male-Senior-2 x 200m, 400m, 800m</v>
      </c>
      <c r="B205" s="894" t="s">
        <v>812</v>
      </c>
      <c r="C205" s="488" t="s">
        <v>813</v>
      </c>
      <c r="D205" s="488" t="s">
        <v>69</v>
      </c>
      <c r="E205" s="488" t="s">
        <v>876</v>
      </c>
      <c r="F205" s="489" t="s">
        <v>5</v>
      </c>
      <c r="G205" s="488" t="s">
        <v>344</v>
      </c>
      <c r="H205" s="490" t="s">
        <v>1151</v>
      </c>
      <c r="I205" s="491">
        <v>41487</v>
      </c>
      <c r="J205" s="895">
        <f t="shared" ca="1" si="3"/>
        <v>4828</v>
      </c>
      <c r="K205" s="859">
        <v>45051</v>
      </c>
    </row>
    <row r="206" spans="1:11" x14ac:dyDescent="0.25">
      <c r="A206" s="422" t="str">
        <f t="shared" si="5"/>
        <v>Track &amp; Field-Male-Senior-2 x 200m, 400m, 800m</v>
      </c>
      <c r="B206" s="896" t="s">
        <v>812</v>
      </c>
      <c r="C206" s="492" t="s">
        <v>813</v>
      </c>
      <c r="D206" s="492" t="s">
        <v>69</v>
      </c>
      <c r="E206" s="492" t="s">
        <v>876</v>
      </c>
      <c r="F206" s="493" t="s">
        <v>5</v>
      </c>
      <c r="G206" s="492" t="s">
        <v>443</v>
      </c>
      <c r="H206" s="494" t="s">
        <v>1151</v>
      </c>
      <c r="I206" s="495">
        <v>41487</v>
      </c>
      <c r="J206" s="897">
        <f t="shared" ca="1" si="3"/>
        <v>4828</v>
      </c>
      <c r="K206" s="860">
        <v>45051</v>
      </c>
    </row>
    <row r="207" spans="1:11" x14ac:dyDescent="0.25">
      <c r="A207" s="422" t="str">
        <f t="shared" si="5"/>
        <v>Track &amp; Field-Male-Senior-2 x 200m, 400m, 800m</v>
      </c>
      <c r="B207" s="896" t="s">
        <v>812</v>
      </c>
      <c r="C207" s="492" t="s">
        <v>813</v>
      </c>
      <c r="D207" s="492" t="s">
        <v>69</v>
      </c>
      <c r="E207" s="492" t="s">
        <v>876</v>
      </c>
      <c r="F207" s="493" t="s">
        <v>5</v>
      </c>
      <c r="G207" s="492" t="s">
        <v>421</v>
      </c>
      <c r="H207" s="494" t="s">
        <v>1151</v>
      </c>
      <c r="I207" s="495">
        <v>41487</v>
      </c>
      <c r="J207" s="897">
        <f t="shared" ca="1" si="3"/>
        <v>4828</v>
      </c>
      <c r="K207" s="860">
        <v>45051</v>
      </c>
    </row>
    <row r="208" spans="1:11" x14ac:dyDescent="0.25">
      <c r="A208" s="422" t="str">
        <f t="shared" si="5"/>
        <v>Track &amp; Field-Male-Senior-2 x 200m, 400m, 800m</v>
      </c>
      <c r="B208" s="896" t="s">
        <v>812</v>
      </c>
      <c r="C208" s="492" t="s">
        <v>813</v>
      </c>
      <c r="D208" s="492" t="s">
        <v>69</v>
      </c>
      <c r="E208" s="492" t="s">
        <v>876</v>
      </c>
      <c r="F208" s="493" t="s">
        <v>5</v>
      </c>
      <c r="G208" s="492" t="s">
        <v>444</v>
      </c>
      <c r="H208" s="494" t="s">
        <v>1151</v>
      </c>
      <c r="I208" s="495">
        <v>41487</v>
      </c>
      <c r="J208" s="897">
        <f t="shared" ca="1" si="3"/>
        <v>4828</v>
      </c>
      <c r="K208" s="860">
        <v>45051</v>
      </c>
    </row>
    <row r="209" spans="1:11" x14ac:dyDescent="0.25">
      <c r="A209" s="422" t="str">
        <f t="shared" si="5"/>
        <v>Track &amp; Field-Male-U20-2 x 200m, 400m, 800m</v>
      </c>
      <c r="B209" s="896" t="s">
        <v>812</v>
      </c>
      <c r="C209" s="492" t="s">
        <v>813</v>
      </c>
      <c r="D209" s="492" t="s">
        <v>69</v>
      </c>
      <c r="E209" s="492" t="s">
        <v>876</v>
      </c>
      <c r="F209" s="493" t="s">
        <v>81</v>
      </c>
      <c r="G209" s="492" t="s">
        <v>232</v>
      </c>
      <c r="H209" s="494" t="s">
        <v>1152</v>
      </c>
      <c r="I209" s="495">
        <v>39995</v>
      </c>
      <c r="J209" s="897">
        <f t="shared" ca="1" si="3"/>
        <v>6320</v>
      </c>
      <c r="K209" s="860">
        <v>45051</v>
      </c>
    </row>
    <row r="210" spans="1:11" x14ac:dyDescent="0.25">
      <c r="A210" s="422" t="str">
        <f t="shared" si="5"/>
        <v>Track &amp; Field-Male-U20-2 x 200m, 400m, 800m</v>
      </c>
      <c r="B210" s="896" t="s">
        <v>812</v>
      </c>
      <c r="C210" s="492" t="s">
        <v>813</v>
      </c>
      <c r="D210" s="492" t="s">
        <v>69</v>
      </c>
      <c r="E210" s="492" t="s">
        <v>876</v>
      </c>
      <c r="F210" s="493" t="s">
        <v>81</v>
      </c>
      <c r="G210" s="492" t="s">
        <v>455</v>
      </c>
      <c r="H210" s="494" t="s">
        <v>1152</v>
      </c>
      <c r="I210" s="495">
        <v>39995</v>
      </c>
      <c r="J210" s="897">
        <f t="shared" ca="1" si="3"/>
        <v>6320</v>
      </c>
      <c r="K210" s="860">
        <v>45051</v>
      </c>
    </row>
    <row r="211" spans="1:11" x14ac:dyDescent="0.25">
      <c r="A211" s="422" t="str">
        <f t="shared" si="5"/>
        <v>Track &amp; Field-Male-U20-2 x 200m, 400m, 800m</v>
      </c>
      <c r="B211" s="896" t="s">
        <v>812</v>
      </c>
      <c r="C211" s="492" t="s">
        <v>813</v>
      </c>
      <c r="D211" s="492" t="s">
        <v>69</v>
      </c>
      <c r="E211" s="492" t="s">
        <v>876</v>
      </c>
      <c r="F211" s="493" t="s">
        <v>81</v>
      </c>
      <c r="G211" s="492" t="s">
        <v>340</v>
      </c>
      <c r="H211" s="494" t="s">
        <v>1152</v>
      </c>
      <c r="I211" s="495">
        <v>39995</v>
      </c>
      <c r="J211" s="897">
        <f t="shared" ca="1" si="3"/>
        <v>6320</v>
      </c>
      <c r="K211" s="860">
        <v>45051</v>
      </c>
    </row>
    <row r="212" spans="1:11" ht="13" thickBot="1" x14ac:dyDescent="0.3">
      <c r="A212" s="423" t="str">
        <f t="shared" si="5"/>
        <v>Track &amp; Field-Male-U20-2 x 200m, 400m, 800m</v>
      </c>
      <c r="B212" s="898" t="s">
        <v>812</v>
      </c>
      <c r="C212" s="496" t="s">
        <v>813</v>
      </c>
      <c r="D212" s="496" t="s">
        <v>69</v>
      </c>
      <c r="E212" s="496" t="s">
        <v>876</v>
      </c>
      <c r="F212" s="497" t="s">
        <v>81</v>
      </c>
      <c r="G212" s="496" t="s">
        <v>213</v>
      </c>
      <c r="H212" s="498" t="s">
        <v>1152</v>
      </c>
      <c r="I212" s="499">
        <v>39995</v>
      </c>
      <c r="J212" s="899">
        <f t="shared" ca="1" si="3"/>
        <v>6320</v>
      </c>
      <c r="K212" s="861">
        <v>45051</v>
      </c>
    </row>
    <row r="213" spans="1:11" x14ac:dyDescent="0.25">
      <c r="A213" s="421" t="str">
        <f t="shared" si="5"/>
        <v>Track &amp; Field-Male-Senior-2 x 100m, 200m, 600m</v>
      </c>
      <c r="B213" s="900" t="s">
        <v>812</v>
      </c>
      <c r="C213" s="220" t="s">
        <v>813</v>
      </c>
      <c r="D213" s="220" t="s">
        <v>69</v>
      </c>
      <c r="E213" s="220" t="s">
        <v>875</v>
      </c>
      <c r="F213" s="221" t="s">
        <v>5</v>
      </c>
      <c r="G213" s="220" t="s">
        <v>482</v>
      </c>
      <c r="H213" s="500" t="s">
        <v>1153</v>
      </c>
      <c r="I213" s="222">
        <v>39630</v>
      </c>
      <c r="J213" s="901">
        <f t="shared" ca="1" si="3"/>
        <v>6685</v>
      </c>
      <c r="K213" s="862">
        <v>45051</v>
      </c>
    </row>
    <row r="214" spans="1:11" x14ac:dyDescent="0.25">
      <c r="A214" s="422" t="str">
        <f t="shared" si="5"/>
        <v>Track &amp; Field-Male-Senior-2 x 100m, 200m, 600m</v>
      </c>
      <c r="B214" s="902" t="s">
        <v>812</v>
      </c>
      <c r="C214" s="223" t="s">
        <v>813</v>
      </c>
      <c r="D214" s="223" t="s">
        <v>69</v>
      </c>
      <c r="E214" s="223" t="s">
        <v>875</v>
      </c>
      <c r="F214" s="224" t="s">
        <v>5</v>
      </c>
      <c r="G214" s="223" t="s">
        <v>340</v>
      </c>
      <c r="H214" s="501" t="s">
        <v>1153</v>
      </c>
      <c r="I214" s="225">
        <v>39630</v>
      </c>
      <c r="J214" s="903">
        <f t="shared" ca="1" si="3"/>
        <v>6685</v>
      </c>
      <c r="K214" s="863">
        <v>45051</v>
      </c>
    </row>
    <row r="215" spans="1:11" x14ac:dyDescent="0.25">
      <c r="A215" s="422" t="str">
        <f t="shared" si="5"/>
        <v>Track &amp; Field-Male-Senior-2 x 100m, 200m, 600m</v>
      </c>
      <c r="B215" s="902" t="s">
        <v>812</v>
      </c>
      <c r="C215" s="223" t="s">
        <v>813</v>
      </c>
      <c r="D215" s="223" t="s">
        <v>69</v>
      </c>
      <c r="E215" s="223" t="s">
        <v>875</v>
      </c>
      <c r="F215" s="224" t="s">
        <v>5</v>
      </c>
      <c r="G215" s="223" t="s">
        <v>213</v>
      </c>
      <c r="H215" s="501" t="s">
        <v>1153</v>
      </c>
      <c r="I215" s="225">
        <v>39630</v>
      </c>
      <c r="J215" s="903">
        <f t="shared" ca="1" si="3"/>
        <v>6685</v>
      </c>
      <c r="K215" s="863">
        <v>45051</v>
      </c>
    </row>
    <row r="216" spans="1:11" ht="13" thickBot="1" x14ac:dyDescent="0.3">
      <c r="A216" s="423" t="str">
        <f t="shared" si="5"/>
        <v>Track &amp; Field-Male-Senior-2 x 100m, 200m, 600m</v>
      </c>
      <c r="B216" s="904" t="s">
        <v>812</v>
      </c>
      <c r="C216" s="502" t="s">
        <v>813</v>
      </c>
      <c r="D216" s="502" t="s">
        <v>69</v>
      </c>
      <c r="E216" s="502" t="s">
        <v>875</v>
      </c>
      <c r="F216" s="503" t="s">
        <v>5</v>
      </c>
      <c r="G216" s="502" t="s">
        <v>455</v>
      </c>
      <c r="H216" s="504" t="s">
        <v>1153</v>
      </c>
      <c r="I216" s="505">
        <v>39630</v>
      </c>
      <c r="J216" s="905">
        <f t="shared" ca="1" si="3"/>
        <v>6685</v>
      </c>
      <c r="K216" s="866">
        <v>45051</v>
      </c>
    </row>
  </sheetData>
  <autoFilter ref="B3:K216" xr:uid="{00000000-0001-0000-0400-000000000000}"/>
  <phoneticPr fontId="1" type="noConversion"/>
  <conditionalFormatting sqref="A4:K216">
    <cfRule type="containsText" dxfId="316" priority="36" operator="containsText" text="MISSING">
      <formula>NOT(ISERROR(SEARCH("MISSING",A4)))</formula>
    </cfRule>
    <cfRule type="cellIs" dxfId="315" priority="37" operator="equal">
      <formula>"-"</formula>
    </cfRule>
    <cfRule type="containsText" dxfId="314" priority="38" operator="containsText" text="Event Not Available">
      <formula>NOT(ISERROR(SEARCH("Event Not Available",A4)))</formula>
    </cfRule>
    <cfRule type="containsBlanks" dxfId="313" priority="39">
      <formula>LEN(TRIM(A4))=0</formula>
    </cfRule>
    <cfRule type="containsText" dxfId="312" priority="40" operator="containsText" text="Record not yet set">
      <formula>NOT(ISERROR(SEARCH("Record not yet set",A4)))</formula>
    </cfRule>
  </conditionalFormatting>
  <conditionalFormatting sqref="C5:C216">
    <cfRule type="containsText" dxfId="311" priority="46" operator="containsText" text="MISSING">
      <formula>NOT(ISERROR(SEARCH("MISSING",C5)))</formula>
    </cfRule>
    <cfRule type="cellIs" dxfId="310" priority="47" operator="equal">
      <formula>"-"</formula>
    </cfRule>
    <cfRule type="containsText" dxfId="309" priority="48" operator="containsText" text="Event Not Available">
      <formula>NOT(ISERROR(SEARCH("Event Not Available",C5)))</formula>
    </cfRule>
    <cfRule type="containsBlanks" dxfId="308" priority="49">
      <formula>LEN(TRIM(C5))=0</formula>
    </cfRule>
    <cfRule type="containsText" dxfId="307" priority="50" operator="containsText" text="Record not yet set">
      <formula>NOT(ISERROR(SEARCH("Record not yet set",C5)))</formula>
    </cfRule>
  </conditionalFormatting>
  <printOptions gridLines="1"/>
  <pageMargins left="0.3" right="0.3" top="0.5" bottom="0.5" header="0.3" footer="0.3"/>
  <pageSetup paperSize="9" scale="76" fitToHeight="0" orientation="portrait" copies="2" r:id="rId1"/>
  <headerFooter alignWithMargins="0">
    <oddFooter>&amp;C&amp;K000000&amp;F  &amp;D&amp;R&amp;K000000&amp;P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  <pageSetUpPr fitToPage="1"/>
  </sheetPr>
  <dimension ref="A1:L562"/>
  <sheetViews>
    <sheetView view="pageBreakPreview" topLeftCell="B1" zoomScale="110" zoomScaleNormal="100" zoomScaleSheetLayoutView="110" workbookViewId="0">
      <pane ySplit="3" topLeftCell="A7" activePane="bottomLeft" state="frozen"/>
      <selection activeCell="H607" sqref="H607"/>
      <selection pane="bottomLeft" activeCell="E10" sqref="E10"/>
    </sheetView>
  </sheetViews>
  <sheetFormatPr defaultColWidth="11.453125" defaultRowHeight="12.5" x14ac:dyDescent="0.25"/>
  <cols>
    <col min="1" max="1" width="35.1796875" style="1" hidden="1" customWidth="1"/>
    <col min="2" max="2" width="17.90625" style="1" customWidth="1"/>
    <col min="3" max="3" width="15.81640625" style="1" customWidth="1"/>
    <col min="4" max="4" width="11.1796875" style="1" customWidth="1"/>
    <col min="5" max="5" width="18.6328125" style="1" customWidth="1"/>
    <col min="6" max="6" width="12.81640625" style="1" customWidth="1"/>
    <col min="7" max="7" width="21" style="20" customWidth="1"/>
    <col min="8" max="8" width="7.1796875" style="2" bestFit="1" customWidth="1"/>
    <col min="9" max="9" width="12.90625" style="1" bestFit="1" customWidth="1"/>
    <col min="10" max="10" width="9.453125" style="1" bestFit="1" customWidth="1"/>
    <col min="11" max="11" width="16.1796875" style="1" customWidth="1"/>
    <col min="12" max="12" width="17.81640625" style="1" bestFit="1" customWidth="1"/>
    <col min="13" max="16384" width="11.453125" style="1"/>
  </cols>
  <sheetData>
    <row r="1" spans="1:11" s="32" customFormat="1" ht="18" x14ac:dyDescent="0.25">
      <c r="A1" s="30"/>
      <c r="C1" s="26"/>
      <c r="D1" s="26" t="s">
        <v>881</v>
      </c>
      <c r="E1" s="27"/>
      <c r="F1" s="28"/>
      <c r="G1" s="29"/>
      <c r="H1" s="29"/>
      <c r="I1" s="30"/>
      <c r="J1" s="31"/>
      <c r="K1" s="30"/>
    </row>
    <row r="2" spans="1:11" s="32" customFormat="1" ht="7" customHeight="1" thickBot="1" x14ac:dyDescent="0.3">
      <c r="A2" s="30"/>
      <c r="B2" s="27"/>
      <c r="C2" s="27"/>
      <c r="D2" s="27"/>
      <c r="E2" s="27"/>
      <c r="F2" s="28"/>
      <c r="G2" s="29"/>
      <c r="H2" s="29"/>
      <c r="I2" s="30"/>
      <c r="J2" s="31"/>
      <c r="K2" s="30"/>
    </row>
    <row r="3" spans="1:11" s="33" customFormat="1" ht="33" customHeight="1" x14ac:dyDescent="0.25">
      <c r="A3" s="526" t="s">
        <v>821</v>
      </c>
      <c r="B3" s="936" t="s">
        <v>818</v>
      </c>
      <c r="C3" s="937" t="s">
        <v>819</v>
      </c>
      <c r="D3" s="938" t="s">
        <v>1</v>
      </c>
      <c r="E3" s="937" t="s">
        <v>814</v>
      </c>
      <c r="F3" s="939" t="s">
        <v>73</v>
      </c>
      <c r="G3" s="939" t="s">
        <v>4</v>
      </c>
      <c r="H3" s="940" t="s">
        <v>2</v>
      </c>
      <c r="I3" s="941" t="s">
        <v>3</v>
      </c>
      <c r="J3" s="942" t="s">
        <v>816</v>
      </c>
      <c r="K3" s="914" t="s">
        <v>815</v>
      </c>
    </row>
    <row r="4" spans="1:11" x14ac:dyDescent="0.25">
      <c r="A4" s="527" t="str">
        <f t="shared" ref="A4:A85" si="0">B4&amp;"-"&amp;D4&amp;"-"&amp;F4&amp;"-"&amp;E4</f>
        <v>Road-Male-U13-5K</v>
      </c>
      <c r="B4" s="943" t="s">
        <v>0</v>
      </c>
      <c r="C4" s="233" t="s">
        <v>826</v>
      </c>
      <c r="D4" s="228" t="s">
        <v>69</v>
      </c>
      <c r="E4" s="228" t="s">
        <v>694</v>
      </c>
      <c r="F4" s="229" t="s">
        <v>78</v>
      </c>
      <c r="G4" s="228" t="s">
        <v>817</v>
      </c>
      <c r="H4" s="230"/>
      <c r="I4" s="231"/>
      <c r="J4" s="944" t="str">
        <f t="shared" ref="J4:J20" ca="1" si="1">IF(I4="","",IF(I4="MISSING","",IF(I4="-","-",TODAY()-I4)))</f>
        <v/>
      </c>
      <c r="K4" s="915">
        <v>45051</v>
      </c>
    </row>
    <row r="5" spans="1:11" x14ac:dyDescent="0.25">
      <c r="A5" s="527" t="str">
        <f t="shared" ref="A5:A6" si="2">B5&amp;"-"&amp;D5&amp;"-"&amp;F5&amp;"-"&amp;E5</f>
        <v>Road-Male-U15-5K</v>
      </c>
      <c r="B5" s="943" t="s">
        <v>0</v>
      </c>
      <c r="C5" s="1241" t="s">
        <v>826</v>
      </c>
      <c r="D5" s="228" t="s">
        <v>69</v>
      </c>
      <c r="E5" s="228" t="s">
        <v>694</v>
      </c>
      <c r="F5" s="229" t="s">
        <v>79</v>
      </c>
      <c r="G5" s="228" t="s">
        <v>817</v>
      </c>
      <c r="H5" s="230"/>
      <c r="I5" s="231"/>
      <c r="J5" s="944" t="str">
        <f t="shared" ref="J5:J6" ca="1" si="3">IF(I5="","",IF(I5="MISSING","",IF(I5="-","-",TODAY()-I5)))</f>
        <v/>
      </c>
      <c r="K5" s="915">
        <v>45051</v>
      </c>
    </row>
    <row r="6" spans="1:11" x14ac:dyDescent="0.25">
      <c r="A6" s="527" t="str">
        <f t="shared" si="2"/>
        <v>Road-Male-U17-5K</v>
      </c>
      <c r="B6" s="943" t="s">
        <v>0</v>
      </c>
      <c r="C6" s="233" t="s">
        <v>826</v>
      </c>
      <c r="D6" s="228" t="s">
        <v>69</v>
      </c>
      <c r="E6" s="228" t="s">
        <v>694</v>
      </c>
      <c r="F6" s="229" t="s">
        <v>80</v>
      </c>
      <c r="G6" s="228" t="s">
        <v>438</v>
      </c>
      <c r="H6" s="230">
        <v>15.28</v>
      </c>
      <c r="I6" s="231">
        <v>43581</v>
      </c>
      <c r="J6" s="944">
        <f t="shared" ca="1" si="3"/>
        <v>2734</v>
      </c>
      <c r="K6" s="915">
        <v>45051</v>
      </c>
    </row>
    <row r="7" spans="1:11" x14ac:dyDescent="0.25">
      <c r="A7" s="527" t="str">
        <f t="shared" ref="A7" si="4">B7&amp;"-"&amp;D7&amp;"-"&amp;F7&amp;"-"&amp;E7</f>
        <v>Road-Male-U18-5K</v>
      </c>
      <c r="B7" s="943" t="s">
        <v>0</v>
      </c>
      <c r="C7" s="1241" t="s">
        <v>826</v>
      </c>
      <c r="D7" s="228" t="s">
        <v>69</v>
      </c>
      <c r="E7" s="228" t="s">
        <v>694</v>
      </c>
      <c r="F7" s="229" t="s">
        <v>1391</v>
      </c>
      <c r="G7" s="228" t="s">
        <v>1392</v>
      </c>
      <c r="H7" s="1139">
        <v>1.0347222222222223E-2</v>
      </c>
      <c r="I7" s="231">
        <v>46164</v>
      </c>
      <c r="J7" s="944">
        <f t="shared" ref="J7" ca="1" si="5">IF(I7="","",IF(I7="MISSING","",IF(I7="-","-",TODAY()-I7)))</f>
        <v>151</v>
      </c>
      <c r="K7" s="915">
        <v>46202</v>
      </c>
    </row>
    <row r="8" spans="1:11" x14ac:dyDescent="0.25">
      <c r="A8" s="527" t="str">
        <f t="shared" si="0"/>
        <v>Road-Male-U20-5K</v>
      </c>
      <c r="B8" s="943" t="s">
        <v>0</v>
      </c>
      <c r="C8" s="233" t="s">
        <v>826</v>
      </c>
      <c r="D8" s="228" t="s">
        <v>69</v>
      </c>
      <c r="E8" s="228" t="s">
        <v>694</v>
      </c>
      <c r="F8" s="229" t="s">
        <v>81</v>
      </c>
      <c r="G8" s="228" t="s">
        <v>367</v>
      </c>
      <c r="H8" s="230">
        <v>16.399999999999999</v>
      </c>
      <c r="I8" s="231">
        <v>43217</v>
      </c>
      <c r="J8" s="944">
        <f t="shared" ca="1" si="1"/>
        <v>3098</v>
      </c>
      <c r="K8" s="915">
        <v>45051</v>
      </c>
    </row>
    <row r="9" spans="1:11" x14ac:dyDescent="0.25">
      <c r="A9" s="527" t="str">
        <f t="shared" si="0"/>
        <v>Road-Male-Senior-5K</v>
      </c>
      <c r="B9" s="943" t="s">
        <v>0</v>
      </c>
      <c r="C9" s="1241" t="s">
        <v>826</v>
      </c>
      <c r="D9" s="228" t="s">
        <v>69</v>
      </c>
      <c r="E9" s="228" t="s">
        <v>694</v>
      </c>
      <c r="F9" s="229" t="s">
        <v>5</v>
      </c>
      <c r="G9" s="228" t="s">
        <v>212</v>
      </c>
      <c r="H9" s="230">
        <v>15.52</v>
      </c>
      <c r="I9" s="231">
        <v>44687</v>
      </c>
      <c r="J9" s="944">
        <f t="shared" ca="1" si="1"/>
        <v>1628</v>
      </c>
      <c r="K9" s="915">
        <v>45125</v>
      </c>
    </row>
    <row r="10" spans="1:11" x14ac:dyDescent="0.25">
      <c r="A10" s="527" t="str">
        <f t="shared" si="0"/>
        <v>Road-Male-V35-5K</v>
      </c>
      <c r="B10" s="943" t="s">
        <v>0</v>
      </c>
      <c r="C10" s="233" t="s">
        <v>826</v>
      </c>
      <c r="D10" s="228" t="s">
        <v>69</v>
      </c>
      <c r="E10" s="228" t="s">
        <v>694</v>
      </c>
      <c r="F10" s="229" t="s">
        <v>74</v>
      </c>
      <c r="G10" s="228" t="s">
        <v>581</v>
      </c>
      <c r="H10" s="230">
        <v>16.059999999999999</v>
      </c>
      <c r="I10" s="231">
        <v>41426</v>
      </c>
      <c r="J10" s="944">
        <f t="shared" ca="1" si="1"/>
        <v>4889</v>
      </c>
      <c r="K10" s="915">
        <v>45051</v>
      </c>
    </row>
    <row r="11" spans="1:11" x14ac:dyDescent="0.25">
      <c r="A11" s="527" t="str">
        <f t="shared" si="0"/>
        <v>Road-Male-V40-5K</v>
      </c>
      <c r="B11" s="943" t="s">
        <v>0</v>
      </c>
      <c r="C11" s="233" t="s">
        <v>826</v>
      </c>
      <c r="D11" s="228" t="s">
        <v>69</v>
      </c>
      <c r="E11" s="228" t="s">
        <v>694</v>
      </c>
      <c r="F11" s="229" t="s">
        <v>67</v>
      </c>
      <c r="G11" s="228" t="s">
        <v>12</v>
      </c>
      <c r="H11" s="230">
        <v>15.55</v>
      </c>
      <c r="I11" s="231">
        <v>36373</v>
      </c>
      <c r="J11" s="944">
        <f t="shared" ca="1" si="1"/>
        <v>9942</v>
      </c>
      <c r="K11" s="915">
        <v>45051</v>
      </c>
    </row>
    <row r="12" spans="1:11" x14ac:dyDescent="0.25">
      <c r="A12" s="527" t="str">
        <f t="shared" si="0"/>
        <v>Road-Male-V45-5K</v>
      </c>
      <c r="B12" s="943" t="s">
        <v>0</v>
      </c>
      <c r="C12" s="233" t="s">
        <v>826</v>
      </c>
      <c r="D12" s="228" t="s">
        <v>69</v>
      </c>
      <c r="E12" s="228" t="s">
        <v>694</v>
      </c>
      <c r="F12" s="229" t="s">
        <v>64</v>
      </c>
      <c r="G12" s="228" t="s">
        <v>10</v>
      </c>
      <c r="H12" s="230">
        <v>16.07</v>
      </c>
      <c r="I12" s="231">
        <v>36161</v>
      </c>
      <c r="J12" s="944">
        <f t="shared" ca="1" si="1"/>
        <v>10154</v>
      </c>
      <c r="K12" s="915">
        <v>45051</v>
      </c>
    </row>
    <row r="13" spans="1:11" x14ac:dyDescent="0.25">
      <c r="A13" s="527" t="str">
        <f t="shared" si="0"/>
        <v>Road-Male-V50-5K</v>
      </c>
      <c r="B13" s="943" t="s">
        <v>0</v>
      </c>
      <c r="C13" s="233" t="s">
        <v>826</v>
      </c>
      <c r="D13" s="228" t="s">
        <v>69</v>
      </c>
      <c r="E13" s="228" t="s">
        <v>694</v>
      </c>
      <c r="F13" s="229" t="s">
        <v>65</v>
      </c>
      <c r="G13" s="228" t="s">
        <v>809</v>
      </c>
      <c r="H13" s="1005" t="s">
        <v>1299</v>
      </c>
      <c r="I13" s="231">
        <v>45408</v>
      </c>
      <c r="J13" s="944">
        <f t="shared" ca="1" si="1"/>
        <v>907</v>
      </c>
      <c r="K13" s="915">
        <v>45448</v>
      </c>
    </row>
    <row r="14" spans="1:11" x14ac:dyDescent="0.25">
      <c r="A14" s="527" t="str">
        <f t="shared" si="0"/>
        <v>Road-Male-V55-5K</v>
      </c>
      <c r="B14" s="943" t="s">
        <v>0</v>
      </c>
      <c r="C14" s="233" t="s">
        <v>826</v>
      </c>
      <c r="D14" s="228" t="s">
        <v>69</v>
      </c>
      <c r="E14" s="228" t="s">
        <v>694</v>
      </c>
      <c r="F14" s="229" t="s">
        <v>66</v>
      </c>
      <c r="G14" s="228" t="s">
        <v>1259</v>
      </c>
      <c r="H14" s="1005" t="s">
        <v>1362</v>
      </c>
      <c r="I14" s="231">
        <v>45798</v>
      </c>
      <c r="J14" s="944">
        <f t="shared" ca="1" si="1"/>
        <v>517</v>
      </c>
      <c r="K14" s="915">
        <v>45822</v>
      </c>
    </row>
    <row r="15" spans="1:11" x14ac:dyDescent="0.25">
      <c r="A15" s="527" t="str">
        <f t="shared" si="0"/>
        <v>Road-Male-V60-5K</v>
      </c>
      <c r="B15" s="943" t="s">
        <v>0</v>
      </c>
      <c r="C15" s="233" t="s">
        <v>826</v>
      </c>
      <c r="D15" s="228" t="s">
        <v>69</v>
      </c>
      <c r="E15" s="228" t="s">
        <v>694</v>
      </c>
      <c r="F15" s="229" t="s">
        <v>70</v>
      </c>
      <c r="G15" s="228" t="s">
        <v>36</v>
      </c>
      <c r="H15" s="230">
        <v>19.16</v>
      </c>
      <c r="I15" s="231">
        <v>39995</v>
      </c>
      <c r="J15" s="944">
        <f t="shared" ca="1" si="1"/>
        <v>6320</v>
      </c>
      <c r="K15" s="915">
        <v>45051</v>
      </c>
    </row>
    <row r="16" spans="1:11" x14ac:dyDescent="0.25">
      <c r="A16" s="527" t="str">
        <f t="shared" si="0"/>
        <v>Road-Male-V65-5K</v>
      </c>
      <c r="B16" s="943" t="s">
        <v>0</v>
      </c>
      <c r="C16" s="1241" t="s">
        <v>826</v>
      </c>
      <c r="D16" s="228" t="s">
        <v>69</v>
      </c>
      <c r="E16" s="228" t="s">
        <v>694</v>
      </c>
      <c r="F16" s="229" t="s">
        <v>71</v>
      </c>
      <c r="G16" s="228" t="s">
        <v>36</v>
      </c>
      <c r="H16" s="230">
        <v>20.350000000000001</v>
      </c>
      <c r="I16" s="231">
        <v>41895</v>
      </c>
      <c r="J16" s="944">
        <f t="shared" ca="1" si="1"/>
        <v>4420</v>
      </c>
      <c r="K16" s="915">
        <v>45051</v>
      </c>
    </row>
    <row r="17" spans="1:11" x14ac:dyDescent="0.25">
      <c r="A17" s="527" t="str">
        <f t="shared" si="0"/>
        <v>Road-Male-V70-5K</v>
      </c>
      <c r="B17" s="943" t="s">
        <v>0</v>
      </c>
      <c r="C17" s="233" t="s">
        <v>826</v>
      </c>
      <c r="D17" s="228" t="s">
        <v>69</v>
      </c>
      <c r="E17" s="228" t="s">
        <v>694</v>
      </c>
      <c r="F17" s="229" t="s">
        <v>72</v>
      </c>
      <c r="G17" s="228" t="s">
        <v>36</v>
      </c>
      <c r="H17" s="230">
        <v>21.59</v>
      </c>
      <c r="I17" s="231">
        <v>42853</v>
      </c>
      <c r="J17" s="944">
        <f t="shared" ca="1" si="1"/>
        <v>3462</v>
      </c>
      <c r="K17" s="915">
        <v>45051</v>
      </c>
    </row>
    <row r="18" spans="1:11" x14ac:dyDescent="0.25">
      <c r="A18" s="527" t="str">
        <f t="shared" si="0"/>
        <v>Road-Male-V75-5K</v>
      </c>
      <c r="B18" s="945" t="s">
        <v>0</v>
      </c>
      <c r="C18" s="234" t="s">
        <v>826</v>
      </c>
      <c r="D18" s="235" t="s">
        <v>69</v>
      </c>
      <c r="E18" s="235" t="s">
        <v>694</v>
      </c>
      <c r="F18" s="236" t="s">
        <v>418</v>
      </c>
      <c r="G18" s="235" t="s">
        <v>54</v>
      </c>
      <c r="H18" s="237">
        <v>27.13</v>
      </c>
      <c r="I18" s="238">
        <v>42532</v>
      </c>
      <c r="J18" s="946">
        <f t="shared" ca="1" si="1"/>
        <v>3783</v>
      </c>
      <c r="K18" s="916">
        <v>45051</v>
      </c>
    </row>
    <row r="19" spans="1:11" ht="13" thickBot="1" x14ac:dyDescent="0.3">
      <c r="A19" s="528" t="str">
        <f t="shared" ref="A19" si="6">B19&amp;"-"&amp;D19&amp;"-"&amp;F19&amp;"-"&amp;E19</f>
        <v>Road-Male-V80-5K</v>
      </c>
      <c r="B19" s="947" t="s">
        <v>0</v>
      </c>
      <c r="C19" s="548" t="s">
        <v>826</v>
      </c>
      <c r="D19" s="550" t="s">
        <v>69</v>
      </c>
      <c r="E19" s="550" t="s">
        <v>694</v>
      </c>
      <c r="F19" s="551" t="s">
        <v>753</v>
      </c>
      <c r="G19" s="550" t="s">
        <v>817</v>
      </c>
      <c r="H19" s="552"/>
      <c r="I19" s="553"/>
      <c r="J19" s="948" t="str">
        <f t="shared" ref="J19" ca="1" si="7">IF(I19="","",IF(I19="MISSING","",IF(I19="-","-",TODAY()-I19)))</f>
        <v/>
      </c>
      <c r="K19" s="917">
        <v>45051</v>
      </c>
    </row>
    <row r="20" spans="1:11" ht="13" thickBot="1" x14ac:dyDescent="0.3">
      <c r="A20" s="528" t="str">
        <f t="shared" si="0"/>
        <v>Road-Male-V85-5K</v>
      </c>
      <c r="B20" s="949" t="s">
        <v>0</v>
      </c>
      <c r="C20" s="1228" t="s">
        <v>826</v>
      </c>
      <c r="D20" s="1224" t="s">
        <v>69</v>
      </c>
      <c r="E20" s="951" t="s">
        <v>694</v>
      </c>
      <c r="F20" s="952" t="s">
        <v>1232</v>
      </c>
      <c r="G20" s="951" t="s">
        <v>54</v>
      </c>
      <c r="H20" s="953">
        <v>29.59</v>
      </c>
      <c r="I20" s="954">
        <v>45163</v>
      </c>
      <c r="J20" s="955">
        <f t="shared" ca="1" si="1"/>
        <v>1152</v>
      </c>
      <c r="K20" s="918">
        <v>45330</v>
      </c>
    </row>
    <row r="21" spans="1:11" ht="13" thickBot="1" x14ac:dyDescent="0.3">
      <c r="A21" s="527" t="str">
        <f t="shared" si="0"/>
        <v>Road-Male-U15-4 Mile</v>
      </c>
      <c r="B21" s="928" t="s">
        <v>0</v>
      </c>
      <c r="C21" s="929" t="s">
        <v>826</v>
      </c>
      <c r="D21" s="930" t="s">
        <v>69</v>
      </c>
      <c r="E21" s="930" t="s">
        <v>13</v>
      </c>
      <c r="F21" s="931" t="s">
        <v>79</v>
      </c>
      <c r="G21" s="930" t="s">
        <v>824</v>
      </c>
      <c r="H21" s="932" t="s">
        <v>826</v>
      </c>
      <c r="I21" s="933" t="s">
        <v>826</v>
      </c>
      <c r="J21" s="934" t="s">
        <v>826</v>
      </c>
      <c r="K21" s="534">
        <v>45090</v>
      </c>
    </row>
    <row r="22" spans="1:11" x14ac:dyDescent="0.25">
      <c r="A22" s="527" t="str">
        <f t="shared" ref="A22:A24" si="8">B22&amp;"-"&amp;D22&amp;"-"&amp;F22&amp;"-"&amp;E22</f>
        <v>Road-Male-U17-4 Mile</v>
      </c>
      <c r="B22" s="956" t="s">
        <v>0</v>
      </c>
      <c r="C22" s="1229" t="s">
        <v>826</v>
      </c>
      <c r="D22" s="957" t="s">
        <v>69</v>
      </c>
      <c r="E22" s="957" t="s">
        <v>13</v>
      </c>
      <c r="F22" s="958" t="s">
        <v>80</v>
      </c>
      <c r="G22" s="957" t="s">
        <v>817</v>
      </c>
      <c r="H22" s="959"/>
      <c r="I22" s="960"/>
      <c r="J22" s="961" t="str">
        <f t="shared" ref="J22:J24" ca="1" si="9">IF(I22="","",IF(I22="MISSING","",IF(I22="-","-",TODAY()-I22)))</f>
        <v/>
      </c>
      <c r="K22" s="915">
        <v>45058</v>
      </c>
    </row>
    <row r="23" spans="1:11" x14ac:dyDescent="0.25">
      <c r="A23" s="527" t="str">
        <f t="shared" si="8"/>
        <v>Road-Male-U20-4 Mile</v>
      </c>
      <c r="B23" s="943" t="s">
        <v>0</v>
      </c>
      <c r="C23" s="1241" t="s">
        <v>826</v>
      </c>
      <c r="D23" s="228" t="s">
        <v>69</v>
      </c>
      <c r="E23" s="228" t="s">
        <v>13</v>
      </c>
      <c r="F23" s="229" t="s">
        <v>81</v>
      </c>
      <c r="G23" s="228" t="s">
        <v>817</v>
      </c>
      <c r="H23" s="230"/>
      <c r="I23" s="231"/>
      <c r="J23" s="944" t="str">
        <f t="shared" ca="1" si="9"/>
        <v/>
      </c>
      <c r="K23" s="915">
        <v>45058</v>
      </c>
    </row>
    <row r="24" spans="1:11" x14ac:dyDescent="0.25">
      <c r="A24" s="527" t="str">
        <f t="shared" si="8"/>
        <v>Road-Male-Senior-4 Mile</v>
      </c>
      <c r="B24" s="943" t="s">
        <v>0</v>
      </c>
      <c r="C24" s="233" t="s">
        <v>826</v>
      </c>
      <c r="D24" s="228" t="s">
        <v>69</v>
      </c>
      <c r="E24" s="228" t="s">
        <v>13</v>
      </c>
      <c r="F24" s="229" t="s">
        <v>5</v>
      </c>
      <c r="G24" s="228" t="s">
        <v>14</v>
      </c>
      <c r="H24" s="230">
        <v>20.079999999999998</v>
      </c>
      <c r="I24" s="231">
        <v>32994</v>
      </c>
      <c r="J24" s="944">
        <f t="shared" ca="1" si="9"/>
        <v>13321</v>
      </c>
      <c r="K24" s="915">
        <v>45051</v>
      </c>
    </row>
    <row r="25" spans="1:11" x14ac:dyDescent="0.25">
      <c r="A25" s="527" t="str">
        <f t="shared" si="0"/>
        <v>Road-Male-V35-4 Mile</v>
      </c>
      <c r="B25" s="943" t="s">
        <v>0</v>
      </c>
      <c r="C25" s="233" t="s">
        <v>826</v>
      </c>
      <c r="D25" s="228" t="s">
        <v>69</v>
      </c>
      <c r="E25" s="228" t="s">
        <v>13</v>
      </c>
      <c r="F25" s="229" t="s">
        <v>74</v>
      </c>
      <c r="G25" s="228" t="s">
        <v>1385</v>
      </c>
      <c r="H25" s="230">
        <v>21.26</v>
      </c>
      <c r="I25" s="231">
        <v>46127</v>
      </c>
      <c r="J25" s="944">
        <f t="shared" ref="J25:J35" ca="1" si="10">IF(I25="","",IF(I25="MISSING","",IF(I25="-","-",TODAY()-I25)))</f>
        <v>188</v>
      </c>
      <c r="K25" s="915">
        <v>46145</v>
      </c>
    </row>
    <row r="26" spans="1:11" x14ac:dyDescent="0.25">
      <c r="A26" s="527" t="str">
        <f t="shared" si="0"/>
        <v>Road-Male-V40-4 Mile</v>
      </c>
      <c r="B26" s="943" t="s">
        <v>0</v>
      </c>
      <c r="C26" s="233" t="s">
        <v>826</v>
      </c>
      <c r="D26" s="228" t="s">
        <v>69</v>
      </c>
      <c r="E26" s="228" t="s">
        <v>13</v>
      </c>
      <c r="F26" s="229" t="s">
        <v>67</v>
      </c>
      <c r="G26" s="228" t="s">
        <v>12</v>
      </c>
      <c r="H26" s="230">
        <v>21.23</v>
      </c>
      <c r="I26" s="231">
        <v>36708</v>
      </c>
      <c r="J26" s="944">
        <f t="shared" ca="1" si="10"/>
        <v>9607</v>
      </c>
      <c r="K26" s="915">
        <v>45051</v>
      </c>
    </row>
    <row r="27" spans="1:11" x14ac:dyDescent="0.25">
      <c r="A27" s="527" t="str">
        <f t="shared" si="0"/>
        <v>Road-Male-V45-4 Mile</v>
      </c>
      <c r="B27" s="943" t="s">
        <v>0</v>
      </c>
      <c r="C27" s="233" t="s">
        <v>826</v>
      </c>
      <c r="D27" s="228" t="s">
        <v>69</v>
      </c>
      <c r="E27" s="228" t="s">
        <v>13</v>
      </c>
      <c r="F27" s="229" t="s">
        <v>64</v>
      </c>
      <c r="G27" s="228" t="s">
        <v>28</v>
      </c>
      <c r="H27" s="230">
        <v>21.47</v>
      </c>
      <c r="I27" s="231">
        <v>33756</v>
      </c>
      <c r="J27" s="944">
        <f t="shared" ca="1" si="10"/>
        <v>12559</v>
      </c>
      <c r="K27" s="915">
        <v>45051</v>
      </c>
    </row>
    <row r="28" spans="1:11" x14ac:dyDescent="0.25">
      <c r="A28" s="527" t="str">
        <f t="shared" si="0"/>
        <v>Road-Male-V50-4 Mile</v>
      </c>
      <c r="B28" s="943" t="s">
        <v>0</v>
      </c>
      <c r="C28" s="233" t="s">
        <v>826</v>
      </c>
      <c r="D28" s="228" t="s">
        <v>69</v>
      </c>
      <c r="E28" s="228" t="s">
        <v>13</v>
      </c>
      <c r="F28" s="229" t="s">
        <v>65</v>
      </c>
      <c r="G28" s="228" t="s">
        <v>30</v>
      </c>
      <c r="H28" s="230">
        <v>23.32</v>
      </c>
      <c r="I28" s="231">
        <v>35612</v>
      </c>
      <c r="J28" s="944">
        <f t="shared" ca="1" si="10"/>
        <v>10703</v>
      </c>
      <c r="K28" s="915">
        <v>45051</v>
      </c>
    </row>
    <row r="29" spans="1:11" x14ac:dyDescent="0.25">
      <c r="A29" s="527" t="str">
        <f t="shared" si="0"/>
        <v>Road-Male-V55-4 Mile</v>
      </c>
      <c r="B29" s="943" t="s">
        <v>0</v>
      </c>
      <c r="C29" s="233" t="s">
        <v>826</v>
      </c>
      <c r="D29" s="228" t="s">
        <v>69</v>
      </c>
      <c r="E29" s="228" t="s">
        <v>13</v>
      </c>
      <c r="F29" s="229" t="s">
        <v>66</v>
      </c>
      <c r="G29" s="228" t="s">
        <v>1259</v>
      </c>
      <c r="H29" s="230">
        <v>24.31</v>
      </c>
      <c r="I29" s="231">
        <v>45850</v>
      </c>
      <c r="J29" s="944">
        <f t="shared" ca="1" si="10"/>
        <v>465</v>
      </c>
      <c r="K29" s="915">
        <v>45942</v>
      </c>
    </row>
    <row r="30" spans="1:11" x14ac:dyDescent="0.25">
      <c r="A30" s="527" t="str">
        <f t="shared" si="0"/>
        <v>Road-Male-V60-4 Mile</v>
      </c>
      <c r="B30" s="943" t="s">
        <v>0</v>
      </c>
      <c r="C30" s="233" t="s">
        <v>826</v>
      </c>
      <c r="D30" s="228" t="s">
        <v>69</v>
      </c>
      <c r="E30" s="228" t="s">
        <v>13</v>
      </c>
      <c r="F30" s="229" t="s">
        <v>70</v>
      </c>
      <c r="G30" s="228" t="s">
        <v>817</v>
      </c>
      <c r="H30" s="230"/>
      <c r="I30" s="231"/>
      <c r="J30" s="944" t="str">
        <f t="shared" ca="1" si="10"/>
        <v/>
      </c>
      <c r="K30" s="915">
        <v>45051</v>
      </c>
    </row>
    <row r="31" spans="1:11" x14ac:dyDescent="0.25">
      <c r="A31" s="527" t="str">
        <f t="shared" si="0"/>
        <v>Road-Male-V65-4 Mile</v>
      </c>
      <c r="B31" s="943" t="s">
        <v>0</v>
      </c>
      <c r="C31" s="233" t="s">
        <v>826</v>
      </c>
      <c r="D31" s="228" t="s">
        <v>69</v>
      </c>
      <c r="E31" s="228" t="s">
        <v>13</v>
      </c>
      <c r="F31" s="229" t="s">
        <v>71</v>
      </c>
      <c r="G31" s="228" t="s">
        <v>817</v>
      </c>
      <c r="H31" s="230"/>
      <c r="I31" s="231"/>
      <c r="J31" s="944" t="str">
        <f t="shared" ca="1" si="10"/>
        <v/>
      </c>
      <c r="K31" s="915">
        <v>45051</v>
      </c>
    </row>
    <row r="32" spans="1:11" x14ac:dyDescent="0.25">
      <c r="A32" s="527" t="str">
        <f t="shared" si="0"/>
        <v>Road-Male-V70-4 Mile</v>
      </c>
      <c r="B32" s="943" t="s">
        <v>0</v>
      </c>
      <c r="C32" s="233" t="s">
        <v>826</v>
      </c>
      <c r="D32" s="228" t="s">
        <v>69</v>
      </c>
      <c r="E32" s="228" t="s">
        <v>13</v>
      </c>
      <c r="F32" s="229" t="s">
        <v>72</v>
      </c>
      <c r="G32" s="228" t="s">
        <v>817</v>
      </c>
      <c r="H32" s="230"/>
      <c r="I32" s="231"/>
      <c r="J32" s="944" t="str">
        <f t="shared" ca="1" si="10"/>
        <v/>
      </c>
      <c r="K32" s="915">
        <v>45051</v>
      </c>
    </row>
    <row r="33" spans="1:11" x14ac:dyDescent="0.25">
      <c r="A33" s="527" t="str">
        <f t="shared" si="0"/>
        <v>Road-Male-V75-4 Mile</v>
      </c>
      <c r="B33" s="943" t="s">
        <v>0</v>
      </c>
      <c r="C33" s="233" t="s">
        <v>826</v>
      </c>
      <c r="D33" s="228" t="s">
        <v>69</v>
      </c>
      <c r="E33" s="228" t="s">
        <v>13</v>
      </c>
      <c r="F33" s="229" t="s">
        <v>418</v>
      </c>
      <c r="G33" s="228" t="s">
        <v>817</v>
      </c>
      <c r="H33" s="230"/>
      <c r="I33" s="231"/>
      <c r="J33" s="944" t="str">
        <f t="shared" ca="1" si="10"/>
        <v/>
      </c>
      <c r="K33" s="915">
        <v>45051</v>
      </c>
    </row>
    <row r="34" spans="1:11" ht="13" thickBot="1" x14ac:dyDescent="0.3">
      <c r="A34" s="528" t="str">
        <f t="shared" ref="A34" si="11">B34&amp;"-"&amp;D34&amp;"-"&amp;F34&amp;"-"&amp;E34</f>
        <v>Road-Male-V80-4 Mile</v>
      </c>
      <c r="B34" s="962" t="s">
        <v>0</v>
      </c>
      <c r="C34" s="581" t="s">
        <v>826</v>
      </c>
      <c r="D34" s="582" t="s">
        <v>69</v>
      </c>
      <c r="E34" s="582" t="s">
        <v>13</v>
      </c>
      <c r="F34" s="583" t="s">
        <v>753</v>
      </c>
      <c r="G34" s="582" t="s">
        <v>817</v>
      </c>
      <c r="H34" s="584"/>
      <c r="I34" s="585"/>
      <c r="J34" s="963" t="str">
        <f t="shared" ref="J34" ca="1" si="12">IF(I34="","",IF(I34="MISSING","",IF(I34="-","-",TODAY()-I34)))</f>
        <v/>
      </c>
      <c r="K34" s="919">
        <v>45051</v>
      </c>
    </row>
    <row r="35" spans="1:11" ht="13" thickBot="1" x14ac:dyDescent="0.3">
      <c r="A35" s="528" t="str">
        <f t="shared" si="0"/>
        <v>Road-Male-V85-4 Mile</v>
      </c>
      <c r="B35" s="949" t="s">
        <v>0</v>
      </c>
      <c r="C35" s="950" t="s">
        <v>826</v>
      </c>
      <c r="D35" s="951" t="s">
        <v>69</v>
      </c>
      <c r="E35" s="951" t="s">
        <v>13</v>
      </c>
      <c r="F35" s="952" t="s">
        <v>1232</v>
      </c>
      <c r="G35" s="951" t="s">
        <v>817</v>
      </c>
      <c r="H35" s="964"/>
      <c r="I35" s="954"/>
      <c r="J35" s="955" t="str">
        <f t="shared" ca="1" si="10"/>
        <v/>
      </c>
      <c r="K35" s="918">
        <v>45051</v>
      </c>
    </row>
    <row r="36" spans="1:11" ht="13" thickBot="1" x14ac:dyDescent="0.3">
      <c r="A36" s="527" t="str">
        <f t="shared" si="0"/>
        <v>Road-Male-U15-5 Mile</v>
      </c>
      <c r="B36" s="928" t="s">
        <v>0</v>
      </c>
      <c r="C36" s="1241" t="s">
        <v>826</v>
      </c>
      <c r="D36" s="930" t="s">
        <v>69</v>
      </c>
      <c r="E36" s="930" t="s">
        <v>15</v>
      </c>
      <c r="F36" s="931" t="s">
        <v>79</v>
      </c>
      <c r="G36" s="930" t="s">
        <v>824</v>
      </c>
      <c r="H36" s="932" t="s">
        <v>826</v>
      </c>
      <c r="I36" s="933" t="s">
        <v>826</v>
      </c>
      <c r="J36" s="934" t="s">
        <v>826</v>
      </c>
      <c r="K36" s="534">
        <v>45090</v>
      </c>
    </row>
    <row r="37" spans="1:11" x14ac:dyDescent="0.25">
      <c r="A37" s="527" t="str">
        <f t="shared" ref="A37:A39" si="13">B37&amp;"-"&amp;D37&amp;"-"&amp;F37&amp;"-"&amp;E37</f>
        <v>Road-Male-U17-5 Mile</v>
      </c>
      <c r="B37" s="956" t="s">
        <v>0</v>
      </c>
      <c r="C37" s="1229" t="s">
        <v>826</v>
      </c>
      <c r="D37" s="957" t="s">
        <v>69</v>
      </c>
      <c r="E37" s="957" t="s">
        <v>15</v>
      </c>
      <c r="F37" s="958" t="s">
        <v>80</v>
      </c>
      <c r="G37" s="957" t="s">
        <v>817</v>
      </c>
      <c r="H37" s="959"/>
      <c r="I37" s="960"/>
      <c r="J37" s="961" t="str">
        <f t="shared" ref="J37:J39" ca="1" si="14">IF(I37="","",IF(I37="MISSING","",IF(I37="-","-",TODAY()-I37)))</f>
        <v/>
      </c>
      <c r="K37" s="915">
        <v>45058</v>
      </c>
    </row>
    <row r="38" spans="1:11" x14ac:dyDescent="0.25">
      <c r="A38" s="527" t="str">
        <f t="shared" si="13"/>
        <v>Road-Male-U20-5 Mile</v>
      </c>
      <c r="B38" s="943" t="s">
        <v>0</v>
      </c>
      <c r="C38" s="233" t="s">
        <v>826</v>
      </c>
      <c r="D38" s="228" t="s">
        <v>69</v>
      </c>
      <c r="E38" s="228" t="s">
        <v>15</v>
      </c>
      <c r="F38" s="229" t="s">
        <v>81</v>
      </c>
      <c r="G38" s="228" t="s">
        <v>817</v>
      </c>
      <c r="H38" s="230"/>
      <c r="I38" s="231"/>
      <c r="J38" s="944" t="str">
        <f t="shared" ca="1" si="14"/>
        <v/>
      </c>
      <c r="K38" s="915">
        <v>45058</v>
      </c>
    </row>
    <row r="39" spans="1:11" x14ac:dyDescent="0.25">
      <c r="A39" s="527" t="str">
        <f t="shared" si="13"/>
        <v>Road-Male-Senior-5 Mile</v>
      </c>
      <c r="B39" s="943" t="s">
        <v>0</v>
      </c>
      <c r="C39" s="233" t="s">
        <v>826</v>
      </c>
      <c r="D39" s="228" t="s">
        <v>69</v>
      </c>
      <c r="E39" s="228" t="s">
        <v>15</v>
      </c>
      <c r="F39" s="229" t="s">
        <v>5</v>
      </c>
      <c r="G39" s="228" t="s">
        <v>16</v>
      </c>
      <c r="H39" s="230">
        <v>24.39</v>
      </c>
      <c r="I39" s="231">
        <v>30195</v>
      </c>
      <c r="J39" s="944">
        <f t="shared" ca="1" si="14"/>
        <v>16120</v>
      </c>
      <c r="K39" s="915">
        <v>45051</v>
      </c>
    </row>
    <row r="40" spans="1:11" x14ac:dyDescent="0.25">
      <c r="A40" s="527" t="str">
        <f t="shared" si="0"/>
        <v>Road-Male-V35-5 Mile</v>
      </c>
      <c r="B40" s="943" t="s">
        <v>0</v>
      </c>
      <c r="C40" s="1230" t="s">
        <v>826</v>
      </c>
      <c r="D40" s="228" t="s">
        <v>69</v>
      </c>
      <c r="E40" s="228" t="s">
        <v>15</v>
      </c>
      <c r="F40" s="229" t="s">
        <v>74</v>
      </c>
      <c r="G40" s="228" t="s">
        <v>581</v>
      </c>
      <c r="H40" s="230">
        <v>26.39</v>
      </c>
      <c r="I40" s="231">
        <v>41365</v>
      </c>
      <c r="J40" s="944">
        <f t="shared" ref="J40:J79" ca="1" si="15">IF(I40="","",IF(I40="MISSING","",IF(I40="-","-",TODAY()-I40)))</f>
        <v>4950</v>
      </c>
      <c r="K40" s="915">
        <v>45051</v>
      </c>
    </row>
    <row r="41" spans="1:11" x14ac:dyDescent="0.25">
      <c r="A41" s="527" t="str">
        <f t="shared" si="0"/>
        <v>Road-Male-V40-5 Mile</v>
      </c>
      <c r="B41" s="943" t="s">
        <v>0</v>
      </c>
      <c r="C41" s="233" t="s">
        <v>826</v>
      </c>
      <c r="D41" s="228" t="s">
        <v>69</v>
      </c>
      <c r="E41" s="228" t="s">
        <v>15</v>
      </c>
      <c r="F41" s="229" t="s">
        <v>67</v>
      </c>
      <c r="G41" s="228" t="s">
        <v>22</v>
      </c>
      <c r="H41" s="230">
        <v>26.18</v>
      </c>
      <c r="I41" s="231">
        <v>33664</v>
      </c>
      <c r="J41" s="944">
        <f t="shared" ca="1" si="15"/>
        <v>12651</v>
      </c>
      <c r="K41" s="915">
        <v>45051</v>
      </c>
    </row>
    <row r="42" spans="1:11" x14ac:dyDescent="0.25">
      <c r="A42" s="527" t="str">
        <f t="shared" si="0"/>
        <v>Road-Male-V45-5 Mile</v>
      </c>
      <c r="B42" s="943" t="s">
        <v>0</v>
      </c>
      <c r="C42" s="1230" t="s">
        <v>826</v>
      </c>
      <c r="D42" s="228" t="s">
        <v>69</v>
      </c>
      <c r="E42" s="228" t="s">
        <v>15</v>
      </c>
      <c r="F42" s="229" t="s">
        <v>64</v>
      </c>
      <c r="G42" s="228" t="s">
        <v>10</v>
      </c>
      <c r="H42" s="230">
        <v>26.37</v>
      </c>
      <c r="I42" s="231">
        <v>36281</v>
      </c>
      <c r="J42" s="944">
        <f t="shared" ca="1" si="15"/>
        <v>10034</v>
      </c>
      <c r="K42" s="915">
        <v>45051</v>
      </c>
    </row>
    <row r="43" spans="1:11" x14ac:dyDescent="0.25">
      <c r="A43" s="527" t="str">
        <f t="shared" si="0"/>
        <v>Road-Male-V50-5 Mile</v>
      </c>
      <c r="B43" s="943" t="s">
        <v>0</v>
      </c>
      <c r="C43" s="233" t="s">
        <v>826</v>
      </c>
      <c r="D43" s="228" t="s">
        <v>69</v>
      </c>
      <c r="E43" s="228" t="s">
        <v>15</v>
      </c>
      <c r="F43" s="229" t="s">
        <v>65</v>
      </c>
      <c r="G43" s="228" t="s">
        <v>10</v>
      </c>
      <c r="H43" s="230">
        <v>28.06</v>
      </c>
      <c r="I43" s="231">
        <v>39320</v>
      </c>
      <c r="J43" s="944">
        <f t="shared" ca="1" si="15"/>
        <v>6995</v>
      </c>
      <c r="K43" s="915">
        <v>45051</v>
      </c>
    </row>
    <row r="44" spans="1:11" x14ac:dyDescent="0.25">
      <c r="A44" s="527" t="str">
        <f t="shared" si="0"/>
        <v>Road-Male-V55-5 Mile</v>
      </c>
      <c r="B44" s="943" t="s">
        <v>0</v>
      </c>
      <c r="C44" s="233" t="s">
        <v>826</v>
      </c>
      <c r="D44" s="228" t="s">
        <v>69</v>
      </c>
      <c r="E44" s="228" t="s">
        <v>15</v>
      </c>
      <c r="F44" s="229" t="s">
        <v>66</v>
      </c>
      <c r="G44" s="228" t="s">
        <v>1259</v>
      </c>
      <c r="H44" s="1005" t="s">
        <v>1296</v>
      </c>
      <c r="I44" s="231">
        <v>45392</v>
      </c>
      <c r="J44" s="944">
        <f t="shared" ca="1" si="15"/>
        <v>923</v>
      </c>
      <c r="K44" s="915">
        <v>45418</v>
      </c>
    </row>
    <row r="45" spans="1:11" x14ac:dyDescent="0.25">
      <c r="A45" s="527" t="str">
        <f t="shared" si="0"/>
        <v>Road-Male-V60-5 Mile</v>
      </c>
      <c r="B45" s="943" t="s">
        <v>0</v>
      </c>
      <c r="C45" s="233" t="s">
        <v>826</v>
      </c>
      <c r="D45" s="228" t="s">
        <v>69</v>
      </c>
      <c r="E45" s="228" t="s">
        <v>15</v>
      </c>
      <c r="F45" s="229" t="s">
        <v>70</v>
      </c>
      <c r="G45" s="228" t="s">
        <v>36</v>
      </c>
      <c r="H45" s="230">
        <v>31.05</v>
      </c>
      <c r="I45" s="231">
        <v>39845</v>
      </c>
      <c r="J45" s="944">
        <f t="shared" ca="1" si="15"/>
        <v>6470</v>
      </c>
      <c r="K45" s="915">
        <v>45051</v>
      </c>
    </row>
    <row r="46" spans="1:11" x14ac:dyDescent="0.25">
      <c r="A46" s="527" t="str">
        <f t="shared" si="0"/>
        <v>Road-Male-V65-5 Mile</v>
      </c>
      <c r="B46" s="943" t="s">
        <v>0</v>
      </c>
      <c r="C46" s="233" t="s">
        <v>826</v>
      </c>
      <c r="D46" s="228" t="s">
        <v>69</v>
      </c>
      <c r="E46" s="228" t="s">
        <v>15</v>
      </c>
      <c r="F46" s="229" t="s">
        <v>71</v>
      </c>
      <c r="G46" s="228" t="s">
        <v>36</v>
      </c>
      <c r="H46" s="230">
        <v>32.46</v>
      </c>
      <c r="I46" s="231">
        <v>40940</v>
      </c>
      <c r="J46" s="944">
        <f t="shared" ca="1" si="15"/>
        <v>5375</v>
      </c>
      <c r="K46" s="915">
        <v>45051</v>
      </c>
    </row>
    <row r="47" spans="1:11" x14ac:dyDescent="0.25">
      <c r="A47" s="527" t="str">
        <f t="shared" si="0"/>
        <v>Road-Male-V70-5 Mile</v>
      </c>
      <c r="B47" s="943" t="s">
        <v>0</v>
      </c>
      <c r="C47" s="233" t="s">
        <v>826</v>
      </c>
      <c r="D47" s="228" t="s">
        <v>69</v>
      </c>
      <c r="E47" s="228" t="s">
        <v>15</v>
      </c>
      <c r="F47" s="229" t="s">
        <v>72</v>
      </c>
      <c r="G47" s="228" t="s">
        <v>36</v>
      </c>
      <c r="H47" s="230">
        <v>36.22</v>
      </c>
      <c r="I47" s="231">
        <v>42771</v>
      </c>
      <c r="J47" s="944">
        <f t="shared" ca="1" si="15"/>
        <v>3544</v>
      </c>
      <c r="K47" s="915">
        <v>45051</v>
      </c>
    </row>
    <row r="48" spans="1:11" x14ac:dyDescent="0.25">
      <c r="A48" s="527" t="str">
        <f t="shared" si="0"/>
        <v>Road-Male-V75-5 Mile</v>
      </c>
      <c r="B48" s="943" t="s">
        <v>0</v>
      </c>
      <c r="C48" s="233" t="s">
        <v>826</v>
      </c>
      <c r="D48" s="228" t="s">
        <v>69</v>
      </c>
      <c r="E48" s="228" t="s">
        <v>15</v>
      </c>
      <c r="F48" s="229" t="s">
        <v>418</v>
      </c>
      <c r="G48" s="228" t="s">
        <v>54</v>
      </c>
      <c r="H48" s="230">
        <v>44.08</v>
      </c>
      <c r="I48" s="231">
        <v>42554</v>
      </c>
      <c r="J48" s="944">
        <f t="shared" ca="1" si="15"/>
        <v>3761</v>
      </c>
      <c r="K48" s="915">
        <v>45051</v>
      </c>
    </row>
    <row r="49" spans="1:11" ht="13" thickBot="1" x14ac:dyDescent="0.3">
      <c r="A49" s="528" t="str">
        <f t="shared" ref="A49" si="16">B49&amp;"-"&amp;D49&amp;"-"&amp;F49&amp;"-"&amp;E49</f>
        <v>Road-Male-V80-5 Mile</v>
      </c>
      <c r="B49" s="945" t="s">
        <v>0</v>
      </c>
      <c r="C49" s="234" t="s">
        <v>826</v>
      </c>
      <c r="D49" s="235" t="s">
        <v>69</v>
      </c>
      <c r="E49" s="235" t="s">
        <v>15</v>
      </c>
      <c r="F49" s="236" t="s">
        <v>753</v>
      </c>
      <c r="G49" s="235" t="s">
        <v>54</v>
      </c>
      <c r="H49" s="237">
        <v>45.03</v>
      </c>
      <c r="I49" s="238">
        <v>43135</v>
      </c>
      <c r="J49" s="946">
        <f t="shared" ref="J49" ca="1" si="17">IF(I49="","",IF(I49="MISSING","",IF(I49="-","-",TODAY()-I49)))</f>
        <v>3180</v>
      </c>
      <c r="K49" s="916">
        <v>45051</v>
      </c>
    </row>
    <row r="50" spans="1:11" ht="13" thickBot="1" x14ac:dyDescent="0.3">
      <c r="A50" s="528" t="str">
        <f t="shared" si="0"/>
        <v>Road-Male-V85-5 Mile</v>
      </c>
      <c r="B50" s="965" t="s">
        <v>0</v>
      </c>
      <c r="C50" s="571" t="s">
        <v>826</v>
      </c>
      <c r="D50" s="572" t="s">
        <v>69</v>
      </c>
      <c r="E50" s="572" t="s">
        <v>15</v>
      </c>
      <c r="F50" s="573" t="s">
        <v>1232</v>
      </c>
      <c r="G50" s="572" t="s">
        <v>54</v>
      </c>
      <c r="H50" s="574">
        <v>47.28</v>
      </c>
      <c r="I50" s="575">
        <v>44962</v>
      </c>
      <c r="J50" s="966">
        <f t="shared" ca="1" si="15"/>
        <v>1353</v>
      </c>
      <c r="K50" s="920">
        <v>45059</v>
      </c>
    </row>
    <row r="51" spans="1:11" x14ac:dyDescent="0.25">
      <c r="A51" s="527" t="str">
        <f t="shared" si="0"/>
        <v>Road-Male-U17-10K</v>
      </c>
      <c r="B51" s="943" t="s">
        <v>0</v>
      </c>
      <c r="C51" s="233" t="s">
        <v>826</v>
      </c>
      <c r="D51" s="228" t="s">
        <v>69</v>
      </c>
      <c r="E51" s="228" t="s">
        <v>882</v>
      </c>
      <c r="F51" s="229" t="s">
        <v>80</v>
      </c>
      <c r="G51" s="228" t="s">
        <v>817</v>
      </c>
      <c r="H51" s="230"/>
      <c r="I51" s="231"/>
      <c r="J51" s="944" t="str">
        <f t="shared" ca="1" si="15"/>
        <v/>
      </c>
      <c r="K51" s="915">
        <v>45058</v>
      </c>
    </row>
    <row r="52" spans="1:11" x14ac:dyDescent="0.25">
      <c r="A52" s="527" t="str">
        <f t="shared" ref="A52" si="18">B52&amp;"-"&amp;D52&amp;"-"&amp;F52&amp;"-"&amp;E52</f>
        <v>Road-Male-U20-10K</v>
      </c>
      <c r="B52" s="943" t="s">
        <v>0</v>
      </c>
      <c r="C52" s="233" t="s">
        <v>826</v>
      </c>
      <c r="D52" s="228" t="s">
        <v>69</v>
      </c>
      <c r="E52" s="228" t="s">
        <v>882</v>
      </c>
      <c r="F52" s="229" t="s">
        <v>81</v>
      </c>
      <c r="G52" s="228" t="s">
        <v>438</v>
      </c>
      <c r="H52" s="230">
        <v>45.36</v>
      </c>
      <c r="I52" s="231">
        <v>43793</v>
      </c>
      <c r="J52" s="944">
        <f t="shared" ref="J52" ca="1" si="19">IF(I52="","",IF(I52="MISSING","",IF(I52="-","-",TODAY()-I52)))</f>
        <v>2522</v>
      </c>
      <c r="K52" s="915">
        <v>45051</v>
      </c>
    </row>
    <row r="53" spans="1:11" x14ac:dyDescent="0.25">
      <c r="A53" s="527" t="str">
        <f t="shared" si="0"/>
        <v>Road-Male-Senior-10K</v>
      </c>
      <c r="B53" s="943" t="s">
        <v>0</v>
      </c>
      <c r="C53" s="1241" t="s">
        <v>826</v>
      </c>
      <c r="D53" s="228" t="s">
        <v>69</v>
      </c>
      <c r="E53" s="228" t="s">
        <v>882</v>
      </c>
      <c r="F53" s="229" t="s">
        <v>5</v>
      </c>
      <c r="G53" s="228" t="s">
        <v>14</v>
      </c>
      <c r="H53" s="230">
        <v>31.08</v>
      </c>
      <c r="I53" s="231">
        <v>33695</v>
      </c>
      <c r="J53" s="944">
        <f t="shared" ca="1" si="15"/>
        <v>12620</v>
      </c>
      <c r="K53" s="915">
        <v>45051</v>
      </c>
    </row>
    <row r="54" spans="1:11" x14ac:dyDescent="0.25">
      <c r="A54" s="527" t="str">
        <f t="shared" si="0"/>
        <v>Road-Male-V35-10K</v>
      </c>
      <c r="B54" s="943" t="s">
        <v>0</v>
      </c>
      <c r="C54" s="233" t="s">
        <v>826</v>
      </c>
      <c r="D54" s="228" t="s">
        <v>69</v>
      </c>
      <c r="E54" s="228" t="s">
        <v>882</v>
      </c>
      <c r="F54" s="229" t="s">
        <v>74</v>
      </c>
      <c r="G54" s="228" t="s">
        <v>412</v>
      </c>
      <c r="H54" s="230">
        <v>33.200000000000003</v>
      </c>
      <c r="I54" s="231">
        <v>40634</v>
      </c>
      <c r="J54" s="944">
        <f t="shared" ca="1" si="15"/>
        <v>5681</v>
      </c>
      <c r="K54" s="915">
        <v>45051</v>
      </c>
    </row>
    <row r="55" spans="1:11" x14ac:dyDescent="0.25">
      <c r="A55" s="527" t="str">
        <f t="shared" si="0"/>
        <v>Road-Male-V40-10K</v>
      </c>
      <c r="B55" s="943" t="s">
        <v>0</v>
      </c>
      <c r="C55" s="1241" t="s">
        <v>826</v>
      </c>
      <c r="D55" s="228" t="s">
        <v>69</v>
      </c>
      <c r="E55" s="228" t="s">
        <v>882</v>
      </c>
      <c r="F55" s="229" t="s">
        <v>67</v>
      </c>
      <c r="G55" s="228" t="s">
        <v>581</v>
      </c>
      <c r="H55" s="230">
        <v>33.01</v>
      </c>
      <c r="I55" s="231">
        <v>44626</v>
      </c>
      <c r="J55" s="944">
        <f t="shared" ca="1" si="15"/>
        <v>1689</v>
      </c>
      <c r="K55" s="915">
        <v>45299</v>
      </c>
    </row>
    <row r="56" spans="1:11" x14ac:dyDescent="0.25">
      <c r="A56" s="527" t="str">
        <f t="shared" si="0"/>
        <v>Road-Male-V45-10K</v>
      </c>
      <c r="B56" s="943" t="s">
        <v>0</v>
      </c>
      <c r="C56" s="233" t="s">
        <v>826</v>
      </c>
      <c r="D56" s="228" t="s">
        <v>69</v>
      </c>
      <c r="E56" s="228" t="s">
        <v>882</v>
      </c>
      <c r="F56" s="229" t="s">
        <v>64</v>
      </c>
      <c r="G56" s="228" t="s">
        <v>581</v>
      </c>
      <c r="H56" s="230">
        <v>33.32</v>
      </c>
      <c r="I56" s="231">
        <v>46082</v>
      </c>
      <c r="J56" s="944">
        <f t="shared" ca="1" si="15"/>
        <v>233</v>
      </c>
      <c r="K56" s="915">
        <v>46145</v>
      </c>
    </row>
    <row r="57" spans="1:11" x14ac:dyDescent="0.25">
      <c r="A57" s="527" t="str">
        <f t="shared" si="0"/>
        <v>Road-Male-V50-10K</v>
      </c>
      <c r="B57" s="943" t="s">
        <v>0</v>
      </c>
      <c r="C57" s="233" t="s">
        <v>826</v>
      </c>
      <c r="D57" s="228" t="s">
        <v>69</v>
      </c>
      <c r="E57" s="228" t="s">
        <v>882</v>
      </c>
      <c r="F57" s="229" t="s">
        <v>65</v>
      </c>
      <c r="G57" s="228" t="s">
        <v>30</v>
      </c>
      <c r="H57" s="230">
        <v>34.4</v>
      </c>
      <c r="I57" s="231">
        <v>35704</v>
      </c>
      <c r="J57" s="944">
        <f t="shared" ca="1" si="15"/>
        <v>10611</v>
      </c>
      <c r="K57" s="915">
        <v>45051</v>
      </c>
    </row>
    <row r="58" spans="1:11" x14ac:dyDescent="0.25">
      <c r="A58" s="527" t="str">
        <f t="shared" si="0"/>
        <v>Road-Male-V55-10K</v>
      </c>
      <c r="B58" s="943" t="s">
        <v>0</v>
      </c>
      <c r="C58" s="1230" t="s">
        <v>826</v>
      </c>
      <c r="D58" s="228" t="s">
        <v>69</v>
      </c>
      <c r="E58" s="228" t="s">
        <v>882</v>
      </c>
      <c r="F58" s="229" t="s">
        <v>66</v>
      </c>
      <c r="G58" s="228" t="s">
        <v>63</v>
      </c>
      <c r="H58" s="230">
        <v>36.4</v>
      </c>
      <c r="I58" s="231">
        <v>45088</v>
      </c>
      <c r="J58" s="944">
        <f t="shared" ca="1" si="15"/>
        <v>1227</v>
      </c>
      <c r="K58" s="915">
        <v>45111</v>
      </c>
    </row>
    <row r="59" spans="1:11" x14ac:dyDescent="0.25">
      <c r="A59" s="527" t="str">
        <f t="shared" si="0"/>
        <v>Road-Male-V60-10K</v>
      </c>
      <c r="B59" s="943" t="s">
        <v>0</v>
      </c>
      <c r="C59" s="233" t="s">
        <v>826</v>
      </c>
      <c r="D59" s="228" t="s">
        <v>69</v>
      </c>
      <c r="E59" s="228" t="s">
        <v>882</v>
      </c>
      <c r="F59" s="229" t="s">
        <v>70</v>
      </c>
      <c r="G59" s="228" t="s">
        <v>746</v>
      </c>
      <c r="H59" s="230">
        <v>46.43</v>
      </c>
      <c r="I59" s="231">
        <v>44367</v>
      </c>
      <c r="J59" s="944">
        <f t="shared" ca="1" si="15"/>
        <v>1948</v>
      </c>
      <c r="K59" s="915">
        <v>45051</v>
      </c>
    </row>
    <row r="60" spans="1:11" x14ac:dyDescent="0.25">
      <c r="A60" s="527" t="str">
        <f t="shared" si="0"/>
        <v>Road-Male-V65-10K</v>
      </c>
      <c r="B60" s="943" t="s">
        <v>0</v>
      </c>
      <c r="C60" s="1230" t="s">
        <v>826</v>
      </c>
      <c r="D60" s="228" t="s">
        <v>69</v>
      </c>
      <c r="E60" s="228" t="s">
        <v>882</v>
      </c>
      <c r="F60" s="229" t="s">
        <v>71</v>
      </c>
      <c r="G60" s="228" t="s">
        <v>36</v>
      </c>
      <c r="H60" s="230">
        <v>39.19</v>
      </c>
      <c r="I60" s="231">
        <v>41000</v>
      </c>
      <c r="J60" s="944">
        <f t="shared" ca="1" si="15"/>
        <v>5315</v>
      </c>
      <c r="K60" s="915">
        <v>45051</v>
      </c>
    </row>
    <row r="61" spans="1:11" x14ac:dyDescent="0.25">
      <c r="A61" s="527" t="str">
        <f t="shared" si="0"/>
        <v>Road-Male-V70-10K</v>
      </c>
      <c r="B61" s="943" t="s">
        <v>0</v>
      </c>
      <c r="C61" s="233" t="s">
        <v>826</v>
      </c>
      <c r="D61" s="228" t="s">
        <v>69</v>
      </c>
      <c r="E61" s="228" t="s">
        <v>882</v>
      </c>
      <c r="F61" s="229" t="s">
        <v>72</v>
      </c>
      <c r="G61" s="228" t="s">
        <v>36</v>
      </c>
      <c r="H61" s="230">
        <v>43.07</v>
      </c>
      <c r="I61" s="231">
        <v>42708</v>
      </c>
      <c r="J61" s="944">
        <f t="shared" ca="1" si="15"/>
        <v>3607</v>
      </c>
      <c r="K61" s="915">
        <v>45051</v>
      </c>
    </row>
    <row r="62" spans="1:11" x14ac:dyDescent="0.25">
      <c r="A62" s="527" t="str">
        <f t="shared" si="0"/>
        <v>Road-Male-V75-10K</v>
      </c>
      <c r="B62" s="943" t="s">
        <v>0</v>
      </c>
      <c r="C62" s="1230" t="s">
        <v>826</v>
      </c>
      <c r="D62" s="228" t="s">
        <v>69</v>
      </c>
      <c r="E62" s="228" t="s">
        <v>882</v>
      </c>
      <c r="F62" s="229" t="s">
        <v>418</v>
      </c>
      <c r="G62" s="228" t="s">
        <v>54</v>
      </c>
      <c r="H62" s="230">
        <v>56.09</v>
      </c>
      <c r="I62" s="231">
        <v>42918</v>
      </c>
      <c r="J62" s="944">
        <f t="shared" ca="1" si="15"/>
        <v>3397</v>
      </c>
      <c r="K62" s="915">
        <v>45051</v>
      </c>
    </row>
    <row r="63" spans="1:11" ht="13" thickBot="1" x14ac:dyDescent="0.3">
      <c r="A63" s="528" t="str">
        <f t="shared" ref="A63" si="20">B63&amp;"-"&amp;D63&amp;"-"&amp;F63&amp;"-"&amp;E63</f>
        <v>Road-Male-V80-10K</v>
      </c>
      <c r="B63" s="962" t="s">
        <v>0</v>
      </c>
      <c r="C63" s="581" t="s">
        <v>826</v>
      </c>
      <c r="D63" s="582" t="s">
        <v>69</v>
      </c>
      <c r="E63" s="582" t="s">
        <v>882</v>
      </c>
      <c r="F63" s="583" t="s">
        <v>753</v>
      </c>
      <c r="G63" s="582" t="s">
        <v>54</v>
      </c>
      <c r="H63" s="584">
        <v>58.31</v>
      </c>
      <c r="I63" s="585">
        <v>43268</v>
      </c>
      <c r="J63" s="963">
        <f t="shared" ref="J63" ca="1" si="21">IF(I63="","",IF(I63="MISSING","",IF(I63="-","-",TODAY()-I63)))</f>
        <v>3047</v>
      </c>
      <c r="K63" s="919">
        <v>45051</v>
      </c>
    </row>
    <row r="64" spans="1:11" ht="13" thickBot="1" x14ac:dyDescent="0.3">
      <c r="A64" s="528" t="str">
        <f t="shared" si="0"/>
        <v>Road-Male-V85-10K</v>
      </c>
      <c r="B64" s="967" t="s">
        <v>0</v>
      </c>
      <c r="C64" s="576" t="s">
        <v>826</v>
      </c>
      <c r="D64" s="577" t="s">
        <v>69</v>
      </c>
      <c r="E64" s="577" t="s">
        <v>882</v>
      </c>
      <c r="F64" s="578" t="s">
        <v>1232</v>
      </c>
      <c r="G64" s="577" t="s">
        <v>54</v>
      </c>
      <c r="H64" s="579">
        <v>59.34</v>
      </c>
      <c r="I64" s="580">
        <v>44933</v>
      </c>
      <c r="J64" s="968">
        <f t="shared" ca="1" si="15"/>
        <v>1382</v>
      </c>
      <c r="K64" s="918">
        <v>45059</v>
      </c>
    </row>
    <row r="65" spans="1:11" x14ac:dyDescent="0.25">
      <c r="A65" s="527" t="str">
        <f t="shared" ref="A65:A66" si="22">B65&amp;"-"&amp;D65&amp;"-"&amp;F65&amp;"-"&amp;E65</f>
        <v>Road-Male-U17-15K</v>
      </c>
      <c r="B65" s="943" t="s">
        <v>0</v>
      </c>
      <c r="C65" s="233" t="s">
        <v>826</v>
      </c>
      <c r="D65" s="228" t="s">
        <v>69</v>
      </c>
      <c r="E65" s="228" t="s">
        <v>883</v>
      </c>
      <c r="F65" s="229" t="s">
        <v>80</v>
      </c>
      <c r="G65" s="228" t="s">
        <v>817</v>
      </c>
      <c r="H65" s="230"/>
      <c r="I65" s="231"/>
      <c r="J65" s="944" t="str">
        <f t="shared" ref="J65:J66" ca="1" si="23">IF(I65="","",IF(I65="MISSING","",IF(I65="-","-",TODAY()-I65)))</f>
        <v/>
      </c>
      <c r="K65" s="915">
        <v>45058</v>
      </c>
    </row>
    <row r="66" spans="1:11" x14ac:dyDescent="0.25">
      <c r="A66" s="527" t="str">
        <f t="shared" si="22"/>
        <v>Road-Male-U20-15K</v>
      </c>
      <c r="B66" s="943" t="s">
        <v>0</v>
      </c>
      <c r="C66" s="233" t="s">
        <v>826</v>
      </c>
      <c r="D66" s="228" t="s">
        <v>69</v>
      </c>
      <c r="E66" s="228" t="s">
        <v>883</v>
      </c>
      <c r="F66" s="229" t="s">
        <v>81</v>
      </c>
      <c r="G66" s="228" t="s">
        <v>817</v>
      </c>
      <c r="H66" s="230"/>
      <c r="I66" s="231"/>
      <c r="J66" s="944" t="str">
        <f t="shared" ca="1" si="23"/>
        <v/>
      </c>
      <c r="K66" s="915">
        <v>45058</v>
      </c>
    </row>
    <row r="67" spans="1:11" x14ac:dyDescent="0.25">
      <c r="A67" s="527" t="str">
        <f t="shared" si="0"/>
        <v>Road-Male-Senior-15K</v>
      </c>
      <c r="B67" s="943" t="s">
        <v>0</v>
      </c>
      <c r="C67" s="233" t="s">
        <v>826</v>
      </c>
      <c r="D67" s="228" t="s">
        <v>69</v>
      </c>
      <c r="E67" s="228" t="s">
        <v>883</v>
      </c>
      <c r="F67" s="229" t="s">
        <v>5</v>
      </c>
      <c r="G67" s="228" t="s">
        <v>817</v>
      </c>
      <c r="H67" s="230"/>
      <c r="I67" s="231"/>
      <c r="J67" s="944" t="str">
        <f t="shared" ca="1" si="15"/>
        <v/>
      </c>
      <c r="K67" s="915">
        <v>45051</v>
      </c>
    </row>
    <row r="68" spans="1:11" x14ac:dyDescent="0.25">
      <c r="A68" s="527" t="str">
        <f t="shared" si="0"/>
        <v>Road-Male-V35-15K</v>
      </c>
      <c r="B68" s="943" t="s">
        <v>0</v>
      </c>
      <c r="C68" s="233" t="s">
        <v>826</v>
      </c>
      <c r="D68" s="228" t="s">
        <v>69</v>
      </c>
      <c r="E68" s="228" t="s">
        <v>883</v>
      </c>
      <c r="F68" s="229" t="s">
        <v>74</v>
      </c>
      <c r="G68" s="228" t="s">
        <v>803</v>
      </c>
      <c r="H68" s="524" t="s">
        <v>1365</v>
      </c>
      <c r="I68" s="231">
        <v>45816</v>
      </c>
      <c r="J68" s="944">
        <f t="shared" ca="1" si="15"/>
        <v>499</v>
      </c>
      <c r="K68" s="915">
        <v>45859</v>
      </c>
    </row>
    <row r="69" spans="1:11" x14ac:dyDescent="0.25">
      <c r="A69" s="527" t="str">
        <f t="shared" si="0"/>
        <v>Road-Male-V40-15K</v>
      </c>
      <c r="B69" s="943" t="s">
        <v>0</v>
      </c>
      <c r="C69" s="233" t="s">
        <v>826</v>
      </c>
      <c r="D69" s="228" t="s">
        <v>69</v>
      </c>
      <c r="E69" s="228" t="s">
        <v>883</v>
      </c>
      <c r="F69" s="229" t="s">
        <v>67</v>
      </c>
      <c r="G69" s="228" t="s">
        <v>581</v>
      </c>
      <c r="H69" s="524" t="s">
        <v>1268</v>
      </c>
      <c r="I69" s="231">
        <v>44884</v>
      </c>
      <c r="J69" s="944">
        <f t="shared" ca="1" si="15"/>
        <v>1431</v>
      </c>
      <c r="K69" s="915">
        <v>45299</v>
      </c>
    </row>
    <row r="70" spans="1:11" x14ac:dyDescent="0.25">
      <c r="A70" s="527" t="str">
        <f t="shared" si="0"/>
        <v>Road-Male-V45-15K</v>
      </c>
      <c r="B70" s="943" t="s">
        <v>0</v>
      </c>
      <c r="C70" s="233" t="s">
        <v>826</v>
      </c>
      <c r="D70" s="228" t="s">
        <v>69</v>
      </c>
      <c r="E70" s="228" t="s">
        <v>883</v>
      </c>
      <c r="F70" s="229" t="s">
        <v>64</v>
      </c>
      <c r="G70" s="228" t="s">
        <v>581</v>
      </c>
      <c r="H70" s="524" t="s">
        <v>1384</v>
      </c>
      <c r="I70" s="231">
        <v>45816</v>
      </c>
      <c r="J70" s="944">
        <f t="shared" ca="1" si="15"/>
        <v>499</v>
      </c>
      <c r="K70" s="915">
        <v>46145</v>
      </c>
    </row>
    <row r="71" spans="1:11" x14ac:dyDescent="0.25">
      <c r="A71" s="527" t="str">
        <f t="shared" si="0"/>
        <v>Road-Male-V50-15K</v>
      </c>
      <c r="B71" s="943" t="s">
        <v>0</v>
      </c>
      <c r="C71" s="233" t="s">
        <v>826</v>
      </c>
      <c r="D71" s="228" t="s">
        <v>69</v>
      </c>
      <c r="E71" s="228" t="s">
        <v>883</v>
      </c>
      <c r="F71" s="229" t="s">
        <v>65</v>
      </c>
      <c r="G71" s="228" t="s">
        <v>817</v>
      </c>
      <c r="H71" s="215"/>
      <c r="I71" s="231"/>
      <c r="J71" s="944" t="str">
        <f t="shared" ca="1" si="15"/>
        <v/>
      </c>
      <c r="K71" s="915">
        <v>45051</v>
      </c>
    </row>
    <row r="72" spans="1:11" x14ac:dyDescent="0.25">
      <c r="A72" s="527" t="str">
        <f t="shared" si="0"/>
        <v>Road-Male-V55-15K</v>
      </c>
      <c r="B72" s="943" t="s">
        <v>0</v>
      </c>
      <c r="C72" s="1241" t="s">
        <v>826</v>
      </c>
      <c r="D72" s="228" t="s">
        <v>69</v>
      </c>
      <c r="E72" s="228" t="s">
        <v>883</v>
      </c>
      <c r="F72" s="229" t="s">
        <v>66</v>
      </c>
      <c r="G72" s="228" t="s">
        <v>674</v>
      </c>
      <c r="H72" s="524" t="s">
        <v>1155</v>
      </c>
      <c r="I72" s="231">
        <v>42945</v>
      </c>
      <c r="J72" s="944">
        <f t="shared" ca="1" si="15"/>
        <v>3370</v>
      </c>
      <c r="K72" s="915">
        <v>45051</v>
      </c>
    </row>
    <row r="73" spans="1:11" x14ac:dyDescent="0.25">
      <c r="A73" s="527" t="str">
        <f t="shared" si="0"/>
        <v>Road-Male-V60-15K</v>
      </c>
      <c r="B73" s="943" t="s">
        <v>0</v>
      </c>
      <c r="C73" s="1241" t="s">
        <v>826</v>
      </c>
      <c r="D73" s="228" t="s">
        <v>69</v>
      </c>
      <c r="E73" s="228" t="s">
        <v>883</v>
      </c>
      <c r="F73" s="229" t="s">
        <v>70</v>
      </c>
      <c r="G73" s="228" t="s">
        <v>674</v>
      </c>
      <c r="H73" s="524" t="s">
        <v>1156</v>
      </c>
      <c r="I73" s="231">
        <v>43638</v>
      </c>
      <c r="J73" s="944">
        <f t="shared" ca="1" si="15"/>
        <v>2677</v>
      </c>
      <c r="K73" s="915">
        <v>45051</v>
      </c>
    </row>
    <row r="74" spans="1:11" x14ac:dyDescent="0.25">
      <c r="A74" s="527" t="str">
        <f t="shared" si="0"/>
        <v>Road-Male-V65-15K</v>
      </c>
      <c r="B74" s="943" t="s">
        <v>0</v>
      </c>
      <c r="C74" s="233" t="s">
        <v>826</v>
      </c>
      <c r="D74" s="228" t="s">
        <v>69</v>
      </c>
      <c r="E74" s="228" t="s">
        <v>883</v>
      </c>
      <c r="F74" s="229" t="s">
        <v>71</v>
      </c>
      <c r="G74" s="228" t="s">
        <v>817</v>
      </c>
      <c r="H74" s="215"/>
      <c r="I74" s="231"/>
      <c r="J74" s="944" t="str">
        <f t="shared" ca="1" si="15"/>
        <v/>
      </c>
      <c r="K74" s="915">
        <v>45051</v>
      </c>
    </row>
    <row r="75" spans="1:11" x14ac:dyDescent="0.25">
      <c r="A75" s="527" t="str">
        <f t="shared" si="0"/>
        <v>Road-Male-V70-15K</v>
      </c>
      <c r="B75" s="943" t="s">
        <v>0</v>
      </c>
      <c r="C75" s="233" t="s">
        <v>826</v>
      </c>
      <c r="D75" s="228" t="s">
        <v>69</v>
      </c>
      <c r="E75" s="228" t="s">
        <v>883</v>
      </c>
      <c r="F75" s="229" t="s">
        <v>72</v>
      </c>
      <c r="G75" s="228" t="s">
        <v>36</v>
      </c>
      <c r="H75" s="524" t="s">
        <v>1157</v>
      </c>
      <c r="I75" s="231">
        <v>42945</v>
      </c>
      <c r="J75" s="944">
        <f t="shared" ca="1" si="15"/>
        <v>3370</v>
      </c>
      <c r="K75" s="915">
        <v>45051</v>
      </c>
    </row>
    <row r="76" spans="1:11" x14ac:dyDescent="0.25">
      <c r="A76" s="527" t="str">
        <f t="shared" si="0"/>
        <v>Road-Male-V75-15K</v>
      </c>
      <c r="B76" s="943" t="s">
        <v>0</v>
      </c>
      <c r="C76" s="233" t="s">
        <v>826</v>
      </c>
      <c r="D76" s="228" t="s">
        <v>69</v>
      </c>
      <c r="E76" s="228" t="s">
        <v>883</v>
      </c>
      <c r="F76" s="229" t="s">
        <v>418</v>
      </c>
      <c r="G76" s="228" t="s">
        <v>817</v>
      </c>
      <c r="H76" s="230"/>
      <c r="I76" s="231"/>
      <c r="J76" s="944" t="str">
        <f t="shared" ca="1" si="15"/>
        <v/>
      </c>
      <c r="K76" s="915">
        <v>45051</v>
      </c>
    </row>
    <row r="77" spans="1:11" ht="13" thickBot="1" x14ac:dyDescent="0.3">
      <c r="A77" s="528" t="str">
        <f t="shared" ref="A77" si="24">B77&amp;"-"&amp;D77&amp;"-"&amp;F77&amp;"-"&amp;E77</f>
        <v>Road-Male-V80-15K</v>
      </c>
      <c r="B77" s="945" t="s">
        <v>0</v>
      </c>
      <c r="C77" s="234" t="s">
        <v>826</v>
      </c>
      <c r="D77" s="235" t="s">
        <v>69</v>
      </c>
      <c r="E77" s="235" t="s">
        <v>883</v>
      </c>
      <c r="F77" s="236" t="s">
        <v>753</v>
      </c>
      <c r="G77" s="235" t="s">
        <v>817</v>
      </c>
      <c r="H77" s="237"/>
      <c r="I77" s="238"/>
      <c r="J77" s="946" t="str">
        <f t="shared" ref="J77" ca="1" si="25">IF(I77="","",IF(I77="MISSING","",IF(I77="-","-",TODAY()-I77)))</f>
        <v/>
      </c>
      <c r="K77" s="916">
        <v>45051</v>
      </c>
    </row>
    <row r="78" spans="1:11" ht="13" thickBot="1" x14ac:dyDescent="0.3">
      <c r="A78" s="528" t="str">
        <f t="shared" si="0"/>
        <v>Road-Male-V85-15K</v>
      </c>
      <c r="B78" s="965" t="s">
        <v>0</v>
      </c>
      <c r="C78" s="571" t="s">
        <v>826</v>
      </c>
      <c r="D78" s="572" t="s">
        <v>69</v>
      </c>
      <c r="E78" s="572" t="s">
        <v>883</v>
      </c>
      <c r="F78" s="573" t="s">
        <v>1232</v>
      </c>
      <c r="G78" s="572" t="s">
        <v>817</v>
      </c>
      <c r="H78" s="574"/>
      <c r="I78" s="575"/>
      <c r="J78" s="966" t="str">
        <f t="shared" ca="1" si="15"/>
        <v/>
      </c>
      <c r="K78" s="920">
        <v>45051</v>
      </c>
    </row>
    <row r="79" spans="1:11" x14ac:dyDescent="0.25">
      <c r="A79" s="527" t="str">
        <f t="shared" ref="A79" si="26">B79&amp;"-"&amp;D79&amp;"-"&amp;F79&amp;"-"&amp;E79</f>
        <v>Road-Male-U20-10 Mile</v>
      </c>
      <c r="B79" s="943" t="s">
        <v>0</v>
      </c>
      <c r="C79" s="233" t="s">
        <v>826</v>
      </c>
      <c r="D79" s="228" t="s">
        <v>69</v>
      </c>
      <c r="E79" s="228" t="s">
        <v>18</v>
      </c>
      <c r="F79" s="229" t="s">
        <v>81</v>
      </c>
      <c r="G79" s="228" t="s">
        <v>817</v>
      </c>
      <c r="H79" s="230"/>
      <c r="I79" s="231"/>
      <c r="J79" s="944" t="str">
        <f t="shared" ca="1" si="15"/>
        <v/>
      </c>
      <c r="K79" s="915">
        <v>45058</v>
      </c>
    </row>
    <row r="80" spans="1:11" x14ac:dyDescent="0.25">
      <c r="A80" s="527" t="str">
        <f t="shared" si="0"/>
        <v>Road-Male-Senior-10 Mile</v>
      </c>
      <c r="B80" s="943" t="s">
        <v>0</v>
      </c>
      <c r="C80" s="233" t="s">
        <v>826</v>
      </c>
      <c r="D80" s="228" t="s">
        <v>69</v>
      </c>
      <c r="E80" s="228" t="s">
        <v>18</v>
      </c>
      <c r="F80" s="229" t="s">
        <v>5</v>
      </c>
      <c r="G80" s="228" t="s">
        <v>19</v>
      </c>
      <c r="H80" s="230">
        <v>51.25</v>
      </c>
      <c r="I80" s="231">
        <v>30834</v>
      </c>
      <c r="J80" s="944">
        <f t="shared" ref="J80:J92" ca="1" si="27">IF(I80="","",IF(I80="MISSING","",IF(I80="-","-",TODAY()-I80)))</f>
        <v>15481</v>
      </c>
      <c r="K80" s="915">
        <v>45051</v>
      </c>
    </row>
    <row r="81" spans="1:11" x14ac:dyDescent="0.25">
      <c r="A81" s="527" t="str">
        <f t="shared" si="0"/>
        <v>Road-Male-V35-10 Mile</v>
      </c>
      <c r="B81" s="943" t="s">
        <v>0</v>
      </c>
      <c r="C81" s="233" t="s">
        <v>826</v>
      </c>
      <c r="D81" s="228" t="s">
        <v>69</v>
      </c>
      <c r="E81" s="228" t="s">
        <v>18</v>
      </c>
      <c r="F81" s="229" t="s">
        <v>74</v>
      </c>
      <c r="G81" s="228" t="s">
        <v>412</v>
      </c>
      <c r="H81" s="230">
        <v>55.33</v>
      </c>
      <c r="I81" s="231">
        <v>41244</v>
      </c>
      <c r="J81" s="944">
        <f t="shared" ca="1" si="27"/>
        <v>5071</v>
      </c>
      <c r="K81" s="915">
        <v>45051</v>
      </c>
    </row>
    <row r="82" spans="1:11" x14ac:dyDescent="0.25">
      <c r="A82" s="527" t="str">
        <f t="shared" si="0"/>
        <v>Road-Male-V40-10 Mile</v>
      </c>
      <c r="B82" s="943" t="s">
        <v>0</v>
      </c>
      <c r="C82" s="233" t="s">
        <v>826</v>
      </c>
      <c r="D82" s="228" t="s">
        <v>69</v>
      </c>
      <c r="E82" s="228" t="s">
        <v>18</v>
      </c>
      <c r="F82" s="229" t="s">
        <v>67</v>
      </c>
      <c r="G82" s="228" t="s">
        <v>12</v>
      </c>
      <c r="H82" s="230">
        <v>55.16</v>
      </c>
      <c r="I82" s="231">
        <v>36831</v>
      </c>
      <c r="J82" s="944">
        <f t="shared" ca="1" si="27"/>
        <v>9484</v>
      </c>
      <c r="K82" s="915">
        <v>45051</v>
      </c>
    </row>
    <row r="83" spans="1:11" x14ac:dyDescent="0.25">
      <c r="A83" s="527" t="str">
        <f t="shared" si="0"/>
        <v>Road-Male-V45-10 Mile</v>
      </c>
      <c r="B83" s="943" t="s">
        <v>0</v>
      </c>
      <c r="C83" s="233" t="s">
        <v>826</v>
      </c>
      <c r="D83" s="228" t="s">
        <v>69</v>
      </c>
      <c r="E83" s="228" t="s">
        <v>18</v>
      </c>
      <c r="F83" s="229" t="s">
        <v>64</v>
      </c>
      <c r="G83" s="228" t="s">
        <v>581</v>
      </c>
      <c r="H83" s="230">
        <v>59.09</v>
      </c>
      <c r="I83" s="231">
        <v>45963</v>
      </c>
      <c r="J83" s="944">
        <f t="shared" ca="1" si="27"/>
        <v>352</v>
      </c>
      <c r="K83" s="915">
        <v>46145</v>
      </c>
    </row>
    <row r="84" spans="1:11" x14ac:dyDescent="0.25">
      <c r="A84" s="527" t="str">
        <f t="shared" si="0"/>
        <v>Road-Male-V50-10 Mile</v>
      </c>
      <c r="B84" s="943" t="s">
        <v>0</v>
      </c>
      <c r="C84" s="1241" t="s">
        <v>826</v>
      </c>
      <c r="D84" s="228" t="s">
        <v>69</v>
      </c>
      <c r="E84" s="228" t="s">
        <v>18</v>
      </c>
      <c r="F84" s="229" t="s">
        <v>65</v>
      </c>
      <c r="G84" s="228" t="s">
        <v>30</v>
      </c>
      <c r="H84" s="230">
        <v>58.17</v>
      </c>
      <c r="I84" s="231">
        <v>35704</v>
      </c>
      <c r="J84" s="944">
        <f t="shared" ca="1" si="27"/>
        <v>10611</v>
      </c>
      <c r="K84" s="915">
        <v>45051</v>
      </c>
    </row>
    <row r="85" spans="1:11" x14ac:dyDescent="0.25">
      <c r="A85" s="527" t="str">
        <f t="shared" si="0"/>
        <v>Road-Male-V55-10 Mile</v>
      </c>
      <c r="B85" s="943" t="s">
        <v>0</v>
      </c>
      <c r="C85" s="233" t="s">
        <v>826</v>
      </c>
      <c r="D85" s="228" t="s">
        <v>69</v>
      </c>
      <c r="E85" s="228" t="s">
        <v>18</v>
      </c>
      <c r="F85" s="229" t="s">
        <v>66</v>
      </c>
      <c r="G85" s="228" t="s">
        <v>1259</v>
      </c>
      <c r="H85" s="524" t="s">
        <v>1312</v>
      </c>
      <c r="I85" s="231">
        <v>45480</v>
      </c>
      <c r="J85" s="944">
        <f t="shared" ca="1" si="27"/>
        <v>835</v>
      </c>
      <c r="K85" s="915">
        <v>45511</v>
      </c>
    </row>
    <row r="86" spans="1:11" x14ac:dyDescent="0.25">
      <c r="A86" s="527" t="str">
        <f t="shared" ref="A86:A164" si="28">B86&amp;"-"&amp;D86&amp;"-"&amp;F86&amp;"-"&amp;E86</f>
        <v>Road-Male-V60-10 Mile</v>
      </c>
      <c r="B86" s="943" t="s">
        <v>0</v>
      </c>
      <c r="C86" s="233" t="s">
        <v>826</v>
      </c>
      <c r="D86" s="228" t="s">
        <v>69</v>
      </c>
      <c r="E86" s="228" t="s">
        <v>18</v>
      </c>
      <c r="F86" s="229" t="s">
        <v>70</v>
      </c>
      <c r="G86" s="228" t="s">
        <v>746</v>
      </c>
      <c r="H86" s="524" t="s">
        <v>1159</v>
      </c>
      <c r="I86" s="231">
        <v>43508</v>
      </c>
      <c r="J86" s="944">
        <f t="shared" ca="1" si="27"/>
        <v>2807</v>
      </c>
      <c r="K86" s="915">
        <v>45051</v>
      </c>
    </row>
    <row r="87" spans="1:11" x14ac:dyDescent="0.25">
      <c r="A87" s="527" t="str">
        <f t="shared" si="28"/>
        <v>Road-Male-V65-10 Mile</v>
      </c>
      <c r="B87" s="943" t="s">
        <v>0</v>
      </c>
      <c r="C87" s="233" t="s">
        <v>826</v>
      </c>
      <c r="D87" s="228" t="s">
        <v>69</v>
      </c>
      <c r="E87" s="228" t="s">
        <v>18</v>
      </c>
      <c r="F87" s="229" t="s">
        <v>71</v>
      </c>
      <c r="G87" s="228" t="s">
        <v>36</v>
      </c>
      <c r="H87" s="524" t="s">
        <v>1160</v>
      </c>
      <c r="I87" s="231">
        <v>41091</v>
      </c>
      <c r="J87" s="944">
        <f t="shared" ca="1" si="27"/>
        <v>5224</v>
      </c>
      <c r="K87" s="915">
        <v>45051</v>
      </c>
    </row>
    <row r="88" spans="1:11" x14ac:dyDescent="0.25">
      <c r="A88" s="527" t="str">
        <f t="shared" si="28"/>
        <v>Road-Male-V70-10 Mile</v>
      </c>
      <c r="B88" s="943" t="s">
        <v>0</v>
      </c>
      <c r="C88" s="1241" t="s">
        <v>826</v>
      </c>
      <c r="D88" s="228" t="s">
        <v>69</v>
      </c>
      <c r="E88" s="228" t="s">
        <v>18</v>
      </c>
      <c r="F88" s="229" t="s">
        <v>72</v>
      </c>
      <c r="G88" s="228" t="s">
        <v>817</v>
      </c>
      <c r="H88" s="230"/>
      <c r="I88" s="231"/>
      <c r="J88" s="944" t="str">
        <f t="shared" ca="1" si="27"/>
        <v/>
      </c>
      <c r="K88" s="915">
        <v>45051</v>
      </c>
    </row>
    <row r="89" spans="1:11" x14ac:dyDescent="0.25">
      <c r="A89" s="527" t="str">
        <f t="shared" si="28"/>
        <v>Road-Male-V75-10 Mile</v>
      </c>
      <c r="B89" s="943" t="s">
        <v>0</v>
      </c>
      <c r="C89" s="233" t="s">
        <v>826</v>
      </c>
      <c r="D89" s="228" t="s">
        <v>69</v>
      </c>
      <c r="E89" s="228" t="s">
        <v>18</v>
      </c>
      <c r="F89" s="229" t="s">
        <v>418</v>
      </c>
      <c r="G89" s="228" t="s">
        <v>54</v>
      </c>
      <c r="H89" s="524" t="s">
        <v>1161</v>
      </c>
      <c r="I89" s="231">
        <v>42323</v>
      </c>
      <c r="J89" s="944">
        <f t="shared" ca="1" si="27"/>
        <v>3992</v>
      </c>
      <c r="K89" s="915">
        <v>45051</v>
      </c>
    </row>
    <row r="90" spans="1:11" x14ac:dyDescent="0.25">
      <c r="A90" s="529" t="str">
        <f t="shared" ref="A90" si="29">B90&amp;"-"&amp;D90&amp;"-"&amp;F90&amp;"-"&amp;E90</f>
        <v>Road-Male-V80-10 Mile</v>
      </c>
      <c r="B90" s="945" t="s">
        <v>0</v>
      </c>
      <c r="C90" s="1241" t="s">
        <v>826</v>
      </c>
      <c r="D90" s="235" t="s">
        <v>69</v>
      </c>
      <c r="E90" s="235" t="s">
        <v>18</v>
      </c>
      <c r="F90" s="236" t="s">
        <v>753</v>
      </c>
      <c r="G90" s="235" t="s">
        <v>817</v>
      </c>
      <c r="H90" s="237"/>
      <c r="I90" s="238"/>
      <c r="J90" s="946" t="str">
        <f t="shared" ref="J90" ca="1" si="30">IF(I90="","",IF(I90="MISSING","",IF(I90="-","-",TODAY()-I90)))</f>
        <v/>
      </c>
      <c r="K90" s="916">
        <v>45051</v>
      </c>
    </row>
    <row r="91" spans="1:11" ht="13" thickBot="1" x14ac:dyDescent="0.3">
      <c r="A91" s="529" t="str">
        <f t="shared" si="28"/>
        <v>Road-Male-V85-10 Mile</v>
      </c>
      <c r="B91" s="945" t="s">
        <v>0</v>
      </c>
      <c r="C91" s="234" t="s">
        <v>826</v>
      </c>
      <c r="D91" s="235" t="s">
        <v>69</v>
      </c>
      <c r="E91" s="235" t="s">
        <v>18</v>
      </c>
      <c r="F91" s="236" t="s">
        <v>1232</v>
      </c>
      <c r="G91" s="235" t="s">
        <v>54</v>
      </c>
      <c r="H91" s="524" t="s">
        <v>1276</v>
      </c>
      <c r="I91" s="238">
        <v>45221</v>
      </c>
      <c r="J91" s="946">
        <f t="shared" ca="1" si="27"/>
        <v>1094</v>
      </c>
      <c r="K91" s="916">
        <v>45330</v>
      </c>
    </row>
    <row r="92" spans="1:11" ht="13" thickBot="1" x14ac:dyDescent="0.3">
      <c r="A92" s="530" t="str">
        <f t="shared" ref="A92" si="31">B92&amp;"-"&amp;D92&amp;"-"&amp;F92&amp;"-"&amp;E92</f>
        <v>Road-Male-U20-Half Marathon</v>
      </c>
      <c r="B92" s="969" t="s">
        <v>0</v>
      </c>
      <c r="C92" s="1241" t="s">
        <v>826</v>
      </c>
      <c r="D92" s="560" t="s">
        <v>69</v>
      </c>
      <c r="E92" s="560" t="s">
        <v>20</v>
      </c>
      <c r="F92" s="561" t="s">
        <v>81</v>
      </c>
      <c r="G92" s="560" t="s">
        <v>817</v>
      </c>
      <c r="H92" s="562"/>
      <c r="I92" s="563"/>
      <c r="J92" s="970" t="str">
        <f t="shared" ca="1" si="27"/>
        <v/>
      </c>
      <c r="K92" s="921">
        <v>45058</v>
      </c>
    </row>
    <row r="93" spans="1:11" x14ac:dyDescent="0.25">
      <c r="A93" s="530" t="str">
        <f t="shared" si="28"/>
        <v>Road-Male-Senior-Half Marathon</v>
      </c>
      <c r="B93" s="971" t="s">
        <v>0</v>
      </c>
      <c r="C93" s="239" t="s">
        <v>826</v>
      </c>
      <c r="D93" s="240" t="s">
        <v>69</v>
      </c>
      <c r="E93" s="240" t="s">
        <v>20</v>
      </c>
      <c r="F93" s="241" t="s">
        <v>5</v>
      </c>
      <c r="G93" s="240" t="s">
        <v>16</v>
      </c>
      <c r="H93" s="557" t="s">
        <v>1162</v>
      </c>
      <c r="I93" s="242">
        <v>30225</v>
      </c>
      <c r="J93" s="972">
        <f t="shared" ref="J93:J131" ca="1" si="32">IF(I93="","",IF(I93="MISSING","",IF(I93="-","-",TODAY()-I93)))</f>
        <v>16090</v>
      </c>
      <c r="K93" s="922">
        <v>45051</v>
      </c>
    </row>
    <row r="94" spans="1:11" x14ac:dyDescent="0.25">
      <c r="A94" s="527" t="str">
        <f t="shared" si="28"/>
        <v>Road-Male-V35-Half Marathon</v>
      </c>
      <c r="B94" s="943" t="s">
        <v>0</v>
      </c>
      <c r="C94" s="1241" t="s">
        <v>826</v>
      </c>
      <c r="D94" s="228" t="s">
        <v>69</v>
      </c>
      <c r="E94" s="228" t="s">
        <v>20</v>
      </c>
      <c r="F94" s="229" t="s">
        <v>74</v>
      </c>
      <c r="G94" s="228" t="s">
        <v>412</v>
      </c>
      <c r="H94" s="524" t="s">
        <v>1163</v>
      </c>
      <c r="I94" s="231">
        <v>40603</v>
      </c>
      <c r="J94" s="944">
        <f t="shared" ca="1" si="32"/>
        <v>5712</v>
      </c>
      <c r="K94" s="915">
        <v>45051</v>
      </c>
    </row>
    <row r="95" spans="1:11" x14ac:dyDescent="0.25">
      <c r="A95" s="527" t="str">
        <f t="shared" si="28"/>
        <v>Road-Male-V40-Half Marathon</v>
      </c>
      <c r="B95" s="943" t="s">
        <v>0</v>
      </c>
      <c r="C95" s="233" t="s">
        <v>826</v>
      </c>
      <c r="D95" s="228" t="s">
        <v>69</v>
      </c>
      <c r="E95" s="228" t="s">
        <v>20</v>
      </c>
      <c r="F95" s="229" t="s">
        <v>67</v>
      </c>
      <c r="G95" s="228" t="s">
        <v>12</v>
      </c>
      <c r="H95" s="524" t="s">
        <v>1164</v>
      </c>
      <c r="I95" s="231">
        <v>36647</v>
      </c>
      <c r="J95" s="944">
        <f t="shared" ca="1" si="32"/>
        <v>9668</v>
      </c>
      <c r="K95" s="915">
        <v>45051</v>
      </c>
    </row>
    <row r="96" spans="1:11" x14ac:dyDescent="0.25">
      <c r="A96" s="527" t="str">
        <f t="shared" si="28"/>
        <v>Road-Male-V45-Half Marathon</v>
      </c>
      <c r="B96" s="943" t="s">
        <v>0</v>
      </c>
      <c r="C96" s="233" t="s">
        <v>826</v>
      </c>
      <c r="D96" s="228" t="s">
        <v>69</v>
      </c>
      <c r="E96" s="228" t="s">
        <v>20</v>
      </c>
      <c r="F96" s="229" t="s">
        <v>64</v>
      </c>
      <c r="G96" s="228" t="s">
        <v>581</v>
      </c>
      <c r="H96" s="524" t="s">
        <v>1383</v>
      </c>
      <c r="I96" s="231">
        <v>45214</v>
      </c>
      <c r="J96" s="944">
        <f t="shared" ca="1" si="32"/>
        <v>1101</v>
      </c>
      <c r="K96" s="915">
        <v>46145</v>
      </c>
    </row>
    <row r="97" spans="1:11" x14ac:dyDescent="0.25">
      <c r="A97" s="527" t="str">
        <f t="shared" si="28"/>
        <v>Road-Male-V50-Half Marathon</v>
      </c>
      <c r="B97" s="943" t="s">
        <v>0</v>
      </c>
      <c r="C97" s="233" t="s">
        <v>826</v>
      </c>
      <c r="D97" s="228" t="s">
        <v>69</v>
      </c>
      <c r="E97" s="228" t="s">
        <v>20</v>
      </c>
      <c r="F97" s="229" t="s">
        <v>65</v>
      </c>
      <c r="G97" s="228" t="s">
        <v>63</v>
      </c>
      <c r="H97" s="524" t="s">
        <v>1242</v>
      </c>
      <c r="I97" s="231">
        <v>43548</v>
      </c>
      <c r="J97" s="944">
        <f t="shared" ca="1" si="32"/>
        <v>2767</v>
      </c>
      <c r="K97" s="915">
        <v>45111</v>
      </c>
    </row>
    <row r="98" spans="1:11" x14ac:dyDescent="0.25">
      <c r="A98" s="527" t="str">
        <f t="shared" si="28"/>
        <v>Road-Male-V55-Half Marathon</v>
      </c>
      <c r="B98" s="943" t="s">
        <v>0</v>
      </c>
      <c r="C98" s="233" t="s">
        <v>826</v>
      </c>
      <c r="D98" s="228" t="s">
        <v>69</v>
      </c>
      <c r="E98" s="228" t="s">
        <v>20</v>
      </c>
      <c r="F98" s="229" t="s">
        <v>66</v>
      </c>
      <c r="G98" s="228" t="s">
        <v>1259</v>
      </c>
      <c r="H98" s="524" t="s">
        <v>1295</v>
      </c>
      <c r="I98" s="231">
        <v>45375</v>
      </c>
      <c r="J98" s="944">
        <f t="shared" ca="1" si="32"/>
        <v>940</v>
      </c>
      <c r="K98" s="915">
        <v>45418</v>
      </c>
    </row>
    <row r="99" spans="1:11" x14ac:dyDescent="0.25">
      <c r="A99" s="527" t="str">
        <f t="shared" si="28"/>
        <v>Road-Male-V60-Half Marathon</v>
      </c>
      <c r="B99" s="943" t="s">
        <v>0</v>
      </c>
      <c r="C99" s="233" t="s">
        <v>826</v>
      </c>
      <c r="D99" s="228" t="s">
        <v>69</v>
      </c>
      <c r="E99" s="228" t="s">
        <v>20</v>
      </c>
      <c r="F99" s="229" t="s">
        <v>70</v>
      </c>
      <c r="G99" s="228" t="s">
        <v>36</v>
      </c>
      <c r="H99" s="524" t="s">
        <v>1168</v>
      </c>
      <c r="I99" s="231">
        <v>39083</v>
      </c>
      <c r="J99" s="944">
        <f t="shared" ca="1" si="32"/>
        <v>7232</v>
      </c>
      <c r="K99" s="915">
        <v>45051</v>
      </c>
    </row>
    <row r="100" spans="1:11" x14ac:dyDescent="0.25">
      <c r="A100" s="527" t="str">
        <f t="shared" si="28"/>
        <v>Road-Male-V65-Half Marathon</v>
      </c>
      <c r="B100" s="943" t="s">
        <v>0</v>
      </c>
      <c r="C100" s="233" t="s">
        <v>826</v>
      </c>
      <c r="D100" s="228" t="s">
        <v>69</v>
      </c>
      <c r="E100" s="228" t="s">
        <v>20</v>
      </c>
      <c r="F100" s="229" t="s">
        <v>71</v>
      </c>
      <c r="G100" s="228" t="s">
        <v>36</v>
      </c>
      <c r="H100" s="524" t="s">
        <v>1169</v>
      </c>
      <c r="I100" s="231">
        <v>41153</v>
      </c>
      <c r="J100" s="944">
        <f t="shared" ca="1" si="32"/>
        <v>5162</v>
      </c>
      <c r="K100" s="915">
        <v>45051</v>
      </c>
    </row>
    <row r="101" spans="1:11" x14ac:dyDescent="0.25">
      <c r="A101" s="527" t="str">
        <f t="shared" si="28"/>
        <v>Road-Male-V70-Half Marathon</v>
      </c>
      <c r="B101" s="943" t="s">
        <v>0</v>
      </c>
      <c r="C101" s="233" t="s">
        <v>826</v>
      </c>
      <c r="D101" s="228" t="s">
        <v>69</v>
      </c>
      <c r="E101" s="228" t="s">
        <v>20</v>
      </c>
      <c r="F101" s="229" t="s">
        <v>72</v>
      </c>
      <c r="G101" s="228" t="s">
        <v>36</v>
      </c>
      <c r="H101" s="524" t="s">
        <v>1170</v>
      </c>
      <c r="I101" s="231">
        <v>43009</v>
      </c>
      <c r="J101" s="944">
        <f t="shared" ca="1" si="32"/>
        <v>3306</v>
      </c>
      <c r="K101" s="915">
        <v>45051</v>
      </c>
    </row>
    <row r="102" spans="1:11" x14ac:dyDescent="0.25">
      <c r="A102" s="527" t="str">
        <f t="shared" si="28"/>
        <v>Road-Male-V75-Half Marathon</v>
      </c>
      <c r="B102" s="943" t="s">
        <v>0</v>
      </c>
      <c r="C102" s="233" t="s">
        <v>826</v>
      </c>
      <c r="D102" s="228" t="s">
        <v>69</v>
      </c>
      <c r="E102" s="228" t="s">
        <v>20</v>
      </c>
      <c r="F102" s="229" t="s">
        <v>418</v>
      </c>
      <c r="G102" s="228" t="s">
        <v>54</v>
      </c>
      <c r="H102" s="524" t="s">
        <v>1171</v>
      </c>
      <c r="I102" s="231">
        <v>41917</v>
      </c>
      <c r="J102" s="944">
        <f t="shared" ca="1" si="32"/>
        <v>4398</v>
      </c>
      <c r="K102" s="915">
        <v>45051</v>
      </c>
    </row>
    <row r="103" spans="1:11" ht="13" thickBot="1" x14ac:dyDescent="0.3">
      <c r="A103" s="531" t="str">
        <f t="shared" ref="A103" si="33">B103&amp;"-"&amp;D103&amp;"-"&amp;F103&amp;"-"&amp;E103</f>
        <v>Road-Male-V80-Half Marathon</v>
      </c>
      <c r="B103" s="945" t="s">
        <v>0</v>
      </c>
      <c r="C103" s="1246" t="s">
        <v>826</v>
      </c>
      <c r="D103" s="235" t="s">
        <v>69</v>
      </c>
      <c r="E103" s="235" t="s">
        <v>20</v>
      </c>
      <c r="F103" s="236" t="s">
        <v>753</v>
      </c>
      <c r="G103" s="235" t="s">
        <v>54</v>
      </c>
      <c r="H103" s="525" t="s">
        <v>1172</v>
      </c>
      <c r="I103" s="238">
        <v>43121</v>
      </c>
      <c r="J103" s="946">
        <f t="shared" ref="J103" ca="1" si="34">IF(I103="","",IF(I103="MISSING","",IF(I103="-","-",TODAY()-I103)))</f>
        <v>3194</v>
      </c>
      <c r="K103" s="916">
        <v>45051</v>
      </c>
    </row>
    <row r="104" spans="1:11" ht="13" thickBot="1" x14ac:dyDescent="0.3">
      <c r="A104" s="531" t="str">
        <f t="shared" si="28"/>
        <v>Road-Male-V85-Half Marathon</v>
      </c>
      <c r="B104" s="973" t="s">
        <v>0</v>
      </c>
      <c r="C104" s="586" t="s">
        <v>826</v>
      </c>
      <c r="D104" s="587" t="s">
        <v>69</v>
      </c>
      <c r="E104" s="587" t="s">
        <v>20</v>
      </c>
      <c r="F104" s="588" t="s">
        <v>1232</v>
      </c>
      <c r="G104" s="587" t="s">
        <v>54</v>
      </c>
      <c r="H104" s="589" t="s">
        <v>1234</v>
      </c>
      <c r="I104" s="590">
        <v>44941</v>
      </c>
      <c r="J104" s="974">
        <f t="shared" ca="1" si="32"/>
        <v>1374</v>
      </c>
      <c r="K104" s="923">
        <v>45059</v>
      </c>
    </row>
    <row r="105" spans="1:11" ht="13" thickBot="1" x14ac:dyDescent="0.3">
      <c r="A105" s="530" t="str">
        <f t="shared" ref="A105" si="35">B105&amp;"-"&amp;D105&amp;"-"&amp;F105&amp;"-"&amp;E105</f>
        <v>Road-Male-U20-15 Mile</v>
      </c>
      <c r="B105" s="969" t="s">
        <v>0</v>
      </c>
      <c r="C105" s="1232" t="s">
        <v>826</v>
      </c>
      <c r="D105" s="560" t="s">
        <v>69</v>
      </c>
      <c r="E105" s="560" t="s">
        <v>21</v>
      </c>
      <c r="F105" s="561" t="s">
        <v>81</v>
      </c>
      <c r="G105" s="560" t="s">
        <v>817</v>
      </c>
      <c r="H105" s="562"/>
      <c r="I105" s="563"/>
      <c r="J105" s="970" t="str">
        <f t="shared" ref="J105" ca="1" si="36">IF(I105="","",IF(I105="MISSING","",IF(I105="-","-",TODAY()-I105)))</f>
        <v/>
      </c>
      <c r="K105" s="921">
        <v>45058</v>
      </c>
    </row>
    <row r="106" spans="1:11" x14ac:dyDescent="0.25">
      <c r="A106" s="530" t="str">
        <f t="shared" si="28"/>
        <v>Road-Male-Senior-15 Mile</v>
      </c>
      <c r="B106" s="971" t="s">
        <v>0</v>
      </c>
      <c r="C106" s="1233" t="s">
        <v>826</v>
      </c>
      <c r="D106" s="240" t="s">
        <v>69</v>
      </c>
      <c r="E106" s="240" t="s">
        <v>21</v>
      </c>
      <c r="F106" s="241" t="s">
        <v>5</v>
      </c>
      <c r="G106" s="240" t="s">
        <v>22</v>
      </c>
      <c r="H106" s="557" t="s">
        <v>1173</v>
      </c>
      <c r="I106" s="242">
        <v>30956</v>
      </c>
      <c r="J106" s="972">
        <f t="shared" ca="1" si="32"/>
        <v>15359</v>
      </c>
      <c r="K106" s="922">
        <v>45051</v>
      </c>
    </row>
    <row r="107" spans="1:11" x14ac:dyDescent="0.25">
      <c r="A107" s="527" t="str">
        <f t="shared" si="28"/>
        <v>Road-Male-V35-15 Mile</v>
      </c>
      <c r="B107" s="943" t="s">
        <v>0</v>
      </c>
      <c r="C107" s="233" t="s">
        <v>826</v>
      </c>
      <c r="D107" s="228" t="s">
        <v>69</v>
      </c>
      <c r="E107" s="228" t="s">
        <v>21</v>
      </c>
      <c r="F107" s="229" t="s">
        <v>74</v>
      </c>
      <c r="G107" s="228" t="s">
        <v>817</v>
      </c>
      <c r="H107" s="230"/>
      <c r="I107" s="231"/>
      <c r="J107" s="944" t="str">
        <f t="shared" ca="1" si="32"/>
        <v/>
      </c>
      <c r="K107" s="915">
        <v>45051</v>
      </c>
    </row>
    <row r="108" spans="1:11" x14ac:dyDescent="0.25">
      <c r="A108" s="527" t="str">
        <f t="shared" si="28"/>
        <v>Road-Male-V40-15 Mile</v>
      </c>
      <c r="B108" s="943" t="s">
        <v>0</v>
      </c>
      <c r="C108" s="1230" t="s">
        <v>826</v>
      </c>
      <c r="D108" s="228" t="s">
        <v>69</v>
      </c>
      <c r="E108" s="228" t="s">
        <v>21</v>
      </c>
      <c r="F108" s="229" t="s">
        <v>67</v>
      </c>
      <c r="G108" s="228" t="s">
        <v>27</v>
      </c>
      <c r="H108" s="524" t="s">
        <v>1174</v>
      </c>
      <c r="I108" s="231">
        <v>29891</v>
      </c>
      <c r="J108" s="944">
        <f t="shared" ca="1" si="32"/>
        <v>16424</v>
      </c>
      <c r="K108" s="915">
        <v>45051</v>
      </c>
    </row>
    <row r="109" spans="1:11" x14ac:dyDescent="0.25">
      <c r="A109" s="527" t="str">
        <f t="shared" si="28"/>
        <v>Road-Male-V45-15 Mile</v>
      </c>
      <c r="B109" s="943" t="s">
        <v>0</v>
      </c>
      <c r="C109" s="233" t="s">
        <v>826</v>
      </c>
      <c r="D109" s="228" t="s">
        <v>69</v>
      </c>
      <c r="E109" s="228" t="s">
        <v>21</v>
      </c>
      <c r="F109" s="229" t="s">
        <v>64</v>
      </c>
      <c r="G109" s="228" t="s">
        <v>817</v>
      </c>
      <c r="H109" s="230"/>
      <c r="I109" s="231"/>
      <c r="J109" s="944" t="str">
        <f t="shared" ca="1" si="32"/>
        <v/>
      </c>
      <c r="K109" s="915">
        <v>45051</v>
      </c>
    </row>
    <row r="110" spans="1:11" x14ac:dyDescent="0.25">
      <c r="A110" s="527" t="str">
        <f t="shared" si="28"/>
        <v>Road-Male-V50-15 Mile</v>
      </c>
      <c r="B110" s="943" t="s">
        <v>0</v>
      </c>
      <c r="C110" s="1241" t="s">
        <v>826</v>
      </c>
      <c r="D110" s="228" t="s">
        <v>69</v>
      </c>
      <c r="E110" s="228" t="s">
        <v>21</v>
      </c>
      <c r="F110" s="229" t="s">
        <v>65</v>
      </c>
      <c r="G110" s="228" t="s">
        <v>817</v>
      </c>
      <c r="H110" s="232"/>
      <c r="I110" s="231"/>
      <c r="J110" s="944" t="str">
        <f t="shared" ca="1" si="32"/>
        <v/>
      </c>
      <c r="K110" s="915">
        <v>45051</v>
      </c>
    </row>
    <row r="111" spans="1:11" x14ac:dyDescent="0.25">
      <c r="A111" s="527" t="str">
        <f t="shared" si="28"/>
        <v>Road-Male-V55-15 Mile</v>
      </c>
      <c r="B111" s="943" t="s">
        <v>0</v>
      </c>
      <c r="C111" s="233" t="s">
        <v>826</v>
      </c>
      <c r="D111" s="228" t="s">
        <v>69</v>
      </c>
      <c r="E111" s="228" t="s">
        <v>21</v>
      </c>
      <c r="F111" s="229" t="s">
        <v>66</v>
      </c>
      <c r="G111" s="228" t="s">
        <v>817</v>
      </c>
      <c r="H111" s="243"/>
      <c r="I111" s="231"/>
      <c r="J111" s="944" t="str">
        <f t="shared" ca="1" si="32"/>
        <v/>
      </c>
      <c r="K111" s="915">
        <v>45051</v>
      </c>
    </row>
    <row r="112" spans="1:11" x14ac:dyDescent="0.25">
      <c r="A112" s="527" t="str">
        <f t="shared" si="28"/>
        <v>Road-Male-V60-15 Mile</v>
      </c>
      <c r="B112" s="943" t="s">
        <v>0</v>
      </c>
      <c r="C112" s="1230" t="s">
        <v>826</v>
      </c>
      <c r="D112" s="228" t="s">
        <v>69</v>
      </c>
      <c r="E112" s="228" t="s">
        <v>21</v>
      </c>
      <c r="F112" s="229" t="s">
        <v>70</v>
      </c>
      <c r="G112" s="228" t="s">
        <v>817</v>
      </c>
      <c r="H112" s="243"/>
      <c r="I112" s="231"/>
      <c r="J112" s="944" t="str">
        <f t="shared" ca="1" si="32"/>
        <v/>
      </c>
      <c r="K112" s="915">
        <v>45051</v>
      </c>
    </row>
    <row r="113" spans="1:11" x14ac:dyDescent="0.25">
      <c r="A113" s="527" t="str">
        <f t="shared" si="28"/>
        <v>Road-Male-V65-15 Mile</v>
      </c>
      <c r="B113" s="943" t="s">
        <v>0</v>
      </c>
      <c r="C113" s="233" t="s">
        <v>826</v>
      </c>
      <c r="D113" s="228" t="s">
        <v>69</v>
      </c>
      <c r="E113" s="228" t="s">
        <v>21</v>
      </c>
      <c r="F113" s="229" t="s">
        <v>71</v>
      </c>
      <c r="G113" s="228" t="s">
        <v>817</v>
      </c>
      <c r="H113" s="243"/>
      <c r="I113" s="231"/>
      <c r="J113" s="944" t="str">
        <f t="shared" ca="1" si="32"/>
        <v/>
      </c>
      <c r="K113" s="915">
        <v>45051</v>
      </c>
    </row>
    <row r="114" spans="1:11" x14ac:dyDescent="0.25">
      <c r="A114" s="527" t="str">
        <f t="shared" si="28"/>
        <v>Road-Male-V70-15 Mile</v>
      </c>
      <c r="B114" s="943" t="s">
        <v>0</v>
      </c>
      <c r="C114" s="1230" t="s">
        <v>826</v>
      </c>
      <c r="D114" s="228" t="s">
        <v>69</v>
      </c>
      <c r="E114" s="228" t="s">
        <v>21</v>
      </c>
      <c r="F114" s="229" t="s">
        <v>72</v>
      </c>
      <c r="G114" s="228" t="s">
        <v>817</v>
      </c>
      <c r="H114" s="230"/>
      <c r="I114" s="231"/>
      <c r="J114" s="944" t="str">
        <f t="shared" ca="1" si="32"/>
        <v/>
      </c>
      <c r="K114" s="915">
        <v>45051</v>
      </c>
    </row>
    <row r="115" spans="1:11" x14ac:dyDescent="0.25">
      <c r="A115" s="527" t="str">
        <f t="shared" si="28"/>
        <v>Road-Male-V75-15 Mile</v>
      </c>
      <c r="B115" s="943" t="s">
        <v>0</v>
      </c>
      <c r="C115" s="233" t="s">
        <v>826</v>
      </c>
      <c r="D115" s="228" t="s">
        <v>69</v>
      </c>
      <c r="E115" s="228" t="s">
        <v>21</v>
      </c>
      <c r="F115" s="229" t="s">
        <v>418</v>
      </c>
      <c r="G115" s="228" t="s">
        <v>817</v>
      </c>
      <c r="H115" s="243"/>
      <c r="I115" s="231"/>
      <c r="J115" s="944" t="str">
        <f t="shared" ca="1" si="32"/>
        <v/>
      </c>
      <c r="K115" s="915">
        <v>45051</v>
      </c>
    </row>
    <row r="116" spans="1:11" ht="13" thickBot="1" x14ac:dyDescent="0.3">
      <c r="A116" s="531" t="str">
        <f t="shared" ref="A116" si="37">B116&amp;"-"&amp;D116&amp;"-"&amp;F116&amp;"-"&amp;E116</f>
        <v>Road-Male-V80-15 Mile</v>
      </c>
      <c r="B116" s="945" t="s">
        <v>0</v>
      </c>
      <c r="C116" s="234" t="s">
        <v>826</v>
      </c>
      <c r="D116" s="235" t="s">
        <v>69</v>
      </c>
      <c r="E116" s="235" t="s">
        <v>21</v>
      </c>
      <c r="F116" s="236" t="s">
        <v>753</v>
      </c>
      <c r="G116" s="235" t="s">
        <v>817</v>
      </c>
      <c r="H116" s="237"/>
      <c r="I116" s="238"/>
      <c r="J116" s="946" t="str">
        <f t="shared" ref="J116" ca="1" si="38">IF(I116="","",IF(I116="MISSING","",IF(I116="-","-",TODAY()-I116)))</f>
        <v/>
      </c>
      <c r="K116" s="916">
        <v>45051</v>
      </c>
    </row>
    <row r="117" spans="1:11" ht="13" thickBot="1" x14ac:dyDescent="0.3">
      <c r="A117" s="531" t="str">
        <f t="shared" si="28"/>
        <v>Road-Male-V85-15 Mile</v>
      </c>
      <c r="B117" s="973" t="s">
        <v>0</v>
      </c>
      <c r="C117" s="586" t="s">
        <v>826</v>
      </c>
      <c r="D117" s="587" t="s">
        <v>69</v>
      </c>
      <c r="E117" s="587" t="s">
        <v>21</v>
      </c>
      <c r="F117" s="588" t="s">
        <v>1232</v>
      </c>
      <c r="G117" s="587" t="s">
        <v>817</v>
      </c>
      <c r="H117" s="591"/>
      <c r="I117" s="590"/>
      <c r="J117" s="974" t="str">
        <f t="shared" ca="1" si="32"/>
        <v/>
      </c>
      <c r="K117" s="923">
        <v>45051</v>
      </c>
    </row>
    <row r="118" spans="1:11" ht="13" thickBot="1" x14ac:dyDescent="0.3">
      <c r="A118" s="530" t="str">
        <f t="shared" ref="A118" si="39">B118&amp;"-"&amp;D118&amp;"-"&amp;F118&amp;"-"&amp;E118</f>
        <v>Road-Male-U20-20 Mile</v>
      </c>
      <c r="B118" s="969" t="s">
        <v>0</v>
      </c>
      <c r="C118" s="558" t="s">
        <v>826</v>
      </c>
      <c r="D118" s="560" t="s">
        <v>69</v>
      </c>
      <c r="E118" s="560" t="s">
        <v>23</v>
      </c>
      <c r="F118" s="561" t="s">
        <v>81</v>
      </c>
      <c r="G118" s="560" t="s">
        <v>817</v>
      </c>
      <c r="H118" s="562"/>
      <c r="I118" s="563"/>
      <c r="J118" s="970" t="str">
        <f t="shared" ref="J118" ca="1" si="40">IF(I118="","",IF(I118="MISSING","",IF(I118="-","-",TODAY()-I118)))</f>
        <v/>
      </c>
      <c r="K118" s="921">
        <v>45058</v>
      </c>
    </row>
    <row r="119" spans="1:11" x14ac:dyDescent="0.25">
      <c r="A119" s="530" t="str">
        <f t="shared" si="28"/>
        <v>Road-Male-Senior-20 Mile</v>
      </c>
      <c r="B119" s="971" t="s">
        <v>0</v>
      </c>
      <c r="C119" s="239" t="s">
        <v>826</v>
      </c>
      <c r="D119" s="240" t="s">
        <v>69</v>
      </c>
      <c r="E119" s="240" t="s">
        <v>23</v>
      </c>
      <c r="F119" s="241" t="s">
        <v>5</v>
      </c>
      <c r="G119" s="240" t="s">
        <v>24</v>
      </c>
      <c r="H119" s="557" t="s">
        <v>1175</v>
      </c>
      <c r="I119" s="242">
        <v>31107</v>
      </c>
      <c r="J119" s="972">
        <f t="shared" ca="1" si="32"/>
        <v>15208</v>
      </c>
      <c r="K119" s="922">
        <v>45051</v>
      </c>
    </row>
    <row r="120" spans="1:11" x14ac:dyDescent="0.25">
      <c r="A120" s="527" t="str">
        <f t="shared" si="28"/>
        <v>Road-Male-V35-20 Mile</v>
      </c>
      <c r="B120" s="943" t="s">
        <v>0</v>
      </c>
      <c r="C120" s="233" t="s">
        <v>826</v>
      </c>
      <c r="D120" s="228" t="s">
        <v>69</v>
      </c>
      <c r="E120" s="228" t="s">
        <v>23</v>
      </c>
      <c r="F120" s="229" t="s">
        <v>74</v>
      </c>
      <c r="G120" s="228" t="s">
        <v>817</v>
      </c>
      <c r="H120" s="243"/>
      <c r="I120" s="231"/>
      <c r="J120" s="944" t="str">
        <f t="shared" ca="1" si="32"/>
        <v/>
      </c>
      <c r="K120" s="915">
        <v>45051</v>
      </c>
    </row>
    <row r="121" spans="1:11" x14ac:dyDescent="0.25">
      <c r="A121" s="527" t="str">
        <f t="shared" si="28"/>
        <v>Road-Male-V40-20 Mile</v>
      </c>
      <c r="B121" s="943" t="s">
        <v>0</v>
      </c>
      <c r="C121" s="233" t="s">
        <v>826</v>
      </c>
      <c r="D121" s="228" t="s">
        <v>69</v>
      </c>
      <c r="E121" s="228" t="s">
        <v>23</v>
      </c>
      <c r="F121" s="229" t="s">
        <v>67</v>
      </c>
      <c r="G121" s="228" t="s">
        <v>27</v>
      </c>
      <c r="H121" s="524" t="s">
        <v>1176</v>
      </c>
      <c r="I121" s="231">
        <v>29860</v>
      </c>
      <c r="J121" s="944">
        <f t="shared" ca="1" si="32"/>
        <v>16455</v>
      </c>
      <c r="K121" s="915">
        <v>45051</v>
      </c>
    </row>
    <row r="122" spans="1:11" x14ac:dyDescent="0.25">
      <c r="A122" s="527" t="str">
        <f t="shared" si="28"/>
        <v>Road-Male-V45-20 Mile</v>
      </c>
      <c r="B122" s="943" t="s">
        <v>0</v>
      </c>
      <c r="C122" s="233" t="s">
        <v>826</v>
      </c>
      <c r="D122" s="228" t="s">
        <v>69</v>
      </c>
      <c r="E122" s="228" t="s">
        <v>23</v>
      </c>
      <c r="F122" s="229" t="s">
        <v>64</v>
      </c>
      <c r="G122" s="228" t="s">
        <v>32</v>
      </c>
      <c r="H122" s="524" t="s">
        <v>1177</v>
      </c>
      <c r="I122" s="231">
        <v>31472</v>
      </c>
      <c r="J122" s="944">
        <f t="shared" ca="1" si="32"/>
        <v>14843</v>
      </c>
      <c r="K122" s="915">
        <v>45051</v>
      </c>
    </row>
    <row r="123" spans="1:11" x14ac:dyDescent="0.25">
      <c r="A123" s="527" t="str">
        <f t="shared" si="28"/>
        <v>Road-Male-V50-20 Mile</v>
      </c>
      <c r="B123" s="943" t="s">
        <v>0</v>
      </c>
      <c r="C123" s="233" t="s">
        <v>826</v>
      </c>
      <c r="D123" s="228" t="s">
        <v>69</v>
      </c>
      <c r="E123" s="228" t="s">
        <v>23</v>
      </c>
      <c r="F123" s="229" t="s">
        <v>65</v>
      </c>
      <c r="G123" s="228" t="s">
        <v>32</v>
      </c>
      <c r="H123" s="524" t="s">
        <v>1178</v>
      </c>
      <c r="I123" s="231">
        <v>32203</v>
      </c>
      <c r="J123" s="944">
        <f t="shared" ca="1" si="32"/>
        <v>14112</v>
      </c>
      <c r="K123" s="915">
        <v>45051</v>
      </c>
    </row>
    <row r="124" spans="1:11" x14ac:dyDescent="0.25">
      <c r="A124" s="527" t="str">
        <f t="shared" si="28"/>
        <v>Road-Male-V55-20 Mile</v>
      </c>
      <c r="B124" s="943" t="s">
        <v>0</v>
      </c>
      <c r="C124" s="233" t="s">
        <v>826</v>
      </c>
      <c r="D124" s="228" t="s">
        <v>69</v>
      </c>
      <c r="E124" s="228" t="s">
        <v>23</v>
      </c>
      <c r="F124" s="229" t="s">
        <v>66</v>
      </c>
      <c r="G124" s="228" t="s">
        <v>1259</v>
      </c>
      <c r="H124" s="524" t="s">
        <v>1375</v>
      </c>
      <c r="I124" s="231">
        <v>45900</v>
      </c>
      <c r="J124" s="944">
        <f t="shared" ca="1" si="32"/>
        <v>415</v>
      </c>
      <c r="K124" s="915">
        <v>45942</v>
      </c>
    </row>
    <row r="125" spans="1:11" x14ac:dyDescent="0.25">
      <c r="A125" s="527" t="str">
        <f t="shared" si="28"/>
        <v>Road-Male-V60-20 Mile</v>
      </c>
      <c r="B125" s="943" t="s">
        <v>0</v>
      </c>
      <c r="C125" s="233" t="s">
        <v>826</v>
      </c>
      <c r="D125" s="228" t="s">
        <v>69</v>
      </c>
      <c r="E125" s="228" t="s">
        <v>23</v>
      </c>
      <c r="F125" s="229" t="s">
        <v>70</v>
      </c>
      <c r="G125" s="228" t="s">
        <v>60</v>
      </c>
      <c r="H125" s="524" t="s">
        <v>1180</v>
      </c>
      <c r="I125" s="231">
        <v>40969</v>
      </c>
      <c r="J125" s="944">
        <f t="shared" ca="1" si="32"/>
        <v>5346</v>
      </c>
      <c r="K125" s="915">
        <v>45051</v>
      </c>
    </row>
    <row r="126" spans="1:11" x14ac:dyDescent="0.25">
      <c r="A126" s="527" t="str">
        <f t="shared" si="28"/>
        <v>Road-Male-V65-20 Mile</v>
      </c>
      <c r="B126" s="943" t="s">
        <v>0</v>
      </c>
      <c r="C126" s="233" t="s">
        <v>826</v>
      </c>
      <c r="D126" s="228" t="s">
        <v>69</v>
      </c>
      <c r="E126" s="228" t="s">
        <v>23</v>
      </c>
      <c r="F126" s="229" t="s">
        <v>71</v>
      </c>
      <c r="G126" s="228" t="s">
        <v>746</v>
      </c>
      <c r="H126" s="524" t="s">
        <v>1181</v>
      </c>
      <c r="I126" s="231">
        <v>44640</v>
      </c>
      <c r="J126" s="944">
        <f t="shared" ca="1" si="32"/>
        <v>1675</v>
      </c>
      <c r="K126" s="915">
        <v>45052</v>
      </c>
    </row>
    <row r="127" spans="1:11" x14ac:dyDescent="0.25">
      <c r="A127" s="527" t="str">
        <f t="shared" si="28"/>
        <v>Road-Male-V70-20 Mile</v>
      </c>
      <c r="B127" s="943" t="s">
        <v>0</v>
      </c>
      <c r="C127" s="233" t="s">
        <v>826</v>
      </c>
      <c r="D127" s="228" t="s">
        <v>69</v>
      </c>
      <c r="E127" s="228" t="s">
        <v>23</v>
      </c>
      <c r="F127" s="229" t="s">
        <v>72</v>
      </c>
      <c r="G127" s="228" t="s">
        <v>817</v>
      </c>
      <c r="H127" s="243"/>
      <c r="I127" s="231"/>
      <c r="J127" s="944" t="str">
        <f t="shared" ca="1" si="32"/>
        <v/>
      </c>
      <c r="K127" s="915">
        <v>45051</v>
      </c>
    </row>
    <row r="128" spans="1:11" x14ac:dyDescent="0.25">
      <c r="A128" s="527" t="str">
        <f t="shared" si="28"/>
        <v>Road-Male-V75-20 Mile</v>
      </c>
      <c r="B128" s="943" t="s">
        <v>0</v>
      </c>
      <c r="C128" s="233" t="s">
        <v>826</v>
      </c>
      <c r="D128" s="228" t="s">
        <v>69</v>
      </c>
      <c r="E128" s="228" t="s">
        <v>23</v>
      </c>
      <c r="F128" s="229" t="s">
        <v>418</v>
      </c>
      <c r="G128" s="228" t="s">
        <v>54</v>
      </c>
      <c r="H128" s="524" t="s">
        <v>1182</v>
      </c>
      <c r="I128" s="231">
        <v>42442</v>
      </c>
      <c r="J128" s="944">
        <f t="shared" ca="1" si="32"/>
        <v>3873</v>
      </c>
      <c r="K128" s="915">
        <v>45051</v>
      </c>
    </row>
    <row r="129" spans="1:11" ht="13" thickBot="1" x14ac:dyDescent="0.3">
      <c r="A129" s="531" t="str">
        <f t="shared" ref="A129" si="41">B129&amp;"-"&amp;D129&amp;"-"&amp;F129&amp;"-"&amp;E129</f>
        <v>Road-Male-V80-20 Mile</v>
      </c>
      <c r="B129" s="945" t="s">
        <v>0</v>
      </c>
      <c r="C129" s="234" t="s">
        <v>826</v>
      </c>
      <c r="D129" s="235" t="s">
        <v>69</v>
      </c>
      <c r="E129" s="235" t="s">
        <v>23</v>
      </c>
      <c r="F129" s="236" t="s">
        <v>753</v>
      </c>
      <c r="G129" s="235" t="s">
        <v>54</v>
      </c>
      <c r="H129" s="525" t="s">
        <v>1183</v>
      </c>
      <c r="I129" s="238">
        <v>43170</v>
      </c>
      <c r="J129" s="946">
        <f t="shared" ref="J129" ca="1" si="42">IF(I129="","",IF(I129="MISSING","",IF(I129="-","-",TODAY()-I129)))</f>
        <v>3145</v>
      </c>
      <c r="K129" s="916">
        <v>45051</v>
      </c>
    </row>
    <row r="130" spans="1:11" ht="13" thickBot="1" x14ac:dyDescent="0.3">
      <c r="A130" s="531" t="str">
        <f t="shared" si="28"/>
        <v>Road-Male-V85-20 Mile</v>
      </c>
      <c r="B130" s="973" t="s">
        <v>0</v>
      </c>
      <c r="C130" s="586" t="s">
        <v>826</v>
      </c>
      <c r="D130" s="587" t="s">
        <v>69</v>
      </c>
      <c r="E130" s="587" t="s">
        <v>23</v>
      </c>
      <c r="F130" s="588" t="s">
        <v>1232</v>
      </c>
      <c r="G130" s="587" t="s">
        <v>54</v>
      </c>
      <c r="H130" s="589" t="s">
        <v>1235</v>
      </c>
      <c r="I130" s="590">
        <v>45004</v>
      </c>
      <c r="J130" s="974">
        <f t="shared" ca="1" si="32"/>
        <v>1311</v>
      </c>
      <c r="K130" s="923">
        <v>45059</v>
      </c>
    </row>
    <row r="131" spans="1:11" x14ac:dyDescent="0.25">
      <c r="A131" s="532" t="str">
        <f t="shared" ref="A131" si="43">B131&amp;"-"&amp;D131&amp;"-"&amp;F131&amp;"-"&amp;E131</f>
        <v>Road-Male-U20-Marathon</v>
      </c>
      <c r="B131" s="971" t="s">
        <v>0</v>
      </c>
      <c r="C131" s="239" t="s">
        <v>826</v>
      </c>
      <c r="D131" s="240" t="s">
        <v>69</v>
      </c>
      <c r="E131" s="240" t="s">
        <v>25</v>
      </c>
      <c r="F131" s="241" t="s">
        <v>81</v>
      </c>
      <c r="G131" s="240" t="s">
        <v>817</v>
      </c>
      <c r="H131" s="524"/>
      <c r="I131" s="242"/>
      <c r="J131" s="972" t="str">
        <f t="shared" ca="1" si="32"/>
        <v/>
      </c>
      <c r="K131" s="922">
        <v>45058</v>
      </c>
    </row>
    <row r="132" spans="1:11" x14ac:dyDescent="0.25">
      <c r="A132" s="532" t="str">
        <f t="shared" si="28"/>
        <v>Road-Male-Senior-Marathon</v>
      </c>
      <c r="B132" s="971" t="s">
        <v>0</v>
      </c>
      <c r="C132" s="239" t="s">
        <v>826</v>
      </c>
      <c r="D132" s="240" t="s">
        <v>69</v>
      </c>
      <c r="E132" s="240" t="s">
        <v>25</v>
      </c>
      <c r="F132" s="241" t="s">
        <v>5</v>
      </c>
      <c r="G132" s="240" t="s">
        <v>26</v>
      </c>
      <c r="H132" s="524" t="s">
        <v>1184</v>
      </c>
      <c r="I132" s="242">
        <v>29677</v>
      </c>
      <c r="J132" s="972">
        <f t="shared" ref="J132:J171" ca="1" si="44">IF(I132="","",IF(I132="MISSING","",IF(I132="-","-",TODAY()-I132)))</f>
        <v>16638</v>
      </c>
      <c r="K132" s="922">
        <v>45051</v>
      </c>
    </row>
    <row r="133" spans="1:11" x14ac:dyDescent="0.25">
      <c r="A133" s="527" t="str">
        <f t="shared" si="28"/>
        <v>Road-Male-V35-Marathon</v>
      </c>
      <c r="B133" s="943" t="s">
        <v>0</v>
      </c>
      <c r="C133" s="233" t="s">
        <v>826</v>
      </c>
      <c r="D133" s="228" t="s">
        <v>69</v>
      </c>
      <c r="E133" s="228" t="s">
        <v>25</v>
      </c>
      <c r="F133" s="229" t="s">
        <v>74</v>
      </c>
      <c r="G133" s="228" t="s">
        <v>803</v>
      </c>
      <c r="H133" s="524" t="s">
        <v>1298</v>
      </c>
      <c r="I133" s="231">
        <v>45403</v>
      </c>
      <c r="J133" s="944">
        <f t="shared" ca="1" si="44"/>
        <v>912</v>
      </c>
      <c r="K133" s="915">
        <v>45418</v>
      </c>
    </row>
    <row r="134" spans="1:11" x14ac:dyDescent="0.25">
      <c r="A134" s="527" t="str">
        <f t="shared" si="28"/>
        <v>Road-Male-V40-Marathon</v>
      </c>
      <c r="B134" s="943" t="s">
        <v>0</v>
      </c>
      <c r="C134" s="233" t="s">
        <v>826</v>
      </c>
      <c r="D134" s="228" t="s">
        <v>69</v>
      </c>
      <c r="E134" s="228" t="s">
        <v>25</v>
      </c>
      <c r="F134" s="229" t="s">
        <v>67</v>
      </c>
      <c r="G134" s="228" t="s">
        <v>27</v>
      </c>
      <c r="H134" s="524" t="s">
        <v>1186</v>
      </c>
      <c r="I134" s="231">
        <v>29860</v>
      </c>
      <c r="J134" s="944">
        <f t="shared" ca="1" si="44"/>
        <v>16455</v>
      </c>
      <c r="K134" s="915">
        <v>45051</v>
      </c>
    </row>
    <row r="135" spans="1:11" x14ac:dyDescent="0.25">
      <c r="A135" s="527" t="str">
        <f t="shared" si="28"/>
        <v>Road-Male-V45-Marathon</v>
      </c>
      <c r="B135" s="943" t="s">
        <v>0</v>
      </c>
      <c r="C135" s="233" t="s">
        <v>826</v>
      </c>
      <c r="D135" s="1222" t="s">
        <v>69</v>
      </c>
      <c r="E135" s="228" t="s">
        <v>25</v>
      </c>
      <c r="F135" s="229" t="s">
        <v>64</v>
      </c>
      <c r="G135" s="228" t="s">
        <v>581</v>
      </c>
      <c r="H135" s="524" t="s">
        <v>1382</v>
      </c>
      <c r="I135" s="231">
        <v>46068</v>
      </c>
      <c r="J135" s="944">
        <f t="shared" ca="1" si="44"/>
        <v>247</v>
      </c>
      <c r="K135" s="915">
        <v>46145</v>
      </c>
    </row>
    <row r="136" spans="1:11" x14ac:dyDescent="0.25">
      <c r="A136" s="527" t="str">
        <f t="shared" si="28"/>
        <v>Road-Male-V50-Marathon</v>
      </c>
      <c r="B136" s="943" t="s">
        <v>0</v>
      </c>
      <c r="C136" s="233" t="s">
        <v>826</v>
      </c>
      <c r="D136" s="228" t="s">
        <v>69</v>
      </c>
      <c r="E136" s="228" t="s">
        <v>25</v>
      </c>
      <c r="F136" s="229" t="s">
        <v>65</v>
      </c>
      <c r="G136" s="228" t="s">
        <v>63</v>
      </c>
      <c r="H136" s="524" t="s">
        <v>1243</v>
      </c>
      <c r="I136" s="231">
        <v>43583</v>
      </c>
      <c r="J136" s="944">
        <f t="shared" ca="1" si="44"/>
        <v>2732</v>
      </c>
      <c r="K136" s="915">
        <v>45111</v>
      </c>
    </row>
    <row r="137" spans="1:11" x14ac:dyDescent="0.25">
      <c r="A137" s="527" t="str">
        <f t="shared" si="28"/>
        <v>Road-Male-V55-Marathon</v>
      </c>
      <c r="B137" s="943" t="s">
        <v>0</v>
      </c>
      <c r="C137" s="233" t="s">
        <v>826</v>
      </c>
      <c r="D137" s="228" t="s">
        <v>69</v>
      </c>
      <c r="E137" s="228" t="s">
        <v>25</v>
      </c>
      <c r="F137" s="229" t="s">
        <v>66</v>
      </c>
      <c r="G137" s="228" t="s">
        <v>1259</v>
      </c>
      <c r="H137" s="524" t="s">
        <v>1297</v>
      </c>
      <c r="I137" s="231">
        <v>45396</v>
      </c>
      <c r="J137" s="944">
        <f t="shared" ca="1" si="44"/>
        <v>919</v>
      </c>
      <c r="K137" s="915">
        <v>45418</v>
      </c>
    </row>
    <row r="138" spans="1:11" x14ac:dyDescent="0.25">
      <c r="A138" s="527" t="str">
        <f t="shared" si="28"/>
        <v>Road-Male-V60-Marathon</v>
      </c>
      <c r="B138" s="943" t="s">
        <v>0</v>
      </c>
      <c r="C138" s="233" t="s">
        <v>826</v>
      </c>
      <c r="D138" s="228" t="s">
        <v>69</v>
      </c>
      <c r="E138" s="228" t="s">
        <v>25</v>
      </c>
      <c r="F138" s="229" t="s">
        <v>70</v>
      </c>
      <c r="G138" s="228" t="s">
        <v>60</v>
      </c>
      <c r="H138" s="524" t="s">
        <v>1190</v>
      </c>
      <c r="I138" s="231">
        <v>41000</v>
      </c>
      <c r="J138" s="944">
        <f t="shared" ca="1" si="44"/>
        <v>5315</v>
      </c>
      <c r="K138" s="915">
        <v>45051</v>
      </c>
    </row>
    <row r="139" spans="1:11" x14ac:dyDescent="0.25">
      <c r="A139" s="527" t="str">
        <f t="shared" si="28"/>
        <v>Road-Male-V65-Marathon</v>
      </c>
      <c r="B139" s="943" t="s">
        <v>0</v>
      </c>
      <c r="C139" s="233" t="s">
        <v>826</v>
      </c>
      <c r="D139" s="228" t="s">
        <v>69</v>
      </c>
      <c r="E139" s="228" t="s">
        <v>25</v>
      </c>
      <c r="F139" s="229" t="s">
        <v>71</v>
      </c>
      <c r="G139" s="228" t="s">
        <v>54</v>
      </c>
      <c r="H139" s="524" t="s">
        <v>1191</v>
      </c>
      <c r="I139" s="231">
        <v>38808</v>
      </c>
      <c r="J139" s="944">
        <f t="shared" ca="1" si="44"/>
        <v>7507</v>
      </c>
      <c r="K139" s="915">
        <v>45051</v>
      </c>
    </row>
    <row r="140" spans="1:11" x14ac:dyDescent="0.25">
      <c r="A140" s="527" t="str">
        <f t="shared" si="28"/>
        <v>Road-Male-V70-Marathon</v>
      </c>
      <c r="B140" s="943" t="s">
        <v>0</v>
      </c>
      <c r="C140" s="233" t="s">
        <v>826</v>
      </c>
      <c r="D140" s="228" t="s">
        <v>69</v>
      </c>
      <c r="E140" s="228" t="s">
        <v>25</v>
      </c>
      <c r="F140" s="229" t="s">
        <v>72</v>
      </c>
      <c r="G140" s="228" t="s">
        <v>54</v>
      </c>
      <c r="H140" s="524" t="s">
        <v>1192</v>
      </c>
      <c r="I140" s="231">
        <v>39539</v>
      </c>
      <c r="J140" s="944">
        <f t="shared" ca="1" si="44"/>
        <v>6776</v>
      </c>
      <c r="K140" s="915">
        <v>45051</v>
      </c>
    </row>
    <row r="141" spans="1:11" x14ac:dyDescent="0.25">
      <c r="A141" s="527" t="str">
        <f t="shared" si="28"/>
        <v>Road-Male-V75-Marathon</v>
      </c>
      <c r="B141" s="943" t="s">
        <v>0</v>
      </c>
      <c r="C141" s="233" t="s">
        <v>826</v>
      </c>
      <c r="D141" s="228" t="s">
        <v>69</v>
      </c>
      <c r="E141" s="228" t="s">
        <v>25</v>
      </c>
      <c r="F141" s="229" t="s">
        <v>418</v>
      </c>
      <c r="G141" s="228" t="s">
        <v>54</v>
      </c>
      <c r="H141" s="524" t="s">
        <v>1193</v>
      </c>
      <c r="I141" s="231">
        <v>42100</v>
      </c>
      <c r="J141" s="944">
        <f t="shared" ca="1" si="44"/>
        <v>4215</v>
      </c>
      <c r="K141" s="915">
        <v>45051</v>
      </c>
    </row>
    <row r="142" spans="1:11" x14ac:dyDescent="0.25">
      <c r="A142" s="529" t="str">
        <f t="shared" ref="A142" si="45">B142&amp;"-"&amp;D142&amp;"-"&amp;F142&amp;"-"&amp;E142</f>
        <v>Road-Male-V80-Marathon</v>
      </c>
      <c r="B142" s="945" t="s">
        <v>0</v>
      </c>
      <c r="C142" s="234" t="s">
        <v>826</v>
      </c>
      <c r="D142" s="235" t="s">
        <v>69</v>
      </c>
      <c r="E142" s="235" t="s">
        <v>25</v>
      </c>
      <c r="F142" s="236" t="s">
        <v>753</v>
      </c>
      <c r="G142" s="235" t="s">
        <v>54</v>
      </c>
      <c r="H142" s="525" t="s">
        <v>1194</v>
      </c>
      <c r="I142" s="238">
        <v>43387</v>
      </c>
      <c r="J142" s="946">
        <f t="shared" ref="J142" ca="1" si="46">IF(I142="","",IF(I142="MISSING","",IF(I142="-","-",TODAY()-I142)))</f>
        <v>2928</v>
      </c>
      <c r="K142" s="916">
        <v>45051</v>
      </c>
    </row>
    <row r="143" spans="1:11" ht="13" thickBot="1" x14ac:dyDescent="0.3">
      <c r="A143" s="529" t="str">
        <f t="shared" si="28"/>
        <v>Road-Male-V85-Marathon</v>
      </c>
      <c r="B143" s="945" t="s">
        <v>0</v>
      </c>
      <c r="C143" s="1231" t="s">
        <v>826</v>
      </c>
      <c r="D143" s="235" t="s">
        <v>69</v>
      </c>
      <c r="E143" s="235" t="s">
        <v>25</v>
      </c>
      <c r="F143" s="236" t="s">
        <v>1232</v>
      </c>
      <c r="G143" s="235" t="s">
        <v>54</v>
      </c>
      <c r="H143" s="525">
        <v>1843</v>
      </c>
      <c r="I143" s="238">
        <v>45039</v>
      </c>
      <c r="J143" s="946">
        <f t="shared" ca="1" si="44"/>
        <v>1276</v>
      </c>
      <c r="K143" s="916">
        <v>45059</v>
      </c>
    </row>
    <row r="144" spans="1:11" x14ac:dyDescent="0.25">
      <c r="A144" s="530" t="str">
        <f t="shared" si="28"/>
        <v>Road-Female-U13-5K</v>
      </c>
      <c r="B144" s="975" t="s">
        <v>0</v>
      </c>
      <c r="C144" s="244" t="s">
        <v>826</v>
      </c>
      <c r="D144" s="256" t="s">
        <v>75</v>
      </c>
      <c r="E144" s="245" t="s">
        <v>694</v>
      </c>
      <c r="F144" s="246" t="s">
        <v>78</v>
      </c>
      <c r="G144" s="245" t="s">
        <v>771</v>
      </c>
      <c r="H144" s="252">
        <v>19.29</v>
      </c>
      <c r="I144" s="247">
        <v>43344</v>
      </c>
      <c r="J144" s="976">
        <f ca="1">IF(I144="","",IF(I144="MISSING","",IF(I144="-","-",TODAY()-I144)))</f>
        <v>2971</v>
      </c>
      <c r="K144" s="924">
        <v>45051</v>
      </c>
    </row>
    <row r="145" spans="1:12" x14ac:dyDescent="0.25">
      <c r="A145" s="532" t="str">
        <f t="shared" ref="A145:A147" si="47">B145&amp;"-"&amp;D145&amp;"-"&amp;F145&amp;"-"&amp;E145</f>
        <v>Road-Female-U15-5K</v>
      </c>
      <c r="B145" s="971" t="s">
        <v>0</v>
      </c>
      <c r="C145" s="239" t="s">
        <v>826</v>
      </c>
      <c r="D145" s="254" t="s">
        <v>75</v>
      </c>
      <c r="E145" s="240" t="s">
        <v>694</v>
      </c>
      <c r="F145" s="241" t="s">
        <v>79</v>
      </c>
      <c r="G145" s="240" t="s">
        <v>817</v>
      </c>
      <c r="H145" s="230"/>
      <c r="I145" s="242"/>
      <c r="J145" s="972" t="str">
        <f t="shared" ref="J145:J146" ca="1" si="48">IF(I145="","",IF(I145="MISSING","",IF(I145="-","-",TODAY()-I145)))</f>
        <v/>
      </c>
      <c r="K145" s="922">
        <v>45058</v>
      </c>
    </row>
    <row r="146" spans="1:12" x14ac:dyDescent="0.25">
      <c r="A146" s="532" t="str">
        <f t="shared" si="47"/>
        <v>Road-Female-U17-5K</v>
      </c>
      <c r="B146" s="971" t="s">
        <v>0</v>
      </c>
      <c r="C146" s="239" t="s">
        <v>826</v>
      </c>
      <c r="D146" s="254" t="s">
        <v>75</v>
      </c>
      <c r="E146" s="240" t="s">
        <v>694</v>
      </c>
      <c r="F146" s="241" t="s">
        <v>80</v>
      </c>
      <c r="G146" s="240" t="s">
        <v>817</v>
      </c>
      <c r="H146" s="230"/>
      <c r="I146" s="242"/>
      <c r="J146" s="972" t="str">
        <f t="shared" ca="1" si="48"/>
        <v/>
      </c>
      <c r="K146" s="922">
        <v>45058</v>
      </c>
    </row>
    <row r="147" spans="1:12" x14ac:dyDescent="0.25">
      <c r="A147" s="532" t="str">
        <f t="shared" si="47"/>
        <v>Road-Female-U20-5K</v>
      </c>
      <c r="B147" s="971" t="s">
        <v>0</v>
      </c>
      <c r="C147" s="239" t="s">
        <v>826</v>
      </c>
      <c r="D147" s="254" t="s">
        <v>75</v>
      </c>
      <c r="E147" s="240" t="s">
        <v>694</v>
      </c>
      <c r="F147" s="241" t="s">
        <v>81</v>
      </c>
      <c r="G147" s="240" t="s">
        <v>817</v>
      </c>
      <c r="H147" s="230"/>
      <c r="I147" s="242"/>
      <c r="J147" s="972" t="str">
        <f t="shared" ref="J147" ca="1" si="49">IF(I147="","",IF(I147="MISSING","",IF(I147="-","-",TODAY()-I147)))</f>
        <v/>
      </c>
      <c r="K147" s="922">
        <v>45058</v>
      </c>
    </row>
    <row r="148" spans="1:12" x14ac:dyDescent="0.25">
      <c r="A148" s="532" t="str">
        <f t="shared" si="28"/>
        <v>Road-Female-Senior-5K</v>
      </c>
      <c r="B148" s="971" t="s">
        <v>0</v>
      </c>
      <c r="C148" s="239" t="s">
        <v>826</v>
      </c>
      <c r="D148" s="254" t="s">
        <v>75</v>
      </c>
      <c r="E148" s="240" t="s">
        <v>694</v>
      </c>
      <c r="F148" s="241" t="s">
        <v>5</v>
      </c>
      <c r="G148" s="240" t="s">
        <v>37</v>
      </c>
      <c r="H148" s="230">
        <v>17</v>
      </c>
      <c r="I148" s="242">
        <v>36373</v>
      </c>
      <c r="J148" s="972">
        <f t="shared" ca="1" si="44"/>
        <v>9942</v>
      </c>
      <c r="K148" s="922">
        <v>45051</v>
      </c>
    </row>
    <row r="149" spans="1:12" x14ac:dyDescent="0.25">
      <c r="A149" s="527" t="str">
        <f t="shared" si="28"/>
        <v>Road-Female-V35-5K</v>
      </c>
      <c r="B149" s="943" t="s">
        <v>0</v>
      </c>
      <c r="C149" s="233" t="s">
        <v>826</v>
      </c>
      <c r="D149" s="255" t="s">
        <v>75</v>
      </c>
      <c r="E149" s="240" t="s">
        <v>694</v>
      </c>
      <c r="F149" s="229" t="s">
        <v>74</v>
      </c>
      <c r="G149" s="228" t="s">
        <v>38</v>
      </c>
      <c r="H149" s="230">
        <v>17.57</v>
      </c>
      <c r="I149" s="231">
        <v>34881</v>
      </c>
      <c r="J149" s="944">
        <f t="shared" ca="1" si="44"/>
        <v>11434</v>
      </c>
      <c r="K149" s="915">
        <v>45051</v>
      </c>
    </row>
    <row r="150" spans="1:12" x14ac:dyDescent="0.25">
      <c r="A150" s="527" t="str">
        <f t="shared" si="28"/>
        <v>Road-Female-V40-5K</v>
      </c>
      <c r="B150" s="943" t="s">
        <v>0</v>
      </c>
      <c r="C150" s="233" t="s">
        <v>826</v>
      </c>
      <c r="D150" s="255" t="s">
        <v>75</v>
      </c>
      <c r="E150" s="240" t="s">
        <v>694</v>
      </c>
      <c r="F150" s="229" t="s">
        <v>67</v>
      </c>
      <c r="G150" s="228" t="s">
        <v>38</v>
      </c>
      <c r="H150" s="230">
        <v>17.13</v>
      </c>
      <c r="I150" s="231">
        <v>36404</v>
      </c>
      <c r="J150" s="944">
        <f t="shared" ca="1" si="44"/>
        <v>9911</v>
      </c>
      <c r="K150" s="915">
        <v>45051</v>
      </c>
      <c r="L150" s="1" t="s">
        <v>687</v>
      </c>
    </row>
    <row r="151" spans="1:12" x14ac:dyDescent="0.25">
      <c r="A151" s="527" t="str">
        <f t="shared" si="28"/>
        <v>Road-Female-V45-5K</v>
      </c>
      <c r="B151" s="943" t="s">
        <v>0</v>
      </c>
      <c r="C151" s="233" t="s">
        <v>826</v>
      </c>
      <c r="D151" s="255" t="s">
        <v>75</v>
      </c>
      <c r="E151" s="240" t="s">
        <v>694</v>
      </c>
      <c r="F151" s="229" t="s">
        <v>64</v>
      </c>
      <c r="G151" s="228" t="s">
        <v>45</v>
      </c>
      <c r="H151" s="230">
        <v>18.59</v>
      </c>
      <c r="I151" s="231">
        <v>35704</v>
      </c>
      <c r="J151" s="944">
        <f t="shared" ca="1" si="44"/>
        <v>10611</v>
      </c>
      <c r="K151" s="915">
        <v>45051</v>
      </c>
    </row>
    <row r="152" spans="1:12" x14ac:dyDescent="0.25">
      <c r="A152" s="527" t="str">
        <f t="shared" si="28"/>
        <v>Road-Female-V50-5K</v>
      </c>
      <c r="B152" s="943" t="s">
        <v>0</v>
      </c>
      <c r="C152" s="233" t="s">
        <v>826</v>
      </c>
      <c r="D152" s="255" t="s">
        <v>75</v>
      </c>
      <c r="E152" s="240" t="s">
        <v>694</v>
      </c>
      <c r="F152" s="229" t="s">
        <v>65</v>
      </c>
      <c r="G152" s="228" t="s">
        <v>793</v>
      </c>
      <c r="H152" s="230">
        <v>20.58</v>
      </c>
      <c r="I152" s="231">
        <v>45408</v>
      </c>
      <c r="J152" s="944">
        <f t="shared" ca="1" si="44"/>
        <v>907</v>
      </c>
      <c r="K152" s="915">
        <v>45418</v>
      </c>
    </row>
    <row r="153" spans="1:12" x14ac:dyDescent="0.25">
      <c r="A153" s="527" t="str">
        <f t="shared" si="28"/>
        <v>Road-Female-V55-5K</v>
      </c>
      <c r="B153" s="943" t="s">
        <v>0</v>
      </c>
      <c r="C153" s="233" t="s">
        <v>826</v>
      </c>
      <c r="D153" s="255" t="s">
        <v>75</v>
      </c>
      <c r="E153" s="240" t="s">
        <v>694</v>
      </c>
      <c r="F153" s="229" t="s">
        <v>66</v>
      </c>
      <c r="G153" s="228" t="s">
        <v>718</v>
      </c>
      <c r="H153" s="230">
        <v>22</v>
      </c>
      <c r="I153" s="231">
        <v>42971</v>
      </c>
      <c r="J153" s="944">
        <f t="shared" ca="1" si="44"/>
        <v>3344</v>
      </c>
      <c r="K153" s="915">
        <v>45051</v>
      </c>
    </row>
    <row r="154" spans="1:12" x14ac:dyDescent="0.25">
      <c r="A154" s="527" t="str">
        <f t="shared" si="28"/>
        <v>Road-Female-V60-5K</v>
      </c>
      <c r="B154" s="943" t="s">
        <v>0</v>
      </c>
      <c r="C154" s="233" t="s">
        <v>826</v>
      </c>
      <c r="D154" s="255" t="s">
        <v>75</v>
      </c>
      <c r="E154" s="240" t="s">
        <v>694</v>
      </c>
      <c r="F154" s="229" t="s">
        <v>70</v>
      </c>
      <c r="G154" s="228" t="s">
        <v>811</v>
      </c>
      <c r="H154" s="230">
        <v>21.39</v>
      </c>
      <c r="I154" s="231">
        <v>43282</v>
      </c>
      <c r="J154" s="944">
        <f t="shared" ca="1" si="44"/>
        <v>3033</v>
      </c>
      <c r="K154" s="915">
        <v>45051</v>
      </c>
    </row>
    <row r="155" spans="1:12" x14ac:dyDescent="0.25">
      <c r="A155" s="527" t="str">
        <f t="shared" si="28"/>
        <v>Road-Female-V65-5K</v>
      </c>
      <c r="B155" s="943" t="s">
        <v>0</v>
      </c>
      <c r="C155" s="233" t="s">
        <v>826</v>
      </c>
      <c r="D155" s="255" t="s">
        <v>75</v>
      </c>
      <c r="E155" s="240" t="s">
        <v>694</v>
      </c>
      <c r="F155" s="229" t="s">
        <v>71</v>
      </c>
      <c r="G155" s="228" t="s">
        <v>811</v>
      </c>
      <c r="H155" s="230">
        <v>23.19</v>
      </c>
      <c r="I155" s="231">
        <v>43678</v>
      </c>
      <c r="J155" s="944">
        <f t="shared" ca="1" si="44"/>
        <v>2637</v>
      </c>
      <c r="K155" s="915">
        <v>45051</v>
      </c>
    </row>
    <row r="156" spans="1:12" ht="13" thickBot="1" x14ac:dyDescent="0.3">
      <c r="A156" s="531" t="str">
        <f t="shared" si="28"/>
        <v>Road-Female-V70-5K</v>
      </c>
      <c r="B156" s="977" t="s">
        <v>0</v>
      </c>
      <c r="C156" s="978" t="s">
        <v>826</v>
      </c>
      <c r="D156" s="979" t="s">
        <v>75</v>
      </c>
      <c r="E156" s="980" t="s">
        <v>694</v>
      </c>
      <c r="F156" s="981" t="s">
        <v>72</v>
      </c>
      <c r="G156" s="980" t="s">
        <v>811</v>
      </c>
      <c r="H156" s="1082" t="s">
        <v>1373</v>
      </c>
      <c r="I156" s="982">
        <v>45799</v>
      </c>
      <c r="J156" s="983">
        <f t="shared" ca="1" si="44"/>
        <v>516</v>
      </c>
      <c r="K156" s="925">
        <v>45942</v>
      </c>
    </row>
    <row r="157" spans="1:12" ht="13" thickBot="1" x14ac:dyDescent="0.3">
      <c r="A157" s="530" t="str">
        <f t="shared" si="28"/>
        <v>Road-Female-U15-4 Mile</v>
      </c>
      <c r="B157" s="928" t="s">
        <v>0</v>
      </c>
      <c r="C157" s="929" t="s">
        <v>826</v>
      </c>
      <c r="D157" s="935" t="s">
        <v>75</v>
      </c>
      <c r="E157" s="930" t="s">
        <v>13</v>
      </c>
      <c r="F157" s="931" t="s">
        <v>79</v>
      </c>
      <c r="G157" s="930" t="s">
        <v>824</v>
      </c>
      <c r="H157" s="932" t="s">
        <v>826</v>
      </c>
      <c r="I157" s="933" t="s">
        <v>826</v>
      </c>
      <c r="J157" s="934" t="s">
        <v>826</v>
      </c>
      <c r="K157" s="547">
        <v>45090</v>
      </c>
    </row>
    <row r="158" spans="1:12" ht="13" thickBot="1" x14ac:dyDescent="0.3">
      <c r="A158" s="530" t="str">
        <f t="shared" ref="A158:A160" si="50">B158&amp;"-"&amp;D158&amp;"-"&amp;F158&amp;"-"&amp;E158</f>
        <v>Road-Female-U17-4 Mile</v>
      </c>
      <c r="B158" s="984" t="s">
        <v>0</v>
      </c>
      <c r="C158" s="565" t="s">
        <v>826</v>
      </c>
      <c r="D158" s="566" t="s">
        <v>75</v>
      </c>
      <c r="E158" s="567" t="s">
        <v>13</v>
      </c>
      <c r="F158" s="568" t="s">
        <v>80</v>
      </c>
      <c r="G158" s="567" t="s">
        <v>817</v>
      </c>
      <c r="H158" s="985"/>
      <c r="I158" s="570"/>
      <c r="J158" s="986" t="str">
        <f t="shared" ref="J158:J160" ca="1" si="51">IF(I158="","",IF(I158="MISSING","",IF(I158="-","-",TODAY()-I158)))</f>
        <v/>
      </c>
      <c r="K158" s="917">
        <v>45058</v>
      </c>
    </row>
    <row r="159" spans="1:12" ht="13" thickBot="1" x14ac:dyDescent="0.3">
      <c r="A159" s="530" t="str">
        <f t="shared" si="50"/>
        <v>Road-Female-U20-4 Mile</v>
      </c>
      <c r="B159" s="947" t="s">
        <v>0</v>
      </c>
      <c r="C159" s="1241" t="s">
        <v>826</v>
      </c>
      <c r="D159" s="549" t="s">
        <v>75</v>
      </c>
      <c r="E159" s="550" t="s">
        <v>13</v>
      </c>
      <c r="F159" s="551" t="s">
        <v>81</v>
      </c>
      <c r="G159" s="550" t="s">
        <v>817</v>
      </c>
      <c r="H159" s="552"/>
      <c r="I159" s="553"/>
      <c r="J159" s="948" t="str">
        <f t="shared" ca="1" si="51"/>
        <v/>
      </c>
      <c r="K159" s="917">
        <v>45058</v>
      </c>
    </row>
    <row r="160" spans="1:12" x14ac:dyDescent="0.25">
      <c r="A160" s="530" t="str">
        <f t="shared" si="50"/>
        <v>Road-Female-Senior-4 Mile</v>
      </c>
      <c r="B160" s="971" t="s">
        <v>0</v>
      </c>
      <c r="C160" s="239" t="s">
        <v>826</v>
      </c>
      <c r="D160" s="254" t="s">
        <v>75</v>
      </c>
      <c r="E160" s="240" t="s">
        <v>13</v>
      </c>
      <c r="F160" s="241" t="s">
        <v>5</v>
      </c>
      <c r="G160" s="240" t="s">
        <v>40</v>
      </c>
      <c r="H160" s="541">
        <v>22.41</v>
      </c>
      <c r="I160" s="242">
        <v>31564</v>
      </c>
      <c r="J160" s="972">
        <f t="shared" ca="1" si="51"/>
        <v>14751</v>
      </c>
      <c r="K160" s="922">
        <v>45051</v>
      </c>
    </row>
    <row r="161" spans="1:12" x14ac:dyDescent="0.25">
      <c r="A161" s="527" t="str">
        <f t="shared" si="28"/>
        <v>Road-Female-V35-4 Mile</v>
      </c>
      <c r="B161" s="943" t="s">
        <v>0</v>
      </c>
      <c r="C161" s="233" t="s">
        <v>826</v>
      </c>
      <c r="D161" s="255" t="s">
        <v>75</v>
      </c>
      <c r="E161" s="228" t="s">
        <v>13</v>
      </c>
      <c r="F161" s="229" t="s">
        <v>74</v>
      </c>
      <c r="G161" s="228" t="s">
        <v>38</v>
      </c>
      <c r="H161" s="230">
        <v>22.18</v>
      </c>
      <c r="I161" s="231">
        <v>34790</v>
      </c>
      <c r="J161" s="944">
        <f t="shared" ca="1" si="44"/>
        <v>11525</v>
      </c>
      <c r="K161" s="915">
        <v>45051</v>
      </c>
      <c r="L161" s="1" t="s">
        <v>686</v>
      </c>
    </row>
    <row r="162" spans="1:12" x14ac:dyDescent="0.25">
      <c r="A162" s="527" t="str">
        <f t="shared" si="28"/>
        <v>Road-Female-V40-4 Mile</v>
      </c>
      <c r="B162" s="943" t="s">
        <v>0</v>
      </c>
      <c r="C162" s="1230" t="s">
        <v>826</v>
      </c>
      <c r="D162" s="255" t="s">
        <v>75</v>
      </c>
      <c r="E162" s="228" t="s">
        <v>13</v>
      </c>
      <c r="F162" s="229" t="s">
        <v>67</v>
      </c>
      <c r="G162" s="228" t="s">
        <v>817</v>
      </c>
      <c r="H162" s="230"/>
      <c r="I162" s="231"/>
      <c r="J162" s="944" t="str">
        <f t="shared" ca="1" si="44"/>
        <v/>
      </c>
      <c r="K162" s="915">
        <v>45051</v>
      </c>
    </row>
    <row r="163" spans="1:12" x14ac:dyDescent="0.25">
      <c r="A163" s="527" t="str">
        <f t="shared" si="28"/>
        <v>Road-Female-V45-4 Mile</v>
      </c>
      <c r="B163" s="943" t="s">
        <v>0</v>
      </c>
      <c r="C163" s="233" t="s">
        <v>826</v>
      </c>
      <c r="D163" s="255" t="s">
        <v>75</v>
      </c>
      <c r="E163" s="228" t="s">
        <v>13</v>
      </c>
      <c r="F163" s="229" t="s">
        <v>64</v>
      </c>
      <c r="G163" s="228" t="s">
        <v>45</v>
      </c>
      <c r="H163" s="230">
        <v>23.5</v>
      </c>
      <c r="I163" s="231">
        <v>35582</v>
      </c>
      <c r="J163" s="944">
        <f t="shared" ca="1" si="44"/>
        <v>10733</v>
      </c>
      <c r="K163" s="915">
        <v>45051</v>
      </c>
    </row>
    <row r="164" spans="1:12" x14ac:dyDescent="0.25">
      <c r="A164" s="527" t="str">
        <f t="shared" si="28"/>
        <v>Road-Female-V50-4 Mile</v>
      </c>
      <c r="B164" s="943" t="s">
        <v>0</v>
      </c>
      <c r="C164" s="233" t="s">
        <v>826</v>
      </c>
      <c r="D164" s="255" t="s">
        <v>75</v>
      </c>
      <c r="E164" s="228" t="s">
        <v>13</v>
      </c>
      <c r="F164" s="229" t="s">
        <v>65</v>
      </c>
      <c r="G164" s="228" t="s">
        <v>817</v>
      </c>
      <c r="H164" s="230"/>
      <c r="I164" s="231"/>
      <c r="J164" s="944" t="str">
        <f t="shared" ca="1" si="44"/>
        <v/>
      </c>
      <c r="K164" s="915">
        <v>45051</v>
      </c>
    </row>
    <row r="165" spans="1:12" x14ac:dyDescent="0.25">
      <c r="A165" s="527" t="str">
        <f t="shared" ref="A165:A239" si="52">B165&amp;"-"&amp;D165&amp;"-"&amp;F165&amp;"-"&amp;E165</f>
        <v>Road-Female-V55-4 Mile</v>
      </c>
      <c r="B165" s="943" t="s">
        <v>0</v>
      </c>
      <c r="C165" s="233" t="s">
        <v>826</v>
      </c>
      <c r="D165" s="255" t="s">
        <v>75</v>
      </c>
      <c r="E165" s="228" t="s">
        <v>13</v>
      </c>
      <c r="F165" s="229" t="s">
        <v>66</v>
      </c>
      <c r="G165" s="228" t="s">
        <v>817</v>
      </c>
      <c r="H165" s="230"/>
      <c r="I165" s="231"/>
      <c r="J165" s="944" t="str">
        <f t="shared" ref="J165" ca="1" si="53">IF(I165="","",IF(I165="MISSING","",IF(I165="-","-",TODAY()-I165)))</f>
        <v/>
      </c>
      <c r="K165" s="915">
        <v>45051</v>
      </c>
    </row>
    <row r="166" spans="1:12" x14ac:dyDescent="0.25">
      <c r="A166" s="527" t="str">
        <f t="shared" si="52"/>
        <v>Road-Female-V60-4 Mile</v>
      </c>
      <c r="B166" s="943" t="s">
        <v>0</v>
      </c>
      <c r="C166" s="233" t="s">
        <v>826</v>
      </c>
      <c r="D166" s="255" t="s">
        <v>75</v>
      </c>
      <c r="E166" s="228" t="s">
        <v>13</v>
      </c>
      <c r="F166" s="229" t="s">
        <v>70</v>
      </c>
      <c r="G166" s="228" t="s">
        <v>817</v>
      </c>
      <c r="H166" s="230"/>
      <c r="I166" s="231"/>
      <c r="J166" s="944" t="str">
        <f t="shared" ca="1" si="44"/>
        <v/>
      </c>
      <c r="K166" s="915">
        <v>45051</v>
      </c>
    </row>
    <row r="167" spans="1:12" x14ac:dyDescent="0.25">
      <c r="A167" s="527" t="str">
        <f t="shared" si="52"/>
        <v>Road-Female-V65-4 Mile</v>
      </c>
      <c r="B167" s="943" t="s">
        <v>0</v>
      </c>
      <c r="C167" s="233" t="s">
        <v>826</v>
      </c>
      <c r="D167" s="255" t="s">
        <v>75</v>
      </c>
      <c r="E167" s="228" t="s">
        <v>13</v>
      </c>
      <c r="F167" s="229" t="s">
        <v>71</v>
      </c>
      <c r="G167" s="228" t="s">
        <v>817</v>
      </c>
      <c r="H167" s="230"/>
      <c r="I167" s="231"/>
      <c r="J167" s="944" t="str">
        <f t="shared" ca="1" si="44"/>
        <v/>
      </c>
      <c r="K167" s="915">
        <v>45051</v>
      </c>
    </row>
    <row r="168" spans="1:12" ht="13" thickBot="1" x14ac:dyDescent="0.3">
      <c r="A168" s="531" t="str">
        <f t="shared" si="52"/>
        <v>Road-Female-V70-4 Mile</v>
      </c>
      <c r="B168" s="977" t="s">
        <v>0</v>
      </c>
      <c r="C168" s="1247" t="s">
        <v>826</v>
      </c>
      <c r="D168" s="979" t="s">
        <v>75</v>
      </c>
      <c r="E168" s="980" t="s">
        <v>13</v>
      </c>
      <c r="F168" s="981" t="s">
        <v>72</v>
      </c>
      <c r="G168" s="980" t="s">
        <v>817</v>
      </c>
      <c r="H168" s="953"/>
      <c r="I168" s="982"/>
      <c r="J168" s="983" t="str">
        <f t="shared" ca="1" si="44"/>
        <v/>
      </c>
      <c r="K168" s="925">
        <v>45051</v>
      </c>
    </row>
    <row r="169" spans="1:12" ht="13" thickBot="1" x14ac:dyDescent="0.3">
      <c r="A169" s="530" t="str">
        <f t="shared" ref="A169:A171" si="54">B169&amp;"-"&amp;D169&amp;"-"&amp;F169&amp;"-"&amp;E169</f>
        <v>Road-Female-U15-5 Mile</v>
      </c>
      <c r="B169" s="928" t="s">
        <v>0</v>
      </c>
      <c r="C169" s="1248" t="s">
        <v>826</v>
      </c>
      <c r="D169" s="935" t="s">
        <v>75</v>
      </c>
      <c r="E169" s="930" t="s">
        <v>15</v>
      </c>
      <c r="F169" s="931" t="s">
        <v>79</v>
      </c>
      <c r="G169" s="930" t="s">
        <v>824</v>
      </c>
      <c r="H169" s="932" t="s">
        <v>826</v>
      </c>
      <c r="I169" s="933" t="s">
        <v>826</v>
      </c>
      <c r="J169" s="934" t="s">
        <v>826</v>
      </c>
      <c r="K169" s="547">
        <v>45090</v>
      </c>
    </row>
    <row r="170" spans="1:12" ht="13" thickBot="1" x14ac:dyDescent="0.3">
      <c r="A170" s="530" t="str">
        <f t="shared" si="54"/>
        <v>Road-Female-U17-5 Mile</v>
      </c>
      <c r="B170" s="984" t="s">
        <v>0</v>
      </c>
      <c r="C170" s="1249" t="s">
        <v>826</v>
      </c>
      <c r="D170" s="566" t="s">
        <v>75</v>
      </c>
      <c r="E170" s="567" t="s">
        <v>15</v>
      </c>
      <c r="F170" s="568" t="s">
        <v>80</v>
      </c>
      <c r="G170" s="567" t="s">
        <v>817</v>
      </c>
      <c r="H170" s="985"/>
      <c r="I170" s="570"/>
      <c r="J170" s="986" t="str">
        <f t="shared" ca="1" si="44"/>
        <v/>
      </c>
      <c r="K170" s="917">
        <v>45058</v>
      </c>
    </row>
    <row r="171" spans="1:12" ht="13" thickBot="1" x14ac:dyDescent="0.3">
      <c r="A171" s="530" t="str">
        <f t="shared" si="54"/>
        <v>Road-Female-U20-5 Mile</v>
      </c>
      <c r="B171" s="947" t="s">
        <v>0</v>
      </c>
      <c r="C171" s="1250" t="s">
        <v>826</v>
      </c>
      <c r="D171" s="549" t="s">
        <v>75</v>
      </c>
      <c r="E171" s="550" t="s">
        <v>15</v>
      </c>
      <c r="F171" s="551" t="s">
        <v>81</v>
      </c>
      <c r="G171" s="550" t="s">
        <v>817</v>
      </c>
      <c r="H171" s="552"/>
      <c r="I171" s="553"/>
      <c r="J171" s="948" t="str">
        <f t="shared" ca="1" si="44"/>
        <v/>
      </c>
      <c r="K171" s="917">
        <v>45058</v>
      </c>
    </row>
    <row r="172" spans="1:12" x14ac:dyDescent="0.25">
      <c r="A172" s="530" t="str">
        <f t="shared" si="52"/>
        <v>Road-Female-Senior-5 Mile</v>
      </c>
      <c r="B172" s="971" t="s">
        <v>0</v>
      </c>
      <c r="C172" s="239" t="s">
        <v>826</v>
      </c>
      <c r="D172" s="254" t="s">
        <v>75</v>
      </c>
      <c r="E172" s="240" t="s">
        <v>15</v>
      </c>
      <c r="F172" s="241" t="s">
        <v>5</v>
      </c>
      <c r="G172" s="240" t="s">
        <v>40</v>
      </c>
      <c r="H172" s="541">
        <v>28.18</v>
      </c>
      <c r="I172" s="242">
        <v>32264</v>
      </c>
      <c r="J172" s="972">
        <f t="shared" ref="J172:J252" ca="1" si="55">IF(I172="","",IF(I172="MISSING","",IF(I172="-","-",TODAY()-I172)))</f>
        <v>14051</v>
      </c>
      <c r="K172" s="922">
        <v>45051</v>
      </c>
    </row>
    <row r="173" spans="1:12" x14ac:dyDescent="0.25">
      <c r="A173" s="527" t="str">
        <f t="shared" si="52"/>
        <v>Road-Female-V35-5 Mile</v>
      </c>
      <c r="B173" s="943" t="s">
        <v>0</v>
      </c>
      <c r="C173" s="233" t="s">
        <v>826</v>
      </c>
      <c r="D173" s="255" t="s">
        <v>75</v>
      </c>
      <c r="E173" s="228" t="s">
        <v>15</v>
      </c>
      <c r="F173" s="229" t="s">
        <v>74</v>
      </c>
      <c r="G173" s="228" t="s">
        <v>38</v>
      </c>
      <c r="H173" s="230">
        <v>29.2</v>
      </c>
      <c r="I173" s="231">
        <v>34759</v>
      </c>
      <c r="J173" s="944">
        <f t="shared" ca="1" si="55"/>
        <v>11556</v>
      </c>
      <c r="K173" s="915">
        <v>45051</v>
      </c>
    </row>
    <row r="174" spans="1:12" x14ac:dyDescent="0.25">
      <c r="A174" s="527" t="str">
        <f t="shared" si="52"/>
        <v>Road-Female-V40-5 Mile</v>
      </c>
      <c r="B174" s="943" t="s">
        <v>0</v>
      </c>
      <c r="C174" s="233" t="s">
        <v>826</v>
      </c>
      <c r="D174" s="255" t="s">
        <v>75</v>
      </c>
      <c r="E174" s="228" t="s">
        <v>15</v>
      </c>
      <c r="F174" s="229" t="s">
        <v>67</v>
      </c>
      <c r="G174" s="228" t="s">
        <v>38</v>
      </c>
      <c r="H174" s="230">
        <v>28.52</v>
      </c>
      <c r="I174" s="231">
        <v>36557</v>
      </c>
      <c r="J174" s="944">
        <f t="shared" ca="1" si="55"/>
        <v>9758</v>
      </c>
      <c r="K174" s="915">
        <v>45051</v>
      </c>
    </row>
    <row r="175" spans="1:12" x14ac:dyDescent="0.25">
      <c r="A175" s="527" t="str">
        <f t="shared" si="52"/>
        <v>Road-Female-V45-5 Mile</v>
      </c>
      <c r="B175" s="943" t="s">
        <v>0</v>
      </c>
      <c r="C175" s="1230" t="s">
        <v>826</v>
      </c>
      <c r="D175" s="255" t="s">
        <v>75</v>
      </c>
      <c r="E175" s="228" t="s">
        <v>15</v>
      </c>
      <c r="F175" s="229" t="s">
        <v>64</v>
      </c>
      <c r="G175" s="228" t="s">
        <v>40</v>
      </c>
      <c r="H175" s="230">
        <v>33.479999999999997</v>
      </c>
      <c r="I175" s="231">
        <v>38018</v>
      </c>
      <c r="J175" s="944">
        <f t="shared" ca="1" si="55"/>
        <v>8297</v>
      </c>
      <c r="K175" s="915">
        <v>45051</v>
      </c>
    </row>
    <row r="176" spans="1:12" x14ac:dyDescent="0.25">
      <c r="A176" s="527" t="str">
        <f t="shared" si="52"/>
        <v>Road-Female-V50-5 Mile</v>
      </c>
      <c r="B176" s="943" t="s">
        <v>0</v>
      </c>
      <c r="C176" s="1241" t="s">
        <v>826</v>
      </c>
      <c r="D176" s="255" t="s">
        <v>75</v>
      </c>
      <c r="E176" s="228" t="s">
        <v>15</v>
      </c>
      <c r="F176" s="229" t="s">
        <v>65</v>
      </c>
      <c r="G176" s="228" t="s">
        <v>40</v>
      </c>
      <c r="H176" s="230">
        <v>34.39</v>
      </c>
      <c r="I176" s="231">
        <v>39446</v>
      </c>
      <c r="J176" s="944">
        <f t="shared" ca="1" si="55"/>
        <v>6869</v>
      </c>
      <c r="K176" s="915">
        <v>45051</v>
      </c>
    </row>
    <row r="177" spans="1:11" x14ac:dyDescent="0.25">
      <c r="A177" s="527" t="str">
        <f t="shared" si="52"/>
        <v>Road-Female-V55-5 Mile</v>
      </c>
      <c r="B177" s="943" t="s">
        <v>0</v>
      </c>
      <c r="C177" s="1230" t="s">
        <v>826</v>
      </c>
      <c r="D177" s="255" t="s">
        <v>75</v>
      </c>
      <c r="E177" s="228" t="s">
        <v>15</v>
      </c>
      <c r="F177" s="229" t="s">
        <v>66</v>
      </c>
      <c r="G177" s="228" t="s">
        <v>358</v>
      </c>
      <c r="H177" s="230">
        <v>37.03</v>
      </c>
      <c r="I177" s="231">
        <v>44774</v>
      </c>
      <c r="J177" s="944">
        <f t="shared" ca="1" si="55"/>
        <v>1541</v>
      </c>
      <c r="K177" s="915">
        <v>45051</v>
      </c>
    </row>
    <row r="178" spans="1:11" x14ac:dyDescent="0.25">
      <c r="A178" s="527" t="str">
        <f t="shared" si="52"/>
        <v>Road-Female-V60-5 Mile</v>
      </c>
      <c r="B178" s="943" t="s">
        <v>0</v>
      </c>
      <c r="C178" s="233" t="s">
        <v>826</v>
      </c>
      <c r="D178" s="255" t="s">
        <v>75</v>
      </c>
      <c r="E178" s="228" t="s">
        <v>15</v>
      </c>
      <c r="F178" s="229" t="s">
        <v>70</v>
      </c>
      <c r="G178" s="228" t="s">
        <v>721</v>
      </c>
      <c r="H178" s="230">
        <v>41.37</v>
      </c>
      <c r="I178" s="231">
        <v>42771</v>
      </c>
      <c r="J178" s="944">
        <f t="shared" ca="1" si="55"/>
        <v>3544</v>
      </c>
      <c r="K178" s="915">
        <v>45051</v>
      </c>
    </row>
    <row r="179" spans="1:11" x14ac:dyDescent="0.25">
      <c r="A179" s="527" t="str">
        <f t="shared" si="52"/>
        <v>Road-Female-V65-5 Mile</v>
      </c>
      <c r="B179" s="943" t="s">
        <v>0</v>
      </c>
      <c r="C179" s="233" t="s">
        <v>826</v>
      </c>
      <c r="D179" s="255" t="s">
        <v>75</v>
      </c>
      <c r="E179" s="228" t="s">
        <v>15</v>
      </c>
      <c r="F179" s="229" t="s">
        <v>71</v>
      </c>
      <c r="G179" s="228" t="s">
        <v>663</v>
      </c>
      <c r="H179" s="230">
        <v>42.58</v>
      </c>
      <c r="I179" s="231">
        <v>42407</v>
      </c>
      <c r="J179" s="944">
        <f t="shared" ca="1" si="55"/>
        <v>3908</v>
      </c>
      <c r="K179" s="915">
        <v>45051</v>
      </c>
    </row>
    <row r="180" spans="1:11" ht="13" thickBot="1" x14ac:dyDescent="0.3">
      <c r="A180" s="531" t="str">
        <f t="shared" si="52"/>
        <v>Road-Female-V70-5 Mile</v>
      </c>
      <c r="B180" s="987" t="s">
        <v>0</v>
      </c>
      <c r="C180" s="248" t="s">
        <v>826</v>
      </c>
      <c r="D180" s="257" t="s">
        <v>75</v>
      </c>
      <c r="E180" s="249" t="s">
        <v>15</v>
      </c>
      <c r="F180" s="250" t="s">
        <v>72</v>
      </c>
      <c r="G180" s="249" t="s">
        <v>61</v>
      </c>
      <c r="H180" s="253">
        <v>45.56</v>
      </c>
      <c r="I180" s="251">
        <v>42407</v>
      </c>
      <c r="J180" s="988">
        <f t="shared" ca="1" si="55"/>
        <v>3908</v>
      </c>
      <c r="K180" s="925">
        <v>45051</v>
      </c>
    </row>
    <row r="181" spans="1:11" x14ac:dyDescent="0.25">
      <c r="A181" s="530" t="str">
        <f t="shared" si="52"/>
        <v>Road-Female-U17-10K</v>
      </c>
      <c r="B181" s="975" t="s">
        <v>0</v>
      </c>
      <c r="C181" s="244" t="s">
        <v>826</v>
      </c>
      <c r="D181" s="256" t="s">
        <v>75</v>
      </c>
      <c r="E181" s="245" t="s">
        <v>882</v>
      </c>
      <c r="F181" s="246" t="s">
        <v>80</v>
      </c>
      <c r="G181" s="245" t="s">
        <v>817</v>
      </c>
      <c r="H181" s="252"/>
      <c r="I181" s="247"/>
      <c r="J181" s="976" t="str">
        <f t="shared" ca="1" si="55"/>
        <v/>
      </c>
      <c r="K181" s="924">
        <v>45051</v>
      </c>
    </row>
    <row r="182" spans="1:11" x14ac:dyDescent="0.25">
      <c r="A182" s="527" t="str">
        <f t="shared" si="52"/>
        <v>Road-Female-U20-10K</v>
      </c>
      <c r="B182" s="943" t="s">
        <v>0</v>
      </c>
      <c r="C182" s="233" t="s">
        <v>826</v>
      </c>
      <c r="D182" s="255" t="s">
        <v>75</v>
      </c>
      <c r="E182" s="228" t="s">
        <v>882</v>
      </c>
      <c r="F182" s="229" t="s">
        <v>81</v>
      </c>
      <c r="G182" s="228" t="s">
        <v>817</v>
      </c>
      <c r="H182" s="230"/>
      <c r="I182" s="231"/>
      <c r="J182" s="944" t="str">
        <f t="shared" ca="1" si="55"/>
        <v/>
      </c>
      <c r="K182" s="915">
        <v>45051</v>
      </c>
    </row>
    <row r="183" spans="1:11" x14ac:dyDescent="0.25">
      <c r="A183" s="527" t="str">
        <f t="shared" ref="A183" si="56">B183&amp;"-"&amp;D183&amp;"-"&amp;F183&amp;"-"&amp;E183</f>
        <v>Road-Female-Senior-10K</v>
      </c>
      <c r="B183" s="943" t="s">
        <v>0</v>
      </c>
      <c r="C183" s="233" t="s">
        <v>826</v>
      </c>
      <c r="D183" s="255" t="s">
        <v>75</v>
      </c>
      <c r="E183" s="228" t="s">
        <v>882</v>
      </c>
      <c r="F183" s="229" t="s">
        <v>5</v>
      </c>
      <c r="G183" s="228" t="s">
        <v>40</v>
      </c>
      <c r="H183" s="230">
        <v>35.21</v>
      </c>
      <c r="I183" s="231">
        <v>31594</v>
      </c>
      <c r="J183" s="944">
        <f t="shared" ref="J183" ca="1" si="57">IF(I183="","",IF(I183="MISSING","",IF(I183="-","-",TODAY()-I183)))</f>
        <v>14721</v>
      </c>
      <c r="K183" s="915">
        <v>45051</v>
      </c>
    </row>
    <row r="184" spans="1:11" x14ac:dyDescent="0.25">
      <c r="A184" s="527" t="str">
        <f t="shared" si="52"/>
        <v>Road-Female-V35-10K</v>
      </c>
      <c r="B184" s="943" t="s">
        <v>0</v>
      </c>
      <c r="C184" s="233" t="s">
        <v>826</v>
      </c>
      <c r="D184" s="255" t="s">
        <v>75</v>
      </c>
      <c r="E184" s="228" t="s">
        <v>882</v>
      </c>
      <c r="F184" s="229" t="s">
        <v>74</v>
      </c>
      <c r="G184" s="228" t="s">
        <v>38</v>
      </c>
      <c r="H184" s="230">
        <v>35.369999999999997</v>
      </c>
      <c r="I184" s="231">
        <v>34547</v>
      </c>
      <c r="J184" s="944">
        <f t="shared" ca="1" si="55"/>
        <v>11768</v>
      </c>
      <c r="K184" s="915">
        <v>45051</v>
      </c>
    </row>
    <row r="185" spans="1:11" x14ac:dyDescent="0.25">
      <c r="A185" s="527" t="str">
        <f t="shared" si="52"/>
        <v>Road-Female-V40-10K</v>
      </c>
      <c r="B185" s="943" t="s">
        <v>0</v>
      </c>
      <c r="C185" s="1230" t="s">
        <v>826</v>
      </c>
      <c r="D185" s="255" t="s">
        <v>75</v>
      </c>
      <c r="E185" s="228" t="s">
        <v>882</v>
      </c>
      <c r="F185" s="229" t="s">
        <v>67</v>
      </c>
      <c r="G185" s="228" t="s">
        <v>38</v>
      </c>
      <c r="H185" s="230">
        <v>35.479999999999997</v>
      </c>
      <c r="I185" s="231">
        <v>36404</v>
      </c>
      <c r="J185" s="944">
        <f t="shared" ca="1" si="55"/>
        <v>9911</v>
      </c>
      <c r="K185" s="915">
        <v>45051</v>
      </c>
    </row>
    <row r="186" spans="1:11" x14ac:dyDescent="0.25">
      <c r="A186" s="527" t="str">
        <f t="shared" si="52"/>
        <v>Road-Female-V45-10K</v>
      </c>
      <c r="B186" s="943" t="s">
        <v>0</v>
      </c>
      <c r="C186" s="233" t="s">
        <v>826</v>
      </c>
      <c r="D186" s="255" t="s">
        <v>75</v>
      </c>
      <c r="E186" s="228" t="s">
        <v>882</v>
      </c>
      <c r="F186" s="229" t="s">
        <v>64</v>
      </c>
      <c r="G186" s="228" t="s">
        <v>45</v>
      </c>
      <c r="H186" s="230">
        <v>37.44</v>
      </c>
      <c r="I186" s="231">
        <v>35704</v>
      </c>
      <c r="J186" s="944">
        <f t="shared" ca="1" si="55"/>
        <v>10611</v>
      </c>
      <c r="K186" s="915">
        <v>45051</v>
      </c>
    </row>
    <row r="187" spans="1:11" x14ac:dyDescent="0.25">
      <c r="A187" s="527" t="str">
        <f t="shared" si="52"/>
        <v>Road-Female-V50-10K</v>
      </c>
      <c r="B187" s="943" t="s">
        <v>0</v>
      </c>
      <c r="C187" s="233" t="s">
        <v>826</v>
      </c>
      <c r="D187" s="1222" t="s">
        <v>75</v>
      </c>
      <c r="E187" s="228" t="s">
        <v>882</v>
      </c>
      <c r="F187" s="229" t="s">
        <v>65</v>
      </c>
      <c r="G187" s="228" t="s">
        <v>1377</v>
      </c>
      <c r="H187" s="230">
        <v>41.31</v>
      </c>
      <c r="I187" s="231">
        <v>45921</v>
      </c>
      <c r="J187" s="944">
        <f t="shared" ca="1" si="55"/>
        <v>394</v>
      </c>
      <c r="K187" s="915">
        <v>46145</v>
      </c>
    </row>
    <row r="188" spans="1:11" x14ac:dyDescent="0.25">
      <c r="A188" s="527" t="str">
        <f t="shared" si="52"/>
        <v>Road-Female-V55-10K</v>
      </c>
      <c r="B188" s="943" t="s">
        <v>0</v>
      </c>
      <c r="C188" s="233" t="s">
        <v>826</v>
      </c>
      <c r="D188" s="255" t="s">
        <v>75</v>
      </c>
      <c r="E188" s="228" t="s">
        <v>882</v>
      </c>
      <c r="F188" s="229" t="s">
        <v>66</v>
      </c>
      <c r="G188" s="228" t="s">
        <v>40</v>
      </c>
      <c r="H188" s="230">
        <v>47.46</v>
      </c>
      <c r="I188" s="231">
        <v>42281</v>
      </c>
      <c r="J188" s="944">
        <f t="shared" ca="1" si="55"/>
        <v>4034</v>
      </c>
      <c r="K188" s="915">
        <v>45051</v>
      </c>
    </row>
    <row r="189" spans="1:11" x14ac:dyDescent="0.25">
      <c r="A189" s="527" t="str">
        <f t="shared" si="52"/>
        <v>Road-Female-V60-10K</v>
      </c>
      <c r="B189" s="943" t="s">
        <v>0</v>
      </c>
      <c r="C189" s="233" t="s">
        <v>826</v>
      </c>
      <c r="D189" s="255" t="s">
        <v>75</v>
      </c>
      <c r="E189" s="228" t="s">
        <v>882</v>
      </c>
      <c r="F189" s="229" t="s">
        <v>70</v>
      </c>
      <c r="G189" s="228" t="s">
        <v>721</v>
      </c>
      <c r="H189" s="230">
        <v>51.13</v>
      </c>
      <c r="I189" s="231">
        <v>43065</v>
      </c>
      <c r="J189" s="944">
        <f t="shared" ca="1" si="55"/>
        <v>3250</v>
      </c>
      <c r="K189" s="915">
        <v>45051</v>
      </c>
    </row>
    <row r="190" spans="1:11" x14ac:dyDescent="0.25">
      <c r="A190" s="527" t="str">
        <f t="shared" si="52"/>
        <v>Road-Female-V65-10K</v>
      </c>
      <c r="B190" s="943" t="s">
        <v>0</v>
      </c>
      <c r="C190" s="233" t="s">
        <v>826</v>
      </c>
      <c r="D190" s="255" t="s">
        <v>75</v>
      </c>
      <c r="E190" s="228" t="s">
        <v>882</v>
      </c>
      <c r="F190" s="229" t="s">
        <v>71</v>
      </c>
      <c r="G190" s="228" t="s">
        <v>663</v>
      </c>
      <c r="H190" s="230">
        <v>52.07</v>
      </c>
      <c r="I190" s="231">
        <v>42610</v>
      </c>
      <c r="J190" s="944">
        <f t="shared" ca="1" si="55"/>
        <v>3705</v>
      </c>
      <c r="K190" s="915">
        <v>45051</v>
      </c>
    </row>
    <row r="191" spans="1:11" ht="13" thickBot="1" x14ac:dyDescent="0.3">
      <c r="A191" s="531" t="str">
        <f t="shared" si="52"/>
        <v>Road-Female-V70-10K</v>
      </c>
      <c r="B191" s="987" t="s">
        <v>0</v>
      </c>
      <c r="C191" s="248" t="s">
        <v>826</v>
      </c>
      <c r="D191" s="257" t="s">
        <v>75</v>
      </c>
      <c r="E191" s="249" t="s">
        <v>882</v>
      </c>
      <c r="F191" s="250" t="s">
        <v>72</v>
      </c>
      <c r="G191" s="249" t="s">
        <v>817</v>
      </c>
      <c r="H191" s="253"/>
      <c r="I191" s="251"/>
      <c r="J191" s="988" t="str">
        <f t="shared" ca="1" si="55"/>
        <v/>
      </c>
      <c r="K191" s="925">
        <v>45051</v>
      </c>
    </row>
    <row r="192" spans="1:11" ht="13" thickBot="1" x14ac:dyDescent="0.3">
      <c r="A192" s="530" t="str">
        <f t="shared" ref="A192:A193" si="58">B192&amp;"-"&amp;D192&amp;"-"&amp;F192&amp;"-"&amp;E192</f>
        <v>Road-Female-U17-15K</v>
      </c>
      <c r="B192" s="989" t="s">
        <v>0</v>
      </c>
      <c r="C192" s="542" t="s">
        <v>826</v>
      </c>
      <c r="D192" s="543" t="s">
        <v>75</v>
      </c>
      <c r="E192" s="544" t="s">
        <v>883</v>
      </c>
      <c r="F192" s="545" t="s">
        <v>80</v>
      </c>
      <c r="G192" s="544" t="s">
        <v>817</v>
      </c>
      <c r="H192" s="554"/>
      <c r="I192" s="546"/>
      <c r="J192" s="990" t="str">
        <f t="shared" ref="J192:J193" ca="1" si="59">IF(I192="","",IF(I192="MISSING","",IF(I192="-","-",TODAY()-I192)))</f>
        <v/>
      </c>
      <c r="K192" s="926">
        <v>45058</v>
      </c>
    </row>
    <row r="193" spans="1:12" ht="13" thickBot="1" x14ac:dyDescent="0.3">
      <c r="A193" s="530" t="str">
        <f t="shared" si="58"/>
        <v>Road-Female-U20-15K</v>
      </c>
      <c r="B193" s="947" t="s">
        <v>0</v>
      </c>
      <c r="C193" s="548" t="s">
        <v>826</v>
      </c>
      <c r="D193" s="549" t="s">
        <v>75</v>
      </c>
      <c r="E193" s="550" t="s">
        <v>883</v>
      </c>
      <c r="F193" s="551" t="s">
        <v>81</v>
      </c>
      <c r="G193" s="550" t="s">
        <v>817</v>
      </c>
      <c r="H193" s="556"/>
      <c r="I193" s="553"/>
      <c r="J193" s="948" t="str">
        <f t="shared" ca="1" si="59"/>
        <v/>
      </c>
      <c r="K193" s="917">
        <v>45058</v>
      </c>
    </row>
    <row r="194" spans="1:12" x14ac:dyDescent="0.25">
      <c r="A194" s="530" t="str">
        <f t="shared" si="52"/>
        <v>Road-Female-Senior-15K</v>
      </c>
      <c r="B194" s="971" t="s">
        <v>0</v>
      </c>
      <c r="C194" s="239" t="s">
        <v>826</v>
      </c>
      <c r="D194" s="254" t="s">
        <v>75</v>
      </c>
      <c r="E194" s="240" t="s">
        <v>883</v>
      </c>
      <c r="F194" s="241" t="s">
        <v>5</v>
      </c>
      <c r="G194" s="240" t="s">
        <v>817</v>
      </c>
      <c r="H194" s="555"/>
      <c r="I194" s="242"/>
      <c r="J194" s="972" t="str">
        <f t="shared" ca="1" si="55"/>
        <v/>
      </c>
      <c r="K194" s="922">
        <v>45051</v>
      </c>
    </row>
    <row r="195" spans="1:12" x14ac:dyDescent="0.25">
      <c r="A195" s="527" t="str">
        <f t="shared" si="52"/>
        <v>Road-Female-V35-15K</v>
      </c>
      <c r="B195" s="943" t="s">
        <v>0</v>
      </c>
      <c r="C195" s="233" t="s">
        <v>826</v>
      </c>
      <c r="D195" s="255" t="s">
        <v>75</v>
      </c>
      <c r="E195" s="228" t="s">
        <v>883</v>
      </c>
      <c r="F195" s="229" t="s">
        <v>74</v>
      </c>
      <c r="G195" s="228" t="s">
        <v>768</v>
      </c>
      <c r="H195" s="524" t="s">
        <v>1195</v>
      </c>
      <c r="I195" s="231">
        <v>43344</v>
      </c>
      <c r="J195" s="944">
        <f t="shared" ca="1" si="55"/>
        <v>2971</v>
      </c>
      <c r="K195" s="915">
        <v>45051</v>
      </c>
    </row>
    <row r="196" spans="1:12" x14ac:dyDescent="0.25">
      <c r="A196" s="527" t="str">
        <f t="shared" si="52"/>
        <v>Road-Female-V40-15K</v>
      </c>
      <c r="B196" s="943" t="s">
        <v>0</v>
      </c>
      <c r="C196" s="233" t="s">
        <v>826</v>
      </c>
      <c r="D196" s="255" t="s">
        <v>75</v>
      </c>
      <c r="E196" s="228" t="s">
        <v>883</v>
      </c>
      <c r="F196" s="229" t="s">
        <v>67</v>
      </c>
      <c r="G196" s="228" t="s">
        <v>817</v>
      </c>
      <c r="H196" s="243"/>
      <c r="I196" s="231"/>
      <c r="J196" s="944" t="str">
        <f t="shared" ca="1" si="55"/>
        <v/>
      </c>
      <c r="K196" s="915">
        <v>45051</v>
      </c>
    </row>
    <row r="197" spans="1:12" x14ac:dyDescent="0.25">
      <c r="A197" s="527" t="str">
        <f t="shared" si="52"/>
        <v>Road-Female-V45-15K</v>
      </c>
      <c r="B197" s="943" t="s">
        <v>0</v>
      </c>
      <c r="C197" s="233" t="s">
        <v>826</v>
      </c>
      <c r="D197" s="255" t="s">
        <v>75</v>
      </c>
      <c r="E197" s="228" t="s">
        <v>883</v>
      </c>
      <c r="F197" s="229" t="s">
        <v>64</v>
      </c>
      <c r="G197" s="228" t="s">
        <v>793</v>
      </c>
      <c r="H197" s="524" t="s">
        <v>1196</v>
      </c>
      <c r="I197" s="231">
        <v>44501</v>
      </c>
      <c r="J197" s="944">
        <f t="shared" ca="1" si="55"/>
        <v>1814</v>
      </c>
      <c r="K197" s="915">
        <v>45051</v>
      </c>
    </row>
    <row r="198" spans="1:12" x14ac:dyDescent="0.25">
      <c r="A198" s="527" t="str">
        <f t="shared" si="52"/>
        <v>Road-Female-V50-15K</v>
      </c>
      <c r="B198" s="943" t="s">
        <v>0</v>
      </c>
      <c r="C198" s="233" t="s">
        <v>826</v>
      </c>
      <c r="D198" s="255" t="s">
        <v>75</v>
      </c>
      <c r="E198" s="228" t="s">
        <v>883</v>
      </c>
      <c r="F198" s="229" t="s">
        <v>65</v>
      </c>
      <c r="G198" s="228" t="s">
        <v>770</v>
      </c>
      <c r="H198" s="524" t="s">
        <v>1197</v>
      </c>
      <c r="I198" s="231">
        <v>43344</v>
      </c>
      <c r="J198" s="944">
        <f t="shared" ca="1" si="55"/>
        <v>2971</v>
      </c>
      <c r="K198" s="915">
        <v>45051</v>
      </c>
    </row>
    <row r="199" spans="1:12" x14ac:dyDescent="0.25">
      <c r="A199" s="527" t="str">
        <f t="shared" si="52"/>
        <v>Road-Female-V55-15K</v>
      </c>
      <c r="B199" s="943" t="s">
        <v>0</v>
      </c>
      <c r="C199" s="233" t="s">
        <v>826</v>
      </c>
      <c r="D199" s="255" t="s">
        <v>75</v>
      </c>
      <c r="E199" s="228" t="s">
        <v>883</v>
      </c>
      <c r="F199" s="229" t="s">
        <v>66</v>
      </c>
      <c r="G199" s="228" t="s">
        <v>770</v>
      </c>
      <c r="H199" s="524" t="s">
        <v>1198</v>
      </c>
      <c r="I199" s="231">
        <v>44866</v>
      </c>
      <c r="J199" s="944">
        <f t="shared" ca="1" si="55"/>
        <v>1449</v>
      </c>
      <c r="K199" s="915">
        <v>45051</v>
      </c>
    </row>
    <row r="200" spans="1:12" x14ac:dyDescent="0.25">
      <c r="A200" s="527" t="str">
        <f t="shared" si="52"/>
        <v>Road-Female-V60-15K</v>
      </c>
      <c r="B200" s="943" t="s">
        <v>0</v>
      </c>
      <c r="C200" s="233" t="s">
        <v>826</v>
      </c>
      <c r="D200" s="255" t="s">
        <v>75</v>
      </c>
      <c r="E200" s="228" t="s">
        <v>883</v>
      </c>
      <c r="F200" s="229" t="s">
        <v>70</v>
      </c>
      <c r="G200" s="228" t="s">
        <v>817</v>
      </c>
      <c r="H200" s="243"/>
      <c r="I200" s="231"/>
      <c r="J200" s="944" t="str">
        <f t="shared" ca="1" si="55"/>
        <v/>
      </c>
      <c r="K200" s="915">
        <v>45051</v>
      </c>
    </row>
    <row r="201" spans="1:12" x14ac:dyDescent="0.25">
      <c r="A201" s="527" t="str">
        <f t="shared" si="52"/>
        <v>Road-Female-V65-15K</v>
      </c>
      <c r="B201" s="943" t="s">
        <v>0</v>
      </c>
      <c r="C201" s="233" t="s">
        <v>826</v>
      </c>
      <c r="D201" s="255" t="s">
        <v>75</v>
      </c>
      <c r="E201" s="228" t="s">
        <v>883</v>
      </c>
      <c r="F201" s="229" t="s">
        <v>71</v>
      </c>
      <c r="G201" s="228" t="s">
        <v>817</v>
      </c>
      <c r="H201" s="230"/>
      <c r="I201" s="231"/>
      <c r="J201" s="944" t="str">
        <f t="shared" ca="1" si="55"/>
        <v/>
      </c>
      <c r="K201" s="915">
        <v>45051</v>
      </c>
    </row>
    <row r="202" spans="1:12" ht="13" thickBot="1" x14ac:dyDescent="0.3">
      <c r="A202" s="531" t="str">
        <f t="shared" si="52"/>
        <v>Road-Female-V70-15K</v>
      </c>
      <c r="B202" s="987" t="s">
        <v>0</v>
      </c>
      <c r="C202" s="248" t="s">
        <v>826</v>
      </c>
      <c r="D202" s="257" t="s">
        <v>75</v>
      </c>
      <c r="E202" s="249" t="s">
        <v>883</v>
      </c>
      <c r="F202" s="250" t="s">
        <v>72</v>
      </c>
      <c r="G202" s="249" t="s">
        <v>817</v>
      </c>
      <c r="H202" s="253"/>
      <c r="I202" s="251"/>
      <c r="J202" s="988" t="str">
        <f t="shared" ca="1" si="55"/>
        <v/>
      </c>
      <c r="K202" s="925">
        <v>45051</v>
      </c>
    </row>
    <row r="203" spans="1:12" ht="13" thickBot="1" x14ac:dyDescent="0.3">
      <c r="A203" s="530" t="str">
        <f t="shared" ref="A203" si="60">B203&amp;"-"&amp;D203&amp;"-"&amp;F203&amp;"-"&amp;E203</f>
        <v>Road-Female-U20-10 Mile</v>
      </c>
      <c r="B203" s="969" t="s">
        <v>0</v>
      </c>
      <c r="C203" s="558" t="s">
        <v>826</v>
      </c>
      <c r="D203" s="559" t="s">
        <v>75</v>
      </c>
      <c r="E203" s="560" t="s">
        <v>18</v>
      </c>
      <c r="F203" s="561" t="s">
        <v>81</v>
      </c>
      <c r="G203" s="560" t="s">
        <v>817</v>
      </c>
      <c r="H203" s="562"/>
      <c r="I203" s="563"/>
      <c r="J203" s="970" t="str">
        <f t="shared" ref="J203" ca="1" si="61">IF(I203="","",IF(I203="MISSING","",IF(I203="-","-",TODAY()-I203)))</f>
        <v/>
      </c>
      <c r="K203" s="921">
        <v>45058</v>
      </c>
    </row>
    <row r="204" spans="1:12" x14ac:dyDescent="0.25">
      <c r="A204" s="530" t="str">
        <f t="shared" si="52"/>
        <v>Road-Female-Senior-10 Mile</v>
      </c>
      <c r="B204" s="971" t="s">
        <v>0</v>
      </c>
      <c r="C204" s="239" t="s">
        <v>826</v>
      </c>
      <c r="D204" s="254" t="s">
        <v>75</v>
      </c>
      <c r="E204" s="240" t="s">
        <v>18</v>
      </c>
      <c r="F204" s="241" t="s">
        <v>5</v>
      </c>
      <c r="G204" s="240" t="s">
        <v>40</v>
      </c>
      <c r="H204" s="557" t="s">
        <v>1199</v>
      </c>
      <c r="I204" s="242">
        <v>32325</v>
      </c>
      <c r="J204" s="972">
        <f t="shared" ca="1" si="55"/>
        <v>13990</v>
      </c>
      <c r="K204" s="922">
        <v>45051</v>
      </c>
    </row>
    <row r="205" spans="1:12" x14ac:dyDescent="0.25">
      <c r="A205" s="527" t="str">
        <f t="shared" si="52"/>
        <v>Road-Female-V35-10 Mile</v>
      </c>
      <c r="B205" s="943" t="s">
        <v>0</v>
      </c>
      <c r="C205" s="233" t="s">
        <v>826</v>
      </c>
      <c r="D205" s="255" t="s">
        <v>75</v>
      </c>
      <c r="E205" s="228" t="s">
        <v>18</v>
      </c>
      <c r="F205" s="229" t="s">
        <v>74</v>
      </c>
      <c r="G205" s="228" t="s">
        <v>38</v>
      </c>
      <c r="H205" s="524" t="s">
        <v>1200</v>
      </c>
      <c r="I205" s="231">
        <v>34608</v>
      </c>
      <c r="J205" s="944">
        <f t="shared" ca="1" si="55"/>
        <v>11707</v>
      </c>
      <c r="K205" s="915">
        <v>45051</v>
      </c>
      <c r="L205" s="1" t="s">
        <v>688</v>
      </c>
    </row>
    <row r="206" spans="1:12" x14ac:dyDescent="0.25">
      <c r="A206" s="527" t="str">
        <f t="shared" si="52"/>
        <v>Road-Female-V40-10 Mile</v>
      </c>
      <c r="B206" s="943" t="s">
        <v>0</v>
      </c>
      <c r="C206" s="233" t="s">
        <v>826</v>
      </c>
      <c r="D206" s="255" t="s">
        <v>75</v>
      </c>
      <c r="E206" s="228" t="s">
        <v>18</v>
      </c>
      <c r="F206" s="229" t="s">
        <v>67</v>
      </c>
      <c r="G206" s="228" t="s">
        <v>38</v>
      </c>
      <c r="H206" s="524" t="s">
        <v>1201</v>
      </c>
      <c r="I206" s="231">
        <v>36069</v>
      </c>
      <c r="J206" s="944">
        <f t="shared" ca="1" si="55"/>
        <v>10246</v>
      </c>
      <c r="K206" s="915">
        <v>45051</v>
      </c>
    </row>
    <row r="207" spans="1:12" x14ac:dyDescent="0.25">
      <c r="A207" s="527" t="str">
        <f t="shared" si="52"/>
        <v>Road-Female-V45-10 Mile</v>
      </c>
      <c r="B207" s="943" t="s">
        <v>0</v>
      </c>
      <c r="C207" s="233" t="s">
        <v>826</v>
      </c>
      <c r="D207" s="255" t="s">
        <v>75</v>
      </c>
      <c r="E207" s="228" t="s">
        <v>18</v>
      </c>
      <c r="F207" s="229" t="s">
        <v>64</v>
      </c>
      <c r="G207" s="228" t="s">
        <v>68</v>
      </c>
      <c r="H207" s="524" t="s">
        <v>1202</v>
      </c>
      <c r="I207" s="231">
        <v>41244</v>
      </c>
      <c r="J207" s="944">
        <f t="shared" ca="1" si="55"/>
        <v>5071</v>
      </c>
      <c r="K207" s="915">
        <v>45051</v>
      </c>
    </row>
    <row r="208" spans="1:12" x14ac:dyDescent="0.25">
      <c r="A208" s="527" t="str">
        <f t="shared" si="52"/>
        <v>Road-Female-V50-10 Mile</v>
      </c>
      <c r="B208" s="943" t="s">
        <v>0</v>
      </c>
      <c r="C208" s="233" t="s">
        <v>826</v>
      </c>
      <c r="D208" s="255" t="s">
        <v>75</v>
      </c>
      <c r="E208" s="228" t="s">
        <v>18</v>
      </c>
      <c r="F208" s="229" t="s">
        <v>65</v>
      </c>
      <c r="G208" s="228" t="s">
        <v>59</v>
      </c>
      <c r="H208" s="524" t="s">
        <v>1203</v>
      </c>
      <c r="I208" s="231">
        <v>42795</v>
      </c>
      <c r="J208" s="944">
        <f t="shared" ca="1" si="55"/>
        <v>3520</v>
      </c>
      <c r="K208" s="915">
        <v>45051</v>
      </c>
    </row>
    <row r="209" spans="1:12" x14ac:dyDescent="0.25">
      <c r="A209" s="527" t="str">
        <f t="shared" si="52"/>
        <v>Road-Female-V55-10 Mile</v>
      </c>
      <c r="B209" s="943" t="s">
        <v>0</v>
      </c>
      <c r="C209" s="233" t="s">
        <v>826</v>
      </c>
      <c r="D209" s="255" t="s">
        <v>75</v>
      </c>
      <c r="E209" s="228" t="s">
        <v>18</v>
      </c>
      <c r="F209" s="229" t="s">
        <v>66</v>
      </c>
      <c r="G209" s="228" t="s">
        <v>817</v>
      </c>
      <c r="H209" s="243"/>
      <c r="I209" s="231"/>
      <c r="J209" s="944" t="str">
        <f t="shared" ca="1" si="55"/>
        <v/>
      </c>
      <c r="K209" s="915">
        <v>45051</v>
      </c>
    </row>
    <row r="210" spans="1:12" x14ac:dyDescent="0.25">
      <c r="A210" s="527" t="str">
        <f t="shared" si="52"/>
        <v>Road-Female-V60-10 Mile</v>
      </c>
      <c r="B210" s="943" t="s">
        <v>0</v>
      </c>
      <c r="C210" s="233" t="s">
        <v>826</v>
      </c>
      <c r="D210" s="255" t="s">
        <v>75</v>
      </c>
      <c r="E210" s="228" t="s">
        <v>18</v>
      </c>
      <c r="F210" s="229" t="s">
        <v>70</v>
      </c>
      <c r="G210" s="228" t="s">
        <v>721</v>
      </c>
      <c r="H210" s="524" t="s">
        <v>1204</v>
      </c>
      <c r="I210" s="231">
        <v>42708</v>
      </c>
      <c r="J210" s="944">
        <f t="shared" ca="1" si="55"/>
        <v>3607</v>
      </c>
      <c r="K210" s="915">
        <v>45051</v>
      </c>
    </row>
    <row r="211" spans="1:12" x14ac:dyDescent="0.25">
      <c r="A211" s="527" t="str">
        <f t="shared" si="52"/>
        <v>Road-Female-V65-10 Mile</v>
      </c>
      <c r="B211" s="943" t="s">
        <v>0</v>
      </c>
      <c r="C211" s="233" t="s">
        <v>826</v>
      </c>
      <c r="D211" s="255" t="s">
        <v>75</v>
      </c>
      <c r="E211" s="228" t="s">
        <v>18</v>
      </c>
      <c r="F211" s="229" t="s">
        <v>71</v>
      </c>
      <c r="G211" s="228" t="s">
        <v>49</v>
      </c>
      <c r="H211" s="524" t="s">
        <v>1205</v>
      </c>
      <c r="I211" s="231">
        <v>40878</v>
      </c>
      <c r="J211" s="944">
        <f t="shared" ca="1" si="55"/>
        <v>5437</v>
      </c>
      <c r="K211" s="915">
        <v>45051</v>
      </c>
    </row>
    <row r="212" spans="1:12" ht="13" thickBot="1" x14ac:dyDescent="0.3">
      <c r="A212" s="531" t="str">
        <f t="shared" si="52"/>
        <v>Road-Female-V70-10 Mile</v>
      </c>
      <c r="B212" s="987" t="s">
        <v>0</v>
      </c>
      <c r="C212" s="248" t="s">
        <v>826</v>
      </c>
      <c r="D212" s="257" t="s">
        <v>75</v>
      </c>
      <c r="E212" s="249" t="s">
        <v>18</v>
      </c>
      <c r="F212" s="250" t="s">
        <v>72</v>
      </c>
      <c r="G212" s="249" t="s">
        <v>817</v>
      </c>
      <c r="H212" s="253"/>
      <c r="I212" s="251"/>
      <c r="J212" s="988" t="str">
        <f t="shared" ca="1" si="55"/>
        <v/>
      </c>
      <c r="K212" s="925">
        <v>45051</v>
      </c>
    </row>
    <row r="213" spans="1:12" ht="13" thickBot="1" x14ac:dyDescent="0.3">
      <c r="A213" s="530" t="str">
        <f t="shared" ref="A213" si="62">B213&amp;"-"&amp;D213&amp;"-"&amp;F213&amp;"-"&amp;E213</f>
        <v>Road-Female-U20-Half Marathon</v>
      </c>
      <c r="B213" s="969" t="s">
        <v>0</v>
      </c>
      <c r="C213" s="558" t="s">
        <v>826</v>
      </c>
      <c r="D213" s="559" t="s">
        <v>75</v>
      </c>
      <c r="E213" s="560" t="s">
        <v>20</v>
      </c>
      <c r="F213" s="561" t="s">
        <v>81</v>
      </c>
      <c r="G213" s="560" t="s">
        <v>817</v>
      </c>
      <c r="H213" s="562"/>
      <c r="I213" s="563"/>
      <c r="J213" s="970" t="str">
        <f t="shared" ca="1" si="55"/>
        <v/>
      </c>
      <c r="K213" s="921">
        <v>45058</v>
      </c>
    </row>
    <row r="214" spans="1:12" x14ac:dyDescent="0.25">
      <c r="A214" s="530" t="str">
        <f t="shared" si="52"/>
        <v>Road-Female-Senior-Half Marathon</v>
      </c>
      <c r="B214" s="971" t="s">
        <v>0</v>
      </c>
      <c r="C214" s="239" t="s">
        <v>826</v>
      </c>
      <c r="D214" s="254" t="s">
        <v>75</v>
      </c>
      <c r="E214" s="240" t="s">
        <v>20</v>
      </c>
      <c r="F214" s="241" t="s">
        <v>5</v>
      </c>
      <c r="G214" s="240" t="s">
        <v>37</v>
      </c>
      <c r="H214" s="557" t="s">
        <v>1206</v>
      </c>
      <c r="I214" s="242">
        <v>36281</v>
      </c>
      <c r="J214" s="972">
        <f t="shared" ref="J214:J243" ca="1" si="63">IF(I214="","",IF(I214="MISSING","",IF(I214="-","-",TODAY()-I214)))</f>
        <v>10034</v>
      </c>
      <c r="K214" s="922">
        <v>45051</v>
      </c>
    </row>
    <row r="215" spans="1:12" x14ac:dyDescent="0.25">
      <c r="A215" s="527" t="str">
        <f t="shared" si="52"/>
        <v>Road-Female-V35-Half Marathon</v>
      </c>
      <c r="B215" s="943" t="s">
        <v>0</v>
      </c>
      <c r="C215" s="233" t="s">
        <v>826</v>
      </c>
      <c r="D215" s="255" t="s">
        <v>75</v>
      </c>
      <c r="E215" s="228" t="s">
        <v>20</v>
      </c>
      <c r="F215" s="229" t="s">
        <v>74</v>
      </c>
      <c r="G215" s="228" t="s">
        <v>38</v>
      </c>
      <c r="H215" s="524" t="s">
        <v>1207</v>
      </c>
      <c r="I215" s="231">
        <v>34759</v>
      </c>
      <c r="J215" s="944">
        <f t="shared" ca="1" si="63"/>
        <v>11556</v>
      </c>
      <c r="K215" s="915">
        <v>45051</v>
      </c>
      <c r="L215" s="1" t="s">
        <v>691</v>
      </c>
    </row>
    <row r="216" spans="1:12" x14ac:dyDescent="0.25">
      <c r="A216" s="527" t="str">
        <f t="shared" si="52"/>
        <v>Road-Female-V40-Half Marathon</v>
      </c>
      <c r="B216" s="943" t="s">
        <v>0</v>
      </c>
      <c r="C216" s="233" t="s">
        <v>826</v>
      </c>
      <c r="D216" s="255" t="s">
        <v>75</v>
      </c>
      <c r="E216" s="228" t="s">
        <v>20</v>
      </c>
      <c r="F216" s="229" t="s">
        <v>67</v>
      </c>
      <c r="G216" s="228" t="s">
        <v>45</v>
      </c>
      <c r="H216" s="524" t="s">
        <v>1208</v>
      </c>
      <c r="I216" s="231">
        <v>33664</v>
      </c>
      <c r="J216" s="944">
        <f t="shared" ca="1" si="63"/>
        <v>12651</v>
      </c>
      <c r="K216" s="915">
        <v>45051</v>
      </c>
    </row>
    <row r="217" spans="1:12" x14ac:dyDescent="0.25">
      <c r="A217" s="527" t="str">
        <f t="shared" si="52"/>
        <v>Road-Female-V45-Half Marathon</v>
      </c>
      <c r="B217" s="943" t="s">
        <v>0</v>
      </c>
      <c r="C217" s="233" t="s">
        <v>826</v>
      </c>
      <c r="D217" s="255" t="s">
        <v>75</v>
      </c>
      <c r="E217" s="228" t="s">
        <v>20</v>
      </c>
      <c r="F217" s="229" t="s">
        <v>64</v>
      </c>
      <c r="G217" s="228" t="s">
        <v>45</v>
      </c>
      <c r="H217" s="524" t="s">
        <v>1209</v>
      </c>
      <c r="I217" s="231">
        <v>35674</v>
      </c>
      <c r="J217" s="944">
        <f t="shared" ca="1" si="63"/>
        <v>10641</v>
      </c>
      <c r="K217" s="915">
        <v>45051</v>
      </c>
      <c r="L217" s="1" t="s">
        <v>690</v>
      </c>
    </row>
    <row r="218" spans="1:12" x14ac:dyDescent="0.25">
      <c r="A218" s="527" t="str">
        <f t="shared" si="52"/>
        <v>Road-Female-V50-Half Marathon</v>
      </c>
      <c r="B218" s="943" t="s">
        <v>0</v>
      </c>
      <c r="C218" s="233" t="s">
        <v>826</v>
      </c>
      <c r="D218" s="1222" t="s">
        <v>75</v>
      </c>
      <c r="E218" s="228" t="s">
        <v>20</v>
      </c>
      <c r="F218" s="229" t="s">
        <v>65</v>
      </c>
      <c r="G218" s="228" t="s">
        <v>1377</v>
      </c>
      <c r="H218" s="524" t="s">
        <v>1378</v>
      </c>
      <c r="I218" s="231">
        <v>45956</v>
      </c>
      <c r="J218" s="944">
        <f t="shared" ca="1" si="63"/>
        <v>359</v>
      </c>
      <c r="K218" s="915">
        <v>46145</v>
      </c>
    </row>
    <row r="219" spans="1:12" x14ac:dyDescent="0.25">
      <c r="A219" s="527" t="str">
        <f t="shared" si="52"/>
        <v>Road-Female-V55-Half Marathon</v>
      </c>
      <c r="B219" s="943" t="s">
        <v>0</v>
      </c>
      <c r="C219" s="233" t="s">
        <v>826</v>
      </c>
      <c r="D219" s="255" t="s">
        <v>75</v>
      </c>
      <c r="E219" s="228" t="s">
        <v>20</v>
      </c>
      <c r="F219" s="229" t="s">
        <v>66</v>
      </c>
      <c r="G219" s="228" t="s">
        <v>49</v>
      </c>
      <c r="H219" s="524" t="s">
        <v>1211</v>
      </c>
      <c r="I219" s="231">
        <v>37377</v>
      </c>
      <c r="J219" s="944">
        <f t="shared" ca="1" si="63"/>
        <v>8938</v>
      </c>
      <c r="K219" s="915">
        <v>45051</v>
      </c>
    </row>
    <row r="220" spans="1:12" x14ac:dyDescent="0.25">
      <c r="A220" s="527" t="str">
        <f t="shared" si="52"/>
        <v>Road-Female-V60-Half Marathon</v>
      </c>
      <c r="B220" s="943" t="s">
        <v>0</v>
      </c>
      <c r="C220" s="233" t="s">
        <v>826</v>
      </c>
      <c r="D220" s="255" t="s">
        <v>75</v>
      </c>
      <c r="E220" s="228" t="s">
        <v>20</v>
      </c>
      <c r="F220" s="229" t="s">
        <v>70</v>
      </c>
      <c r="G220" s="228" t="s">
        <v>721</v>
      </c>
      <c r="H220" s="524" t="s">
        <v>1212</v>
      </c>
      <c r="I220" s="231">
        <v>42694</v>
      </c>
      <c r="J220" s="944">
        <f t="shared" ca="1" si="63"/>
        <v>3621</v>
      </c>
      <c r="K220" s="915">
        <v>45051</v>
      </c>
    </row>
    <row r="221" spans="1:12" x14ac:dyDescent="0.25">
      <c r="A221" s="527" t="str">
        <f t="shared" si="52"/>
        <v>Road-Female-V65-Half Marathon</v>
      </c>
      <c r="B221" s="943" t="s">
        <v>0</v>
      </c>
      <c r="C221" s="233" t="s">
        <v>826</v>
      </c>
      <c r="D221" s="255" t="s">
        <v>75</v>
      </c>
      <c r="E221" s="228" t="s">
        <v>20</v>
      </c>
      <c r="F221" s="229" t="s">
        <v>71</v>
      </c>
      <c r="G221" s="228" t="s">
        <v>817</v>
      </c>
      <c r="H221" s="243"/>
      <c r="I221" s="231"/>
      <c r="J221" s="944" t="str">
        <f t="shared" ca="1" si="63"/>
        <v/>
      </c>
      <c r="K221" s="915">
        <v>45051</v>
      </c>
    </row>
    <row r="222" spans="1:12" ht="13" thickBot="1" x14ac:dyDescent="0.3">
      <c r="A222" s="531" t="str">
        <f t="shared" si="52"/>
        <v>Road-Female-V70-Half Marathon</v>
      </c>
      <c r="B222" s="945" t="s">
        <v>0</v>
      </c>
      <c r="C222" s="234" t="s">
        <v>826</v>
      </c>
      <c r="D222" s="564" t="s">
        <v>75</v>
      </c>
      <c r="E222" s="235" t="s">
        <v>20</v>
      </c>
      <c r="F222" s="236" t="s">
        <v>72</v>
      </c>
      <c r="G222" s="235" t="s">
        <v>61</v>
      </c>
      <c r="H222" s="525" t="s">
        <v>1213</v>
      </c>
      <c r="I222" s="238">
        <v>42386</v>
      </c>
      <c r="J222" s="946">
        <f t="shared" ca="1" si="63"/>
        <v>3929</v>
      </c>
      <c r="K222" s="916">
        <v>45051</v>
      </c>
    </row>
    <row r="223" spans="1:12" ht="13" thickBot="1" x14ac:dyDescent="0.3">
      <c r="A223" s="530" t="str">
        <f t="shared" ref="A223" si="64">B223&amp;"-"&amp;D223&amp;"-"&amp;F223&amp;"-"&amp;E223</f>
        <v>Road-Female-U20-15 Mile</v>
      </c>
      <c r="B223" s="984" t="s">
        <v>0</v>
      </c>
      <c r="C223" s="565" t="s">
        <v>826</v>
      </c>
      <c r="D223" s="566" t="s">
        <v>75</v>
      </c>
      <c r="E223" s="567" t="s">
        <v>21</v>
      </c>
      <c r="F223" s="568" t="s">
        <v>81</v>
      </c>
      <c r="G223" s="567" t="s">
        <v>817</v>
      </c>
      <c r="H223" s="569"/>
      <c r="I223" s="570"/>
      <c r="J223" s="986" t="str">
        <f t="shared" ref="J223" ca="1" si="65">IF(I223="","",IF(I223="MISSING","",IF(I223="-","-",TODAY()-I223)))</f>
        <v/>
      </c>
      <c r="K223" s="927">
        <v>45058</v>
      </c>
    </row>
    <row r="224" spans="1:12" x14ac:dyDescent="0.25">
      <c r="A224" s="530" t="str">
        <f t="shared" si="52"/>
        <v>Road-Female-Senior-15 Mile</v>
      </c>
      <c r="B224" s="971" t="s">
        <v>0</v>
      </c>
      <c r="C224" s="239" t="s">
        <v>826</v>
      </c>
      <c r="D224" s="254" t="s">
        <v>75</v>
      </c>
      <c r="E224" s="240" t="s">
        <v>21</v>
      </c>
      <c r="F224" s="241" t="s">
        <v>5</v>
      </c>
      <c r="G224" s="240" t="s">
        <v>43</v>
      </c>
      <c r="H224" s="557" t="s">
        <v>1214</v>
      </c>
      <c r="I224" s="242">
        <v>30529</v>
      </c>
      <c r="J224" s="972">
        <f t="shared" ca="1" si="63"/>
        <v>15786</v>
      </c>
      <c r="K224" s="922">
        <v>45051</v>
      </c>
    </row>
    <row r="225" spans="1:12" x14ac:dyDescent="0.25">
      <c r="A225" s="527" t="str">
        <f t="shared" si="52"/>
        <v>Road-Female-V35-15 Mile</v>
      </c>
      <c r="B225" s="943" t="s">
        <v>0</v>
      </c>
      <c r="C225" s="233" t="s">
        <v>826</v>
      </c>
      <c r="D225" s="255" t="s">
        <v>75</v>
      </c>
      <c r="E225" s="228" t="s">
        <v>21</v>
      </c>
      <c r="F225" s="229" t="s">
        <v>74</v>
      </c>
      <c r="G225" s="228" t="s">
        <v>817</v>
      </c>
      <c r="H225" s="230"/>
      <c r="I225" s="231"/>
      <c r="J225" s="944" t="str">
        <f t="shared" ca="1" si="63"/>
        <v/>
      </c>
      <c r="K225" s="915">
        <v>45051</v>
      </c>
    </row>
    <row r="226" spans="1:12" x14ac:dyDescent="0.25">
      <c r="A226" s="527" t="str">
        <f t="shared" si="52"/>
        <v>Road-Female-V40-15 Mile</v>
      </c>
      <c r="B226" s="943" t="s">
        <v>0</v>
      </c>
      <c r="C226" s="233" t="s">
        <v>826</v>
      </c>
      <c r="D226" s="255" t="s">
        <v>75</v>
      </c>
      <c r="E226" s="228" t="s">
        <v>21</v>
      </c>
      <c r="F226" s="229" t="s">
        <v>67</v>
      </c>
      <c r="G226" s="228" t="s">
        <v>817</v>
      </c>
      <c r="H226" s="230"/>
      <c r="I226" s="231"/>
      <c r="J226" s="944" t="str">
        <f t="shared" ca="1" si="63"/>
        <v/>
      </c>
      <c r="K226" s="915">
        <v>45051</v>
      </c>
    </row>
    <row r="227" spans="1:12" x14ac:dyDescent="0.25">
      <c r="A227" s="527" t="str">
        <f t="shared" si="52"/>
        <v>Road-Female-V45-15 Mile</v>
      </c>
      <c r="B227" s="943" t="s">
        <v>0</v>
      </c>
      <c r="C227" s="233" t="s">
        <v>826</v>
      </c>
      <c r="D227" s="255" t="s">
        <v>75</v>
      </c>
      <c r="E227" s="228" t="s">
        <v>21</v>
      </c>
      <c r="F227" s="229" t="s">
        <v>64</v>
      </c>
      <c r="G227" s="228" t="s">
        <v>817</v>
      </c>
      <c r="H227" s="230"/>
      <c r="I227" s="231"/>
      <c r="J227" s="944" t="str">
        <f t="shared" ca="1" si="63"/>
        <v/>
      </c>
      <c r="K227" s="915">
        <v>45051</v>
      </c>
    </row>
    <row r="228" spans="1:12" x14ac:dyDescent="0.25">
      <c r="A228" s="527" t="str">
        <f t="shared" si="52"/>
        <v>Road-Female-V50-15 Mile</v>
      </c>
      <c r="B228" s="943" t="s">
        <v>0</v>
      </c>
      <c r="C228" s="233" t="s">
        <v>826</v>
      </c>
      <c r="D228" s="255" t="s">
        <v>75</v>
      </c>
      <c r="E228" s="228" t="s">
        <v>21</v>
      </c>
      <c r="F228" s="229" t="s">
        <v>65</v>
      </c>
      <c r="G228" s="228" t="s">
        <v>817</v>
      </c>
      <c r="H228" s="230"/>
      <c r="I228" s="231"/>
      <c r="J228" s="944" t="str">
        <f t="shared" ca="1" si="63"/>
        <v/>
      </c>
      <c r="K228" s="915">
        <v>45051</v>
      </c>
    </row>
    <row r="229" spans="1:12" x14ac:dyDescent="0.25">
      <c r="A229" s="527" t="str">
        <f t="shared" si="52"/>
        <v>Road-Female-V55-15 Mile</v>
      </c>
      <c r="B229" s="943" t="s">
        <v>0</v>
      </c>
      <c r="C229" s="233" t="s">
        <v>826</v>
      </c>
      <c r="D229" s="255" t="s">
        <v>75</v>
      </c>
      <c r="E229" s="228" t="s">
        <v>21</v>
      </c>
      <c r="F229" s="229" t="s">
        <v>66</v>
      </c>
      <c r="G229" s="228" t="s">
        <v>817</v>
      </c>
      <c r="H229" s="230"/>
      <c r="I229" s="231"/>
      <c r="J229" s="944" t="str">
        <f t="shared" ca="1" si="63"/>
        <v/>
      </c>
      <c r="K229" s="915">
        <v>45051</v>
      </c>
    </row>
    <row r="230" spans="1:12" x14ac:dyDescent="0.25">
      <c r="A230" s="527" t="str">
        <f t="shared" si="52"/>
        <v>Road-Female-V60-15 Mile</v>
      </c>
      <c r="B230" s="943" t="s">
        <v>0</v>
      </c>
      <c r="C230" s="233" t="s">
        <v>826</v>
      </c>
      <c r="D230" s="255" t="s">
        <v>75</v>
      </c>
      <c r="E230" s="228" t="s">
        <v>21</v>
      </c>
      <c r="F230" s="229" t="s">
        <v>70</v>
      </c>
      <c r="G230" s="228" t="s">
        <v>817</v>
      </c>
      <c r="H230" s="230"/>
      <c r="I230" s="231"/>
      <c r="J230" s="944" t="str">
        <f t="shared" ca="1" si="63"/>
        <v/>
      </c>
      <c r="K230" s="915">
        <v>45051</v>
      </c>
    </row>
    <row r="231" spans="1:12" x14ac:dyDescent="0.25">
      <c r="A231" s="527" t="str">
        <f t="shared" si="52"/>
        <v>Road-Female-V65-15 Mile</v>
      </c>
      <c r="B231" s="943" t="s">
        <v>0</v>
      </c>
      <c r="C231" s="1241" t="s">
        <v>826</v>
      </c>
      <c r="D231" s="255" t="s">
        <v>75</v>
      </c>
      <c r="E231" s="228" t="s">
        <v>21</v>
      </c>
      <c r="F231" s="229" t="s">
        <v>71</v>
      </c>
      <c r="G231" s="228" t="s">
        <v>817</v>
      </c>
      <c r="H231" s="230"/>
      <c r="I231" s="231"/>
      <c r="J231" s="944" t="str">
        <f t="shared" ca="1" si="63"/>
        <v/>
      </c>
      <c r="K231" s="915">
        <v>45051</v>
      </c>
    </row>
    <row r="232" spans="1:12" ht="13" thickBot="1" x14ac:dyDescent="0.3">
      <c r="A232" s="531" t="str">
        <f t="shared" si="52"/>
        <v>Road-Female-V70-15 Mile</v>
      </c>
      <c r="B232" s="987" t="s">
        <v>0</v>
      </c>
      <c r="C232" s="248" t="s">
        <v>826</v>
      </c>
      <c r="D232" s="257" t="s">
        <v>75</v>
      </c>
      <c r="E232" s="249" t="s">
        <v>21</v>
      </c>
      <c r="F232" s="250" t="s">
        <v>72</v>
      </c>
      <c r="G232" s="249" t="s">
        <v>817</v>
      </c>
      <c r="H232" s="253"/>
      <c r="I232" s="251"/>
      <c r="J232" s="988" t="str">
        <f t="shared" ca="1" si="63"/>
        <v/>
      </c>
      <c r="K232" s="925">
        <v>45051</v>
      </c>
    </row>
    <row r="233" spans="1:12" ht="13" thickBot="1" x14ac:dyDescent="0.3">
      <c r="A233" s="530" t="str">
        <f t="shared" ref="A233" si="66">B233&amp;"-"&amp;D233&amp;"-"&amp;F233&amp;"-"&amp;E233</f>
        <v>Road-Female-U20-20 Mile</v>
      </c>
      <c r="B233" s="969" t="s">
        <v>0</v>
      </c>
      <c r="C233" s="558" t="s">
        <v>826</v>
      </c>
      <c r="D233" s="559" t="s">
        <v>75</v>
      </c>
      <c r="E233" s="560" t="s">
        <v>23</v>
      </c>
      <c r="F233" s="561" t="s">
        <v>81</v>
      </c>
      <c r="G233" s="560" t="s">
        <v>817</v>
      </c>
      <c r="H233" s="562"/>
      <c r="I233" s="563"/>
      <c r="J233" s="970" t="str">
        <f t="shared" ref="J233" ca="1" si="67">IF(I233="","",IF(I233="MISSING","",IF(I233="-","-",TODAY()-I233)))</f>
        <v/>
      </c>
      <c r="K233" s="921">
        <v>45058</v>
      </c>
    </row>
    <row r="234" spans="1:12" x14ac:dyDescent="0.25">
      <c r="A234" s="530" t="str">
        <f t="shared" si="52"/>
        <v>Road-Female-Senior-20 Mile</v>
      </c>
      <c r="B234" s="971" t="s">
        <v>0</v>
      </c>
      <c r="C234" s="239" t="s">
        <v>826</v>
      </c>
      <c r="D234" s="254" t="s">
        <v>75</v>
      </c>
      <c r="E234" s="240" t="s">
        <v>23</v>
      </c>
      <c r="F234" s="241" t="s">
        <v>5</v>
      </c>
      <c r="G234" s="240" t="s">
        <v>695</v>
      </c>
      <c r="H234" s="557" t="s">
        <v>1215</v>
      </c>
      <c r="I234" s="242">
        <v>31107</v>
      </c>
      <c r="J234" s="972">
        <f t="shared" ca="1" si="63"/>
        <v>15208</v>
      </c>
      <c r="K234" s="922">
        <v>45051</v>
      </c>
    </row>
    <row r="235" spans="1:12" x14ac:dyDescent="0.25">
      <c r="A235" s="527" t="str">
        <f t="shared" si="52"/>
        <v>Road-Female-V35-20 Mile</v>
      </c>
      <c r="B235" s="943" t="s">
        <v>0</v>
      </c>
      <c r="C235" s="233" t="s">
        <v>826</v>
      </c>
      <c r="D235" s="255" t="s">
        <v>75</v>
      </c>
      <c r="E235" s="228" t="s">
        <v>23</v>
      </c>
      <c r="F235" s="229" t="s">
        <v>74</v>
      </c>
      <c r="G235" s="228" t="s">
        <v>52</v>
      </c>
      <c r="H235" s="524" t="s">
        <v>1216</v>
      </c>
      <c r="I235" s="231">
        <v>37681</v>
      </c>
      <c r="J235" s="944">
        <f t="shared" ca="1" si="63"/>
        <v>8634</v>
      </c>
      <c r="K235" s="915">
        <v>45051</v>
      </c>
      <c r="L235" s="1" t="s">
        <v>696</v>
      </c>
    </row>
    <row r="236" spans="1:12" x14ac:dyDescent="0.25">
      <c r="A236" s="527" t="str">
        <f t="shared" si="52"/>
        <v>Road-Female-V40-20 Mile</v>
      </c>
      <c r="B236" s="943" t="s">
        <v>0</v>
      </c>
      <c r="C236" s="233" t="s">
        <v>826</v>
      </c>
      <c r="D236" s="255" t="s">
        <v>75</v>
      </c>
      <c r="E236" s="228" t="s">
        <v>23</v>
      </c>
      <c r="F236" s="229" t="s">
        <v>67</v>
      </c>
      <c r="G236" s="228" t="s">
        <v>45</v>
      </c>
      <c r="H236" s="524" t="s">
        <v>1217</v>
      </c>
      <c r="I236" s="231">
        <v>33664</v>
      </c>
      <c r="J236" s="944">
        <f t="shared" ca="1" si="63"/>
        <v>12651</v>
      </c>
      <c r="K236" s="915">
        <v>45051</v>
      </c>
    </row>
    <row r="237" spans="1:12" x14ac:dyDescent="0.25">
      <c r="A237" s="527" t="str">
        <f t="shared" si="52"/>
        <v>Road-Female-V45-20 Mile</v>
      </c>
      <c r="B237" s="943" t="s">
        <v>0</v>
      </c>
      <c r="C237" s="233" t="s">
        <v>826</v>
      </c>
      <c r="D237" s="255" t="s">
        <v>75</v>
      </c>
      <c r="E237" s="228" t="s">
        <v>23</v>
      </c>
      <c r="F237" s="229" t="s">
        <v>64</v>
      </c>
      <c r="G237" s="228" t="s">
        <v>700</v>
      </c>
      <c r="H237" s="524" t="s">
        <v>1218</v>
      </c>
      <c r="I237" s="231">
        <v>42435</v>
      </c>
      <c r="J237" s="944">
        <f t="shared" ca="1" si="63"/>
        <v>3880</v>
      </c>
      <c r="K237" s="915">
        <v>45051</v>
      </c>
    </row>
    <row r="238" spans="1:12" x14ac:dyDescent="0.25">
      <c r="A238" s="527" t="str">
        <f t="shared" si="52"/>
        <v>Road-Female-V50-20 Mile</v>
      </c>
      <c r="B238" s="943" t="s">
        <v>0</v>
      </c>
      <c r="C238" s="233" t="s">
        <v>826</v>
      </c>
      <c r="D238" s="255" t="s">
        <v>75</v>
      </c>
      <c r="E238" s="228" t="s">
        <v>23</v>
      </c>
      <c r="F238" s="229" t="s">
        <v>65</v>
      </c>
      <c r="G238" s="228" t="s">
        <v>1356</v>
      </c>
      <c r="H238" s="524" t="s">
        <v>1357</v>
      </c>
      <c r="I238" s="231">
        <v>45739</v>
      </c>
      <c r="J238" s="944">
        <f t="shared" ca="1" si="63"/>
        <v>576</v>
      </c>
      <c r="K238" s="915">
        <v>45781</v>
      </c>
    </row>
    <row r="239" spans="1:12" x14ac:dyDescent="0.25">
      <c r="A239" s="527" t="str">
        <f t="shared" si="52"/>
        <v>Road-Female-V55-20 Mile</v>
      </c>
      <c r="B239" s="943" t="s">
        <v>0</v>
      </c>
      <c r="C239" s="233" t="s">
        <v>826</v>
      </c>
      <c r="D239" s="255" t="s">
        <v>75</v>
      </c>
      <c r="E239" s="228" t="s">
        <v>23</v>
      </c>
      <c r="F239" s="229" t="s">
        <v>66</v>
      </c>
      <c r="G239" s="228" t="s">
        <v>817</v>
      </c>
      <c r="H239" s="230"/>
      <c r="I239" s="231"/>
      <c r="J239" s="944" t="str">
        <f t="shared" ref="J239" ca="1" si="68">IF(I239="","",IF(I239="MISSING","",IF(I239="-","-",TODAY()-I239)))</f>
        <v/>
      </c>
      <c r="K239" s="915">
        <v>45051</v>
      </c>
    </row>
    <row r="240" spans="1:12" x14ac:dyDescent="0.25">
      <c r="A240" s="527" t="str">
        <f t="shared" ref="A240:A252" si="69">B240&amp;"-"&amp;D240&amp;"-"&amp;F240&amp;"-"&amp;E240</f>
        <v>Road-Female-V60-20 Mile</v>
      </c>
      <c r="B240" s="943" t="s">
        <v>0</v>
      </c>
      <c r="C240" s="233" t="s">
        <v>826</v>
      </c>
      <c r="D240" s="255" t="s">
        <v>75</v>
      </c>
      <c r="E240" s="228" t="s">
        <v>23</v>
      </c>
      <c r="F240" s="229" t="s">
        <v>70</v>
      </c>
      <c r="G240" s="228" t="s">
        <v>817</v>
      </c>
      <c r="H240" s="230"/>
      <c r="I240" s="231"/>
      <c r="J240" s="944" t="str">
        <f t="shared" ca="1" si="63"/>
        <v/>
      </c>
      <c r="K240" s="915">
        <v>45051</v>
      </c>
    </row>
    <row r="241" spans="1:11" x14ac:dyDescent="0.25">
      <c r="A241" s="527" t="str">
        <f t="shared" si="69"/>
        <v>Road-Female-V65-20 Mile</v>
      </c>
      <c r="B241" s="943" t="s">
        <v>0</v>
      </c>
      <c r="C241" s="233" t="s">
        <v>826</v>
      </c>
      <c r="D241" s="255" t="s">
        <v>75</v>
      </c>
      <c r="E241" s="228" t="s">
        <v>23</v>
      </c>
      <c r="F241" s="229" t="s">
        <v>71</v>
      </c>
      <c r="G241" s="228" t="s">
        <v>817</v>
      </c>
      <c r="H241" s="230"/>
      <c r="I241" s="231"/>
      <c r="J241" s="944" t="str">
        <f t="shared" ca="1" si="63"/>
        <v/>
      </c>
      <c r="K241" s="915">
        <v>45051</v>
      </c>
    </row>
    <row r="242" spans="1:11" ht="13" thickBot="1" x14ac:dyDescent="0.3">
      <c r="A242" s="531" t="str">
        <f t="shared" si="69"/>
        <v>Road-Female-V70-20 Mile</v>
      </c>
      <c r="B242" s="987" t="s">
        <v>0</v>
      </c>
      <c r="C242" s="248" t="s">
        <v>826</v>
      </c>
      <c r="D242" s="257" t="s">
        <v>75</v>
      </c>
      <c r="E242" s="249" t="s">
        <v>23</v>
      </c>
      <c r="F242" s="250" t="s">
        <v>72</v>
      </c>
      <c r="G242" s="249" t="s">
        <v>817</v>
      </c>
      <c r="H242" s="253"/>
      <c r="I242" s="251"/>
      <c r="J242" s="988" t="str">
        <f t="shared" ca="1" si="63"/>
        <v/>
      </c>
      <c r="K242" s="925">
        <v>45051</v>
      </c>
    </row>
    <row r="243" spans="1:11" ht="13" thickBot="1" x14ac:dyDescent="0.3">
      <c r="A243" s="530" t="str">
        <f t="shared" ref="A243" si="70">B243&amp;"-"&amp;D243&amp;"-"&amp;F243&amp;"-"&amp;E243</f>
        <v>Road-Female-U20-Marathon</v>
      </c>
      <c r="B243" s="969" t="s">
        <v>0</v>
      </c>
      <c r="C243" s="558" t="s">
        <v>826</v>
      </c>
      <c r="D243" s="559" t="s">
        <v>75</v>
      </c>
      <c r="E243" s="560" t="s">
        <v>25</v>
      </c>
      <c r="F243" s="561" t="s">
        <v>81</v>
      </c>
      <c r="G243" s="560" t="s">
        <v>817</v>
      </c>
      <c r="H243" s="562"/>
      <c r="I243" s="563"/>
      <c r="J243" s="970" t="str">
        <f t="shared" ca="1" si="63"/>
        <v/>
      </c>
      <c r="K243" s="921">
        <v>45058</v>
      </c>
    </row>
    <row r="244" spans="1:11" x14ac:dyDescent="0.25">
      <c r="A244" s="530" t="str">
        <f t="shared" si="69"/>
        <v>Road-Female-Senior-Marathon</v>
      </c>
      <c r="B244" s="971" t="s">
        <v>0</v>
      </c>
      <c r="C244" s="239" t="s">
        <v>826</v>
      </c>
      <c r="D244" s="254" t="s">
        <v>75</v>
      </c>
      <c r="E244" s="240" t="s">
        <v>25</v>
      </c>
      <c r="F244" s="241" t="s">
        <v>5</v>
      </c>
      <c r="G244" s="240" t="s">
        <v>692</v>
      </c>
      <c r="H244" s="557" t="s">
        <v>1219</v>
      </c>
      <c r="I244" s="242">
        <v>39173</v>
      </c>
      <c r="J244" s="972">
        <f t="shared" ca="1" si="55"/>
        <v>7142</v>
      </c>
      <c r="K244" s="922">
        <v>45051</v>
      </c>
    </row>
    <row r="245" spans="1:11" x14ac:dyDescent="0.25">
      <c r="A245" s="527" t="str">
        <f t="shared" si="69"/>
        <v>Road-Female-V35-Marathon</v>
      </c>
      <c r="B245" s="943" t="s">
        <v>0</v>
      </c>
      <c r="C245" s="233" t="s">
        <v>826</v>
      </c>
      <c r="D245" s="255" t="s">
        <v>75</v>
      </c>
      <c r="E245" s="228" t="s">
        <v>25</v>
      </c>
      <c r="F245" s="229" t="s">
        <v>74</v>
      </c>
      <c r="G245" s="228" t="s">
        <v>795</v>
      </c>
      <c r="H245" s="524" t="s">
        <v>1220</v>
      </c>
      <c r="I245" s="231">
        <v>44472</v>
      </c>
      <c r="J245" s="944">
        <f t="shared" ca="1" si="55"/>
        <v>1843</v>
      </c>
      <c r="K245" s="915">
        <v>45051</v>
      </c>
    </row>
    <row r="246" spans="1:11" x14ac:dyDescent="0.25">
      <c r="A246" s="527" t="str">
        <f t="shared" si="69"/>
        <v>Road-Female-V40-Marathon</v>
      </c>
      <c r="B246" s="943" t="s">
        <v>0</v>
      </c>
      <c r="C246" s="233" t="s">
        <v>826</v>
      </c>
      <c r="D246" s="255" t="s">
        <v>75</v>
      </c>
      <c r="E246" s="228" t="s">
        <v>25</v>
      </c>
      <c r="F246" s="229" t="s">
        <v>67</v>
      </c>
      <c r="G246" s="228" t="s">
        <v>45</v>
      </c>
      <c r="H246" s="524" t="s">
        <v>1221</v>
      </c>
      <c r="I246" s="231">
        <v>33878</v>
      </c>
      <c r="J246" s="944">
        <f t="shared" ca="1" si="55"/>
        <v>12437</v>
      </c>
      <c r="K246" s="915">
        <v>45051</v>
      </c>
    </row>
    <row r="247" spans="1:11" x14ac:dyDescent="0.25">
      <c r="A247" s="527" t="str">
        <f t="shared" si="69"/>
        <v>Road-Female-V45-Marathon</v>
      </c>
      <c r="B247" s="943" t="s">
        <v>0</v>
      </c>
      <c r="C247" s="233" t="s">
        <v>826</v>
      </c>
      <c r="D247" s="255" t="s">
        <v>75</v>
      </c>
      <c r="E247" s="228" t="s">
        <v>25</v>
      </c>
      <c r="F247" s="229" t="s">
        <v>64</v>
      </c>
      <c r="G247" s="228" t="s">
        <v>59</v>
      </c>
      <c r="H247" s="524" t="s">
        <v>1222</v>
      </c>
      <c r="I247" s="231">
        <v>39873</v>
      </c>
      <c r="J247" s="944">
        <f t="shared" ca="1" si="55"/>
        <v>6442</v>
      </c>
      <c r="K247" s="915">
        <v>45051</v>
      </c>
    </row>
    <row r="248" spans="1:11" x14ac:dyDescent="0.25">
      <c r="A248" s="527" t="str">
        <f t="shared" si="69"/>
        <v>Road-Female-V50-Marathon</v>
      </c>
      <c r="B248" s="943" t="s">
        <v>0</v>
      </c>
      <c r="C248" s="233" t="s">
        <v>826</v>
      </c>
      <c r="D248" s="255" t="s">
        <v>75</v>
      </c>
      <c r="E248" s="228" t="s">
        <v>25</v>
      </c>
      <c r="F248" s="229" t="s">
        <v>65</v>
      </c>
      <c r="G248" s="228" t="s">
        <v>358</v>
      </c>
      <c r="H248" s="524" t="s">
        <v>1223</v>
      </c>
      <c r="I248" s="231">
        <v>43191</v>
      </c>
      <c r="J248" s="944">
        <f t="shared" ca="1" si="55"/>
        <v>3124</v>
      </c>
      <c r="K248" s="915">
        <v>45051</v>
      </c>
    </row>
    <row r="249" spans="1:11" x14ac:dyDescent="0.25">
      <c r="A249" s="527" t="str">
        <f t="shared" si="69"/>
        <v>Road-Female-V55-Marathon</v>
      </c>
      <c r="B249" s="943" t="s">
        <v>0</v>
      </c>
      <c r="C249" s="233" t="s">
        <v>826</v>
      </c>
      <c r="D249" s="255" t="s">
        <v>75</v>
      </c>
      <c r="E249" s="228" t="s">
        <v>25</v>
      </c>
      <c r="F249" s="229" t="s">
        <v>66</v>
      </c>
      <c r="G249" s="228" t="s">
        <v>59</v>
      </c>
      <c r="H249" s="524" t="s">
        <v>1224</v>
      </c>
      <c r="I249" s="231">
        <v>42848</v>
      </c>
      <c r="J249" s="944">
        <f t="shared" ca="1" si="55"/>
        <v>3467</v>
      </c>
      <c r="K249" s="915">
        <v>45051</v>
      </c>
    </row>
    <row r="250" spans="1:11" x14ac:dyDescent="0.25">
      <c r="A250" s="527" t="str">
        <f t="shared" si="69"/>
        <v>Road-Female-V60-Marathon</v>
      </c>
      <c r="B250" s="943" t="s">
        <v>0</v>
      </c>
      <c r="C250" s="233" t="s">
        <v>826</v>
      </c>
      <c r="D250" s="255" t="s">
        <v>75</v>
      </c>
      <c r="E250" s="228" t="s">
        <v>25</v>
      </c>
      <c r="F250" s="229" t="s">
        <v>70</v>
      </c>
      <c r="G250" s="228" t="s">
        <v>49</v>
      </c>
      <c r="H250" s="524" t="s">
        <v>1118</v>
      </c>
      <c r="I250" s="231">
        <v>39539</v>
      </c>
      <c r="J250" s="944">
        <f t="shared" ca="1" si="55"/>
        <v>6776</v>
      </c>
      <c r="K250" s="915">
        <v>45051</v>
      </c>
    </row>
    <row r="251" spans="1:11" x14ac:dyDescent="0.25">
      <c r="A251" s="527" t="str">
        <f t="shared" si="69"/>
        <v>Road-Female-V65-Marathon</v>
      </c>
      <c r="B251" s="943" t="s">
        <v>0</v>
      </c>
      <c r="C251" s="233" t="s">
        <v>826</v>
      </c>
      <c r="D251" s="255" t="s">
        <v>75</v>
      </c>
      <c r="E251" s="228" t="s">
        <v>25</v>
      </c>
      <c r="F251" s="229" t="s">
        <v>71</v>
      </c>
      <c r="G251" s="228" t="s">
        <v>61</v>
      </c>
      <c r="H251" s="524" t="s">
        <v>1225</v>
      </c>
      <c r="I251" s="231">
        <v>41000</v>
      </c>
      <c r="J251" s="944">
        <f t="shared" ca="1" si="55"/>
        <v>5315</v>
      </c>
      <c r="K251" s="915">
        <v>45051</v>
      </c>
    </row>
    <row r="252" spans="1:11" ht="13" thickBot="1" x14ac:dyDescent="0.3">
      <c r="A252" s="528" t="str">
        <f t="shared" si="69"/>
        <v>Road-Female-V70-Marathon</v>
      </c>
      <c r="B252" s="977" t="s">
        <v>0</v>
      </c>
      <c r="C252" s="978" t="s">
        <v>826</v>
      </c>
      <c r="D252" s="979" t="s">
        <v>75</v>
      </c>
      <c r="E252" s="980" t="s">
        <v>25</v>
      </c>
      <c r="F252" s="981" t="s">
        <v>72</v>
      </c>
      <c r="G252" s="980" t="s">
        <v>817</v>
      </c>
      <c r="H252" s="953"/>
      <c r="I252" s="982"/>
      <c r="J252" s="983" t="str">
        <f t="shared" ca="1" si="55"/>
        <v/>
      </c>
      <c r="K252" s="925">
        <v>45051</v>
      </c>
    </row>
    <row r="562" spans="8:8" x14ac:dyDescent="0.25">
      <c r="H562" s="2">
        <v>13.28</v>
      </c>
    </row>
  </sheetData>
  <autoFilter ref="B3:K252" xr:uid="{00000000-0001-0000-0100-000000000000}"/>
  <phoneticPr fontId="1" type="noConversion"/>
  <conditionalFormatting sqref="A4:K252">
    <cfRule type="containsText" dxfId="306" priority="1" operator="containsText" text="MISSING">
      <formula>NOT(ISERROR(SEARCH("MISSING",A4)))</formula>
    </cfRule>
    <cfRule type="cellIs" dxfId="305" priority="2" operator="equal">
      <formula>"-"</formula>
    </cfRule>
    <cfRule type="containsText" dxfId="304" priority="3" operator="containsText" text="Event Not Available">
      <formula>NOT(ISERROR(SEARCH("Event Not Available",A4)))</formula>
    </cfRule>
    <cfRule type="containsBlanks" dxfId="303" priority="4">
      <formula>LEN(TRIM(A4))=0</formula>
    </cfRule>
    <cfRule type="containsText" dxfId="302" priority="5" operator="containsText" text="Record not yet set">
      <formula>NOT(ISERROR(SEARCH("Record not yet set",A4)))</formula>
    </cfRule>
  </conditionalFormatting>
  <printOptions gridLines="1"/>
  <pageMargins left="0.31496062992125984" right="0.31496062992125984" top="0.51181102362204722" bottom="0.51181102362204722" header="0.31496062992125984" footer="0.31496062992125984"/>
  <pageSetup paperSize="9" fitToHeight="0" orientation="landscape" r:id="rId1"/>
  <headerFooter alignWithMargins="0">
    <oddFooter>&amp;C&amp;K000000&amp;F  &amp;D&amp;R&amp;K000000&amp;P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499984740745262"/>
    <pageSetUpPr fitToPage="1"/>
  </sheetPr>
  <dimension ref="A1:K62"/>
  <sheetViews>
    <sheetView topLeftCell="B1" zoomScaleNormal="100" workbookViewId="0">
      <pane ySplit="3" topLeftCell="A4" activePane="bottomLeft" state="frozen"/>
      <selection activeCell="D485" sqref="D485"/>
      <selection pane="bottomLeft" activeCell="B1" sqref="B1"/>
    </sheetView>
  </sheetViews>
  <sheetFormatPr defaultColWidth="11.453125" defaultRowHeight="13" x14ac:dyDescent="0.3"/>
  <cols>
    <col min="1" max="1" width="39.6328125" style="1" hidden="1" customWidth="1"/>
    <col min="2" max="2" width="17.6328125" style="4" customWidth="1"/>
    <col min="3" max="3" width="16.1796875" style="3" customWidth="1"/>
    <col min="4" max="4" width="9.54296875" style="3" bestFit="1" customWidth="1"/>
    <col min="5" max="5" width="17.6328125" style="3" bestFit="1" customWidth="1"/>
    <col min="6" max="6" width="12.36328125" style="3" bestFit="1" customWidth="1"/>
    <col min="7" max="7" width="17.90625" style="3" bestFit="1" customWidth="1"/>
    <col min="8" max="8" width="14.453125" style="3" bestFit="1" customWidth="1"/>
    <col min="9" max="9" width="12.90625" style="3" bestFit="1" customWidth="1"/>
    <col min="10" max="10" width="9.453125" style="1" bestFit="1" customWidth="1"/>
    <col min="11" max="11" width="16.1796875" style="1" customWidth="1"/>
    <col min="12" max="16384" width="11.453125" style="1"/>
  </cols>
  <sheetData>
    <row r="1" spans="1:11" s="32" customFormat="1" ht="18" x14ac:dyDescent="0.25">
      <c r="A1" s="30"/>
      <c r="B1" s="26" t="s">
        <v>923</v>
      </c>
      <c r="C1" s="26"/>
      <c r="D1" s="28"/>
      <c r="E1" s="28"/>
      <c r="F1" s="28"/>
      <c r="G1" s="27"/>
      <c r="H1" s="29"/>
      <c r="I1" s="30"/>
      <c r="J1" s="31"/>
      <c r="K1" s="30"/>
    </row>
    <row r="2" spans="1:11" s="32" customFormat="1" ht="7" customHeight="1" thickBot="1" x14ac:dyDescent="0.3">
      <c r="A2" s="30"/>
      <c r="B2" s="27"/>
      <c r="C2" s="27"/>
      <c r="D2" s="28"/>
      <c r="E2" s="28"/>
      <c r="F2" s="28"/>
      <c r="G2" s="27"/>
      <c r="H2" s="29"/>
      <c r="I2" s="30"/>
      <c r="J2" s="31"/>
      <c r="K2" s="30"/>
    </row>
    <row r="3" spans="1:11" s="33" customFormat="1" ht="33" customHeight="1" thickBot="1" x14ac:dyDescent="0.3">
      <c r="A3" s="368" t="s">
        <v>821</v>
      </c>
      <c r="B3" s="992" t="s">
        <v>818</v>
      </c>
      <c r="C3" s="991" t="s">
        <v>819</v>
      </c>
      <c r="D3" s="319" t="s">
        <v>1</v>
      </c>
      <c r="E3" s="319" t="s">
        <v>814</v>
      </c>
      <c r="F3" s="319" t="s">
        <v>73</v>
      </c>
      <c r="G3" s="318" t="s">
        <v>4</v>
      </c>
      <c r="H3" s="320" t="s">
        <v>2</v>
      </c>
      <c r="I3" s="321" t="s">
        <v>3</v>
      </c>
      <c r="J3" s="999" t="s">
        <v>816</v>
      </c>
      <c r="K3" s="993" t="s">
        <v>815</v>
      </c>
    </row>
    <row r="4" spans="1:11" ht="13" customHeight="1" x14ac:dyDescent="0.25">
      <c r="A4" s="369" t="str">
        <f t="shared" ref="A4:A35" si="0">B4&amp;"-"&amp;D4&amp;"-"&amp;F4&amp;"-"&amp;E4</f>
        <v>Sports Hall-Male-U11-Standing Long Jump</v>
      </c>
      <c r="B4" s="329" t="s">
        <v>925</v>
      </c>
      <c r="C4" s="330" t="s">
        <v>826</v>
      </c>
      <c r="D4" s="331" t="s">
        <v>69</v>
      </c>
      <c r="E4" s="331" t="s">
        <v>509</v>
      </c>
      <c r="F4" s="332" t="s">
        <v>77</v>
      </c>
      <c r="G4" s="333" t="s">
        <v>928</v>
      </c>
      <c r="H4" s="334" t="s">
        <v>530</v>
      </c>
      <c r="I4" s="335">
        <v>33300</v>
      </c>
      <c r="J4" s="1000">
        <f t="shared" ref="J4:J34" ca="1" si="1">IF(I4="","",IF(I4="MISSING","",IF(I4="-","-",TODAY()-I4)))</f>
        <v>13015</v>
      </c>
      <c r="K4" s="994">
        <v>45051</v>
      </c>
    </row>
    <row r="5" spans="1:11" ht="13" customHeight="1" x14ac:dyDescent="0.25">
      <c r="A5" s="370" t="str">
        <f t="shared" si="0"/>
        <v>Sports Hall-Male-U13-Standing Long Jump</v>
      </c>
      <c r="B5" s="310" t="s">
        <v>925</v>
      </c>
      <c r="C5" s="304" t="s">
        <v>826</v>
      </c>
      <c r="D5" s="305" t="s">
        <v>69</v>
      </c>
      <c r="E5" s="305" t="s">
        <v>509</v>
      </c>
      <c r="F5" s="306" t="s">
        <v>78</v>
      </c>
      <c r="G5" s="311" t="s">
        <v>209</v>
      </c>
      <c r="H5" s="312" t="s">
        <v>932</v>
      </c>
      <c r="I5" s="313">
        <v>32874</v>
      </c>
      <c r="J5" s="1001">
        <f t="shared" ca="1" si="1"/>
        <v>13441</v>
      </c>
      <c r="K5" s="995">
        <v>45051</v>
      </c>
    </row>
    <row r="6" spans="1:11" ht="13" customHeight="1" x14ac:dyDescent="0.25">
      <c r="A6" s="370" t="str">
        <f t="shared" si="0"/>
        <v>Sports Hall-Male-U15-Standing Long Jump</v>
      </c>
      <c r="B6" s="310" t="s">
        <v>925</v>
      </c>
      <c r="C6" s="304" t="s">
        <v>826</v>
      </c>
      <c r="D6" s="305" t="s">
        <v>69</v>
      </c>
      <c r="E6" s="305" t="s">
        <v>509</v>
      </c>
      <c r="F6" s="306" t="s">
        <v>79</v>
      </c>
      <c r="G6" s="311" t="s">
        <v>455</v>
      </c>
      <c r="H6" s="312" t="s">
        <v>556</v>
      </c>
      <c r="I6" s="313">
        <v>39138</v>
      </c>
      <c r="J6" s="1001">
        <f t="shared" ca="1" si="1"/>
        <v>7177</v>
      </c>
      <c r="K6" s="995">
        <v>45051</v>
      </c>
    </row>
    <row r="7" spans="1:11" ht="13" customHeight="1" thickBot="1" x14ac:dyDescent="0.3">
      <c r="A7" s="371" t="str">
        <f t="shared" si="0"/>
        <v>Sports Hall-Male-O15-Standing Long Jump</v>
      </c>
      <c r="B7" s="314" t="s">
        <v>925</v>
      </c>
      <c r="C7" s="307" t="s">
        <v>826</v>
      </c>
      <c r="D7" s="308" t="s">
        <v>69</v>
      </c>
      <c r="E7" s="308" t="s">
        <v>509</v>
      </c>
      <c r="F7" s="309" t="s">
        <v>924</v>
      </c>
      <c r="G7" s="315" t="s">
        <v>817</v>
      </c>
      <c r="H7" s="316"/>
      <c r="I7" s="317"/>
      <c r="J7" s="1002" t="str">
        <f t="shared" ca="1" si="1"/>
        <v/>
      </c>
      <c r="K7" s="996">
        <v>45051</v>
      </c>
    </row>
    <row r="8" spans="1:11" ht="13" customHeight="1" x14ac:dyDescent="0.25">
      <c r="A8" s="372" t="str">
        <f t="shared" si="0"/>
        <v>Sports Hall-Male-U11-Vertical Jump</v>
      </c>
      <c r="B8" s="322" t="s">
        <v>925</v>
      </c>
      <c r="C8" s="323" t="s">
        <v>826</v>
      </c>
      <c r="D8" s="324" t="s">
        <v>69</v>
      </c>
      <c r="E8" s="324" t="s">
        <v>510</v>
      </c>
      <c r="F8" s="325" t="s">
        <v>77</v>
      </c>
      <c r="G8" s="326" t="s">
        <v>289</v>
      </c>
      <c r="H8" s="327" t="s">
        <v>531</v>
      </c>
      <c r="I8" s="328">
        <v>39110</v>
      </c>
      <c r="J8" s="1003">
        <f t="shared" ca="1" si="1"/>
        <v>7205</v>
      </c>
      <c r="K8" s="997">
        <v>45051</v>
      </c>
    </row>
    <row r="9" spans="1:11" ht="13" customHeight="1" x14ac:dyDescent="0.25">
      <c r="A9" s="370" t="str">
        <f t="shared" si="0"/>
        <v>Sports Hall-Male-U13-Vertical Jump</v>
      </c>
      <c r="B9" s="310" t="s">
        <v>925</v>
      </c>
      <c r="C9" s="304" t="s">
        <v>826</v>
      </c>
      <c r="D9" s="305" t="s">
        <v>69</v>
      </c>
      <c r="E9" s="305" t="s">
        <v>510</v>
      </c>
      <c r="F9" s="306" t="s">
        <v>78</v>
      </c>
      <c r="G9" s="311" t="s">
        <v>1270</v>
      </c>
      <c r="H9" s="312" t="s">
        <v>1380</v>
      </c>
      <c r="I9" s="313">
        <v>45963</v>
      </c>
      <c r="J9" s="1001">
        <f t="shared" ca="1" si="1"/>
        <v>352</v>
      </c>
      <c r="K9" s="995">
        <v>46145</v>
      </c>
    </row>
    <row r="10" spans="1:11" ht="13" customHeight="1" x14ac:dyDescent="0.25">
      <c r="A10" s="370" t="str">
        <f t="shared" si="0"/>
        <v>Sports Hall-Male-U15-Vertical Jump</v>
      </c>
      <c r="B10" s="310" t="s">
        <v>925</v>
      </c>
      <c r="C10" s="304" t="s">
        <v>826</v>
      </c>
      <c r="D10" s="305" t="s">
        <v>69</v>
      </c>
      <c r="E10" s="305" t="s">
        <v>510</v>
      </c>
      <c r="F10" s="306" t="s">
        <v>79</v>
      </c>
      <c r="G10" s="311" t="s">
        <v>202</v>
      </c>
      <c r="H10" s="312" t="s">
        <v>557</v>
      </c>
      <c r="I10" s="313">
        <v>36576</v>
      </c>
      <c r="J10" s="1001">
        <f t="shared" ca="1" si="1"/>
        <v>9739</v>
      </c>
      <c r="K10" s="995">
        <v>45051</v>
      </c>
    </row>
    <row r="11" spans="1:11" ht="13" customHeight="1" thickBot="1" x14ac:dyDescent="0.3">
      <c r="A11" s="373" t="str">
        <f t="shared" si="0"/>
        <v>Sports Hall-Male-O15-Vertical Jump</v>
      </c>
      <c r="B11" s="336" t="s">
        <v>925</v>
      </c>
      <c r="C11" s="337" t="s">
        <v>826</v>
      </c>
      <c r="D11" s="338" t="s">
        <v>69</v>
      </c>
      <c r="E11" s="338" t="s">
        <v>510</v>
      </c>
      <c r="F11" s="339" t="s">
        <v>924</v>
      </c>
      <c r="G11" s="315" t="s">
        <v>817</v>
      </c>
      <c r="H11" s="340"/>
      <c r="I11" s="341"/>
      <c r="J11" s="1004" t="str">
        <f t="shared" ca="1" si="1"/>
        <v/>
      </c>
      <c r="K11" s="998">
        <v>45051</v>
      </c>
    </row>
    <row r="12" spans="1:11" ht="13" customHeight="1" x14ac:dyDescent="0.25">
      <c r="A12" s="369" t="str">
        <f t="shared" si="0"/>
        <v>Sports Hall-Male-U11-Standing Triple Jump</v>
      </c>
      <c r="B12" s="329" t="s">
        <v>925</v>
      </c>
      <c r="C12" s="330" t="s">
        <v>826</v>
      </c>
      <c r="D12" s="331" t="s">
        <v>69</v>
      </c>
      <c r="E12" s="331" t="s">
        <v>511</v>
      </c>
      <c r="F12" s="332" t="s">
        <v>77</v>
      </c>
      <c r="G12" s="333" t="s">
        <v>354</v>
      </c>
      <c r="H12" s="334" t="s">
        <v>580</v>
      </c>
      <c r="I12" s="335">
        <v>41658</v>
      </c>
      <c r="J12" s="1000">
        <f t="shared" ca="1" si="1"/>
        <v>4657</v>
      </c>
      <c r="K12" s="994">
        <v>45051</v>
      </c>
    </row>
    <row r="13" spans="1:11" ht="13" customHeight="1" x14ac:dyDescent="0.25">
      <c r="A13" s="370" t="str">
        <f t="shared" si="0"/>
        <v>Sports Hall-Male-U13-Standing Triple Jump</v>
      </c>
      <c r="B13" s="310" t="s">
        <v>925</v>
      </c>
      <c r="C13" s="304" t="s">
        <v>826</v>
      </c>
      <c r="D13" s="305" t="s">
        <v>69</v>
      </c>
      <c r="E13" s="305" t="s">
        <v>511</v>
      </c>
      <c r="F13" s="306" t="s">
        <v>78</v>
      </c>
      <c r="G13" s="311" t="s">
        <v>209</v>
      </c>
      <c r="H13" s="312" t="s">
        <v>545</v>
      </c>
      <c r="I13" s="313">
        <v>32894</v>
      </c>
      <c r="J13" s="1001">
        <f t="shared" ca="1" si="1"/>
        <v>13421</v>
      </c>
      <c r="K13" s="995">
        <v>45051</v>
      </c>
    </row>
    <row r="14" spans="1:11" ht="13" customHeight="1" x14ac:dyDescent="0.25">
      <c r="A14" s="370" t="str">
        <f t="shared" si="0"/>
        <v>Sports Hall-Male-U15-Standing Triple Jump</v>
      </c>
      <c r="B14" s="310" t="s">
        <v>925</v>
      </c>
      <c r="C14" s="304" t="s">
        <v>826</v>
      </c>
      <c r="D14" s="305" t="s">
        <v>69</v>
      </c>
      <c r="E14" s="305" t="s">
        <v>511</v>
      </c>
      <c r="F14" s="306" t="s">
        <v>79</v>
      </c>
      <c r="G14" s="311" t="s">
        <v>234</v>
      </c>
      <c r="H14" s="312" t="s">
        <v>558</v>
      </c>
      <c r="I14" s="313">
        <v>39110</v>
      </c>
      <c r="J14" s="1001">
        <f t="shared" ca="1" si="1"/>
        <v>7205</v>
      </c>
      <c r="K14" s="995">
        <v>45051</v>
      </c>
    </row>
    <row r="15" spans="1:11" ht="13" customHeight="1" thickBot="1" x14ac:dyDescent="0.3">
      <c r="A15" s="371" t="str">
        <f t="shared" si="0"/>
        <v>Sports Hall-Male-O15-Standing Triple Jump</v>
      </c>
      <c r="B15" s="314" t="s">
        <v>925</v>
      </c>
      <c r="C15" s="307" t="s">
        <v>826</v>
      </c>
      <c r="D15" s="308" t="s">
        <v>69</v>
      </c>
      <c r="E15" s="308" t="s">
        <v>511</v>
      </c>
      <c r="F15" s="309" t="s">
        <v>924</v>
      </c>
      <c r="G15" s="315" t="s">
        <v>817</v>
      </c>
      <c r="H15" s="316"/>
      <c r="I15" s="317"/>
      <c r="J15" s="1002" t="str">
        <f t="shared" ca="1" si="1"/>
        <v/>
      </c>
      <c r="K15" s="996">
        <v>45051</v>
      </c>
    </row>
    <row r="16" spans="1:11" ht="13" customHeight="1" x14ac:dyDescent="0.25">
      <c r="A16" s="372" t="str">
        <f t="shared" si="0"/>
        <v>Sports Hall-Male-U11-Shot</v>
      </c>
      <c r="B16" s="322" t="s">
        <v>925</v>
      </c>
      <c r="C16" s="323" t="s">
        <v>826</v>
      </c>
      <c r="D16" s="324" t="s">
        <v>69</v>
      </c>
      <c r="E16" s="324" t="s">
        <v>128</v>
      </c>
      <c r="F16" s="325" t="s">
        <v>77</v>
      </c>
      <c r="G16" s="262" t="s">
        <v>817</v>
      </c>
      <c r="H16" s="327"/>
      <c r="I16" s="328"/>
      <c r="J16" s="1003" t="str">
        <f t="shared" ca="1" si="1"/>
        <v/>
      </c>
      <c r="K16" s="997">
        <v>45051</v>
      </c>
    </row>
    <row r="17" spans="1:11" ht="13" customHeight="1" x14ac:dyDescent="0.25">
      <c r="A17" s="370" t="str">
        <f t="shared" si="0"/>
        <v>Sports Hall-Male-U13-Shot</v>
      </c>
      <c r="B17" s="310" t="s">
        <v>925</v>
      </c>
      <c r="C17" s="304" t="s">
        <v>826</v>
      </c>
      <c r="D17" s="305" t="s">
        <v>69</v>
      </c>
      <c r="E17" s="305" t="s">
        <v>128</v>
      </c>
      <c r="F17" s="306" t="s">
        <v>78</v>
      </c>
      <c r="G17" s="311" t="s">
        <v>213</v>
      </c>
      <c r="H17" s="312" t="s">
        <v>546</v>
      </c>
      <c r="I17" s="313">
        <v>38760</v>
      </c>
      <c r="J17" s="1001">
        <f t="shared" ca="1" si="1"/>
        <v>7555</v>
      </c>
      <c r="K17" s="995">
        <v>45051</v>
      </c>
    </row>
    <row r="18" spans="1:11" ht="13" customHeight="1" x14ac:dyDescent="0.25">
      <c r="A18" s="370" t="str">
        <f t="shared" si="0"/>
        <v>Sports Hall-Male-U15-Shot</v>
      </c>
      <c r="B18" s="310" t="s">
        <v>925</v>
      </c>
      <c r="C18" s="304" t="s">
        <v>826</v>
      </c>
      <c r="D18" s="305" t="s">
        <v>69</v>
      </c>
      <c r="E18" s="305" t="s">
        <v>128</v>
      </c>
      <c r="F18" s="306" t="s">
        <v>79</v>
      </c>
      <c r="G18" s="311" t="s">
        <v>455</v>
      </c>
      <c r="H18" s="312" t="s">
        <v>559</v>
      </c>
      <c r="I18" s="313">
        <v>39110</v>
      </c>
      <c r="J18" s="1001">
        <f t="shared" ca="1" si="1"/>
        <v>7205</v>
      </c>
      <c r="K18" s="995">
        <v>45051</v>
      </c>
    </row>
    <row r="19" spans="1:11" ht="13" customHeight="1" thickBot="1" x14ac:dyDescent="0.3">
      <c r="A19" s="373" t="str">
        <f t="shared" si="0"/>
        <v>Sports Hall-Male-O15-Shot</v>
      </c>
      <c r="B19" s="336" t="s">
        <v>925</v>
      </c>
      <c r="C19" s="337" t="s">
        <v>826</v>
      </c>
      <c r="D19" s="338" t="s">
        <v>69</v>
      </c>
      <c r="E19" s="338" t="s">
        <v>128</v>
      </c>
      <c r="F19" s="339" t="s">
        <v>924</v>
      </c>
      <c r="G19" s="315" t="s">
        <v>817</v>
      </c>
      <c r="H19" s="340"/>
      <c r="I19" s="341"/>
      <c r="J19" s="1004" t="str">
        <f t="shared" ca="1" si="1"/>
        <v/>
      </c>
      <c r="K19" s="998">
        <v>45051</v>
      </c>
    </row>
    <row r="20" spans="1:11" ht="13" customHeight="1" x14ac:dyDescent="0.25">
      <c r="A20" s="369" t="str">
        <f t="shared" si="0"/>
        <v>Sports Hall-Male-U11-High Jump</v>
      </c>
      <c r="B20" s="329" t="s">
        <v>925</v>
      </c>
      <c r="C20" s="330" t="s">
        <v>826</v>
      </c>
      <c r="D20" s="331" t="s">
        <v>69</v>
      </c>
      <c r="E20" s="331" t="s">
        <v>125</v>
      </c>
      <c r="F20" s="332" t="s">
        <v>77</v>
      </c>
      <c r="G20" s="262" t="s">
        <v>817</v>
      </c>
      <c r="H20" s="334"/>
      <c r="I20" s="335"/>
      <c r="J20" s="1000" t="str">
        <f t="shared" ca="1" si="1"/>
        <v/>
      </c>
      <c r="K20" s="994">
        <v>45051</v>
      </c>
    </row>
    <row r="21" spans="1:11" ht="13" customHeight="1" x14ac:dyDescent="0.25">
      <c r="A21" s="370" t="str">
        <f t="shared" si="0"/>
        <v>Sports Hall-Male-U13-High Jump</v>
      </c>
      <c r="B21" s="310" t="s">
        <v>925</v>
      </c>
      <c r="C21" s="304" t="s">
        <v>826</v>
      </c>
      <c r="D21" s="305" t="s">
        <v>69</v>
      </c>
      <c r="E21" s="305" t="s">
        <v>125</v>
      </c>
      <c r="F21" s="306" t="s">
        <v>78</v>
      </c>
      <c r="G21" s="311" t="s">
        <v>928</v>
      </c>
      <c r="H21" s="312" t="s">
        <v>547</v>
      </c>
      <c r="I21" s="313">
        <v>34013</v>
      </c>
      <c r="J21" s="1001">
        <f t="shared" ca="1" si="1"/>
        <v>12302</v>
      </c>
      <c r="K21" s="995">
        <v>45051</v>
      </c>
    </row>
    <row r="22" spans="1:11" ht="13" customHeight="1" x14ac:dyDescent="0.25">
      <c r="A22" s="370" t="str">
        <f t="shared" si="0"/>
        <v>Sports Hall-Male-U13-High Jump</v>
      </c>
      <c r="B22" s="310" t="s">
        <v>925</v>
      </c>
      <c r="C22" s="304" t="s">
        <v>826</v>
      </c>
      <c r="D22" s="305" t="s">
        <v>69</v>
      </c>
      <c r="E22" s="305" t="s">
        <v>125</v>
      </c>
      <c r="F22" s="306" t="s">
        <v>78</v>
      </c>
      <c r="G22" s="311" t="s">
        <v>543</v>
      </c>
      <c r="H22" s="312" t="s">
        <v>547</v>
      </c>
      <c r="I22" s="313">
        <v>36953</v>
      </c>
      <c r="J22" s="1001">
        <f ca="1">IF(I22="","",IF(I22="MISSING","",IF(I22="-","-",TODAY()-I22)))</f>
        <v>9362</v>
      </c>
      <c r="K22" s="995">
        <v>45051</v>
      </c>
    </row>
    <row r="23" spans="1:11" ht="13" customHeight="1" x14ac:dyDescent="0.25">
      <c r="A23" s="370" t="str">
        <f t="shared" si="0"/>
        <v>Sports Hall-Male-U15-High Jump</v>
      </c>
      <c r="B23" s="310" t="s">
        <v>925</v>
      </c>
      <c r="C23" s="304" t="s">
        <v>826</v>
      </c>
      <c r="D23" s="305" t="s">
        <v>69</v>
      </c>
      <c r="E23" s="305" t="s">
        <v>125</v>
      </c>
      <c r="F23" s="306" t="s">
        <v>79</v>
      </c>
      <c r="G23" s="311" t="s">
        <v>202</v>
      </c>
      <c r="H23" s="312" t="s">
        <v>560</v>
      </c>
      <c r="I23" s="313">
        <v>36933</v>
      </c>
      <c r="J23" s="1001">
        <f t="shared" ca="1" si="1"/>
        <v>9382</v>
      </c>
      <c r="K23" s="995">
        <v>45051</v>
      </c>
    </row>
    <row r="24" spans="1:11" ht="13" customHeight="1" thickBot="1" x14ac:dyDescent="0.3">
      <c r="A24" s="371" t="str">
        <f t="shared" si="0"/>
        <v>Sports Hall-Male-O15-High Jump</v>
      </c>
      <c r="B24" s="314" t="s">
        <v>925</v>
      </c>
      <c r="C24" s="307" t="s">
        <v>826</v>
      </c>
      <c r="D24" s="308" t="s">
        <v>69</v>
      </c>
      <c r="E24" s="308" t="s">
        <v>125</v>
      </c>
      <c r="F24" s="309" t="s">
        <v>924</v>
      </c>
      <c r="G24" s="315" t="s">
        <v>817</v>
      </c>
      <c r="H24" s="316"/>
      <c r="I24" s="317"/>
      <c r="J24" s="1002" t="str">
        <f t="shared" ca="1" si="1"/>
        <v/>
      </c>
      <c r="K24" s="996">
        <v>45051</v>
      </c>
    </row>
    <row r="25" spans="1:11" ht="13" customHeight="1" x14ac:dyDescent="0.25">
      <c r="A25" s="372" t="str">
        <f t="shared" si="0"/>
        <v>Sports Hall-Male-U11-Speed Bounce</v>
      </c>
      <c r="B25" s="322" t="s">
        <v>925</v>
      </c>
      <c r="C25" s="323" t="s">
        <v>826</v>
      </c>
      <c r="D25" s="324" t="s">
        <v>69</v>
      </c>
      <c r="E25" s="324" t="s">
        <v>512</v>
      </c>
      <c r="F25" s="325" t="s">
        <v>77</v>
      </c>
      <c r="G25" s="326" t="s">
        <v>929</v>
      </c>
      <c r="H25" s="327" t="s">
        <v>930</v>
      </c>
      <c r="I25" s="328">
        <v>42022</v>
      </c>
      <c r="J25" s="1003">
        <f t="shared" ca="1" si="1"/>
        <v>4293</v>
      </c>
      <c r="K25" s="997">
        <v>45051</v>
      </c>
    </row>
    <row r="26" spans="1:11" ht="13" customHeight="1" x14ac:dyDescent="0.25">
      <c r="A26" s="370" t="str">
        <f t="shared" si="0"/>
        <v>Sports Hall-Male-U13-Speed Bounce</v>
      </c>
      <c r="B26" s="310" t="s">
        <v>925</v>
      </c>
      <c r="C26" s="304" t="s">
        <v>826</v>
      </c>
      <c r="D26" s="305" t="s">
        <v>69</v>
      </c>
      <c r="E26" s="305" t="s">
        <v>512</v>
      </c>
      <c r="F26" s="306" t="s">
        <v>78</v>
      </c>
      <c r="G26" s="311" t="s">
        <v>340</v>
      </c>
      <c r="H26" s="312" t="s">
        <v>933</v>
      </c>
      <c r="I26" s="313">
        <v>38375</v>
      </c>
      <c r="J26" s="1001">
        <f t="shared" ca="1" si="1"/>
        <v>7940</v>
      </c>
      <c r="K26" s="995">
        <v>45051</v>
      </c>
    </row>
    <row r="27" spans="1:11" ht="13" customHeight="1" x14ac:dyDescent="0.25">
      <c r="A27" s="370" t="str">
        <f t="shared" si="0"/>
        <v>Sports Hall-Male-U13-Speed Bounce</v>
      </c>
      <c r="B27" s="310" t="s">
        <v>925</v>
      </c>
      <c r="C27" s="304" t="s">
        <v>826</v>
      </c>
      <c r="D27" s="305" t="s">
        <v>69</v>
      </c>
      <c r="E27" s="305" t="s">
        <v>512</v>
      </c>
      <c r="F27" s="306" t="s">
        <v>78</v>
      </c>
      <c r="G27" s="311" t="s">
        <v>205</v>
      </c>
      <c r="H27" s="312" t="s">
        <v>933</v>
      </c>
      <c r="I27" s="313">
        <v>38739</v>
      </c>
      <c r="J27" s="1001">
        <f ca="1">IF(I27="","",IF(I27="MISSING","",IF(I27="-","-",TODAY()-I27)))</f>
        <v>7576</v>
      </c>
      <c r="K27" s="995">
        <v>45051</v>
      </c>
    </row>
    <row r="28" spans="1:11" ht="13" customHeight="1" x14ac:dyDescent="0.25">
      <c r="A28" s="370" t="str">
        <f t="shared" si="0"/>
        <v>Sports Hall-Male-U15-Speed Bounce</v>
      </c>
      <c r="B28" s="310" t="s">
        <v>925</v>
      </c>
      <c r="C28" s="304" t="s">
        <v>826</v>
      </c>
      <c r="D28" s="305" t="s">
        <v>69</v>
      </c>
      <c r="E28" s="305" t="s">
        <v>512</v>
      </c>
      <c r="F28" s="306" t="s">
        <v>79</v>
      </c>
      <c r="G28" s="311" t="s">
        <v>340</v>
      </c>
      <c r="H28" s="312" t="s">
        <v>935</v>
      </c>
      <c r="I28" s="313">
        <v>38676</v>
      </c>
      <c r="J28" s="1001">
        <f t="shared" ca="1" si="1"/>
        <v>7639</v>
      </c>
      <c r="K28" s="995">
        <v>45051</v>
      </c>
    </row>
    <row r="29" spans="1:11" ht="13" customHeight="1" thickBot="1" x14ac:dyDescent="0.3">
      <c r="A29" s="373" t="str">
        <f t="shared" si="0"/>
        <v>Sports Hall-Male-O15-Speed Bounce</v>
      </c>
      <c r="B29" s="336" t="s">
        <v>925</v>
      </c>
      <c r="C29" s="337" t="s">
        <v>826</v>
      </c>
      <c r="D29" s="338" t="s">
        <v>69</v>
      </c>
      <c r="E29" s="338" t="s">
        <v>512</v>
      </c>
      <c r="F29" s="339" t="s">
        <v>924</v>
      </c>
      <c r="G29" s="315" t="s">
        <v>817</v>
      </c>
      <c r="H29" s="340"/>
      <c r="I29" s="341"/>
      <c r="J29" s="1004" t="str">
        <f t="shared" ca="1" si="1"/>
        <v/>
      </c>
      <c r="K29" s="998">
        <v>45051</v>
      </c>
    </row>
    <row r="30" spans="1:11" ht="13" customHeight="1" x14ac:dyDescent="0.25">
      <c r="A30" s="369" t="str">
        <f t="shared" si="0"/>
        <v>Sports Hall-Male-U11-Chest Push</v>
      </c>
      <c r="B30" s="329" t="s">
        <v>925</v>
      </c>
      <c r="C30" s="330" t="s">
        <v>826</v>
      </c>
      <c r="D30" s="331" t="s">
        <v>69</v>
      </c>
      <c r="E30" s="331" t="s">
        <v>513</v>
      </c>
      <c r="F30" s="332" t="s">
        <v>77</v>
      </c>
      <c r="G30" s="333" t="s">
        <v>213</v>
      </c>
      <c r="H30" s="334" t="s">
        <v>533</v>
      </c>
      <c r="I30" s="335">
        <v>37941</v>
      </c>
      <c r="J30" s="1000">
        <f t="shared" ca="1" si="1"/>
        <v>8374</v>
      </c>
      <c r="K30" s="994">
        <v>45051</v>
      </c>
    </row>
    <row r="31" spans="1:11" ht="13" customHeight="1" x14ac:dyDescent="0.25">
      <c r="A31" s="370" t="str">
        <f t="shared" si="0"/>
        <v>Sports Hall-Male-U11-Chest Push</v>
      </c>
      <c r="B31" s="310" t="s">
        <v>925</v>
      </c>
      <c r="C31" s="304" t="s">
        <v>826</v>
      </c>
      <c r="D31" s="305" t="s">
        <v>69</v>
      </c>
      <c r="E31" s="305" t="s">
        <v>513</v>
      </c>
      <c r="F31" s="306" t="s">
        <v>77</v>
      </c>
      <c r="G31" s="311" t="s">
        <v>734</v>
      </c>
      <c r="H31" s="312" t="s">
        <v>533</v>
      </c>
      <c r="I31" s="313">
        <v>43051</v>
      </c>
      <c r="J31" s="1001">
        <f ca="1">IF(I31="","",IF(I31="MISSING","",IF(I31="-","-",TODAY()-I31)))</f>
        <v>3264</v>
      </c>
      <c r="K31" s="995">
        <v>45051</v>
      </c>
    </row>
    <row r="32" spans="1:11" ht="13" customHeight="1" x14ac:dyDescent="0.25">
      <c r="A32" s="370" t="str">
        <f t="shared" si="0"/>
        <v>Sports Hall-Male-U13-Chest Push</v>
      </c>
      <c r="B32" s="310" t="s">
        <v>925</v>
      </c>
      <c r="C32" s="304" t="s">
        <v>826</v>
      </c>
      <c r="D32" s="305" t="s">
        <v>69</v>
      </c>
      <c r="E32" s="305" t="s">
        <v>513</v>
      </c>
      <c r="F32" s="306" t="s">
        <v>78</v>
      </c>
      <c r="G32" s="311" t="s">
        <v>817</v>
      </c>
      <c r="H32" s="312"/>
      <c r="I32" s="313"/>
      <c r="J32" s="1001" t="str">
        <f t="shared" ca="1" si="1"/>
        <v/>
      </c>
      <c r="K32" s="995">
        <v>45051</v>
      </c>
    </row>
    <row r="33" spans="1:11" ht="13" customHeight="1" x14ac:dyDescent="0.25">
      <c r="A33" s="370" t="str">
        <f t="shared" si="0"/>
        <v>Sports Hall-Male-U15-Chest Push</v>
      </c>
      <c r="B33" s="310" t="s">
        <v>925</v>
      </c>
      <c r="C33" s="304" t="s">
        <v>826</v>
      </c>
      <c r="D33" s="305" t="s">
        <v>69</v>
      </c>
      <c r="E33" s="305" t="s">
        <v>513</v>
      </c>
      <c r="F33" s="306" t="s">
        <v>79</v>
      </c>
      <c r="G33" s="311" t="s">
        <v>817</v>
      </c>
      <c r="H33" s="312"/>
      <c r="I33" s="313"/>
      <c r="J33" s="1001" t="str">
        <f t="shared" ca="1" si="1"/>
        <v/>
      </c>
      <c r="K33" s="995">
        <v>45051</v>
      </c>
    </row>
    <row r="34" spans="1:11" ht="13" customHeight="1" thickBot="1" x14ac:dyDescent="0.3">
      <c r="A34" s="371" t="str">
        <f t="shared" si="0"/>
        <v>Sports Hall-Male-O15-Chest Push</v>
      </c>
      <c r="B34" s="314" t="s">
        <v>925</v>
      </c>
      <c r="C34" s="307" t="s">
        <v>826</v>
      </c>
      <c r="D34" s="308" t="s">
        <v>69</v>
      </c>
      <c r="E34" s="308" t="s">
        <v>513</v>
      </c>
      <c r="F34" s="309" t="s">
        <v>924</v>
      </c>
      <c r="G34" s="315" t="s">
        <v>817</v>
      </c>
      <c r="H34" s="316"/>
      <c r="I34" s="317"/>
      <c r="J34" s="1002" t="str">
        <f t="shared" ca="1" si="1"/>
        <v/>
      </c>
      <c r="K34" s="996">
        <v>45051</v>
      </c>
    </row>
    <row r="35" spans="1:11" ht="13" customHeight="1" x14ac:dyDescent="0.25">
      <c r="A35" s="369" t="str">
        <f t="shared" si="0"/>
        <v>Sports Hall-Female-U11-Standing Long Jump</v>
      </c>
      <c r="B35" s="329" t="s">
        <v>925</v>
      </c>
      <c r="C35" s="330" t="s">
        <v>826</v>
      </c>
      <c r="D35" s="342" t="s">
        <v>75</v>
      </c>
      <c r="E35" s="331" t="s">
        <v>509</v>
      </c>
      <c r="F35" s="332" t="s">
        <v>77</v>
      </c>
      <c r="G35" s="333" t="s">
        <v>178</v>
      </c>
      <c r="H35" s="334" t="s">
        <v>520</v>
      </c>
      <c r="I35" s="335">
        <v>34609</v>
      </c>
      <c r="J35" s="1000">
        <f t="shared" ref="J35:J62" ca="1" si="2">IF(I35="","",IF(I35="MISSING","",IF(I35="-","-",TODAY()-I35)))</f>
        <v>11706</v>
      </c>
      <c r="K35" s="994">
        <v>45051</v>
      </c>
    </row>
    <row r="36" spans="1:11" ht="13" customHeight="1" x14ac:dyDescent="0.25">
      <c r="A36" s="370" t="str">
        <f t="shared" ref="A36:A62" si="3">B36&amp;"-"&amp;D36&amp;"-"&amp;F36&amp;"-"&amp;E36</f>
        <v>Sports Hall-Female-U13-Standing Long Jump</v>
      </c>
      <c r="B36" s="310" t="s">
        <v>925</v>
      </c>
      <c r="C36" s="304" t="s">
        <v>826</v>
      </c>
      <c r="D36" s="343" t="s">
        <v>75</v>
      </c>
      <c r="E36" s="305" t="s">
        <v>509</v>
      </c>
      <c r="F36" s="306" t="s">
        <v>78</v>
      </c>
      <c r="G36" s="311" t="s">
        <v>51</v>
      </c>
      <c r="H36" s="312" t="s">
        <v>538</v>
      </c>
      <c r="I36" s="313">
        <v>37577</v>
      </c>
      <c r="J36" s="1001">
        <f t="shared" ca="1" si="2"/>
        <v>8738</v>
      </c>
      <c r="K36" s="995">
        <v>45051</v>
      </c>
    </row>
    <row r="37" spans="1:11" ht="13" customHeight="1" x14ac:dyDescent="0.25">
      <c r="A37" s="370" t="str">
        <f t="shared" si="3"/>
        <v>Sports Hall-Female-U15-Standing Long Jump</v>
      </c>
      <c r="B37" s="310" t="s">
        <v>925</v>
      </c>
      <c r="C37" s="304" t="s">
        <v>826</v>
      </c>
      <c r="D37" s="343" t="s">
        <v>75</v>
      </c>
      <c r="E37" s="305" t="s">
        <v>509</v>
      </c>
      <c r="F37" s="306" t="s">
        <v>79</v>
      </c>
      <c r="G37" s="311" t="s">
        <v>178</v>
      </c>
      <c r="H37" s="312" t="s">
        <v>551</v>
      </c>
      <c r="I37" s="313">
        <v>36219</v>
      </c>
      <c r="J37" s="1001">
        <f t="shared" ca="1" si="2"/>
        <v>10096</v>
      </c>
      <c r="K37" s="995">
        <v>45051</v>
      </c>
    </row>
    <row r="38" spans="1:11" ht="13" customHeight="1" thickBot="1" x14ac:dyDescent="0.3">
      <c r="A38" s="371" t="str">
        <f t="shared" si="3"/>
        <v>Sports Hall-Female-O15-Standing Long Jump</v>
      </c>
      <c r="B38" s="314" t="s">
        <v>925</v>
      </c>
      <c r="C38" s="307" t="s">
        <v>826</v>
      </c>
      <c r="D38" s="344" t="s">
        <v>75</v>
      </c>
      <c r="E38" s="308" t="s">
        <v>509</v>
      </c>
      <c r="F38" s="309" t="s">
        <v>924</v>
      </c>
      <c r="G38" s="315" t="s">
        <v>387</v>
      </c>
      <c r="H38" s="316" t="s">
        <v>936</v>
      </c>
      <c r="I38" s="317">
        <v>36541</v>
      </c>
      <c r="J38" s="1002">
        <f t="shared" ca="1" si="2"/>
        <v>9774</v>
      </c>
      <c r="K38" s="996">
        <v>45051</v>
      </c>
    </row>
    <row r="39" spans="1:11" ht="13" customHeight="1" x14ac:dyDescent="0.25">
      <c r="A39" s="372" t="str">
        <f t="shared" si="3"/>
        <v>Sports Hall-Female-U11-Vertical Jump</v>
      </c>
      <c r="B39" s="322" t="s">
        <v>925</v>
      </c>
      <c r="C39" s="323" t="s">
        <v>826</v>
      </c>
      <c r="D39" s="345" t="s">
        <v>75</v>
      </c>
      <c r="E39" s="324" t="s">
        <v>510</v>
      </c>
      <c r="F39" s="325" t="s">
        <v>77</v>
      </c>
      <c r="G39" s="326" t="s">
        <v>429</v>
      </c>
      <c r="H39" s="327" t="s">
        <v>577</v>
      </c>
      <c r="I39" s="328">
        <v>41595</v>
      </c>
      <c r="J39" s="1003">
        <f t="shared" ca="1" si="2"/>
        <v>4720</v>
      </c>
      <c r="K39" s="997">
        <v>45051</v>
      </c>
    </row>
    <row r="40" spans="1:11" ht="13" customHeight="1" x14ac:dyDescent="0.25">
      <c r="A40" s="370" t="str">
        <f t="shared" si="3"/>
        <v>Sports Hall-Female-U13-Vertical Jump</v>
      </c>
      <c r="B40" s="310" t="s">
        <v>925</v>
      </c>
      <c r="C40" s="304" t="s">
        <v>826</v>
      </c>
      <c r="D40" s="343" t="s">
        <v>75</v>
      </c>
      <c r="E40" s="305" t="s">
        <v>510</v>
      </c>
      <c r="F40" s="306" t="s">
        <v>78</v>
      </c>
      <c r="G40" s="311" t="s">
        <v>429</v>
      </c>
      <c r="H40" s="312" t="s">
        <v>683</v>
      </c>
      <c r="I40" s="313">
        <v>42323</v>
      </c>
      <c r="J40" s="1001">
        <f t="shared" ca="1" si="2"/>
        <v>3992</v>
      </c>
      <c r="K40" s="995">
        <v>45051</v>
      </c>
    </row>
    <row r="41" spans="1:11" ht="13" customHeight="1" x14ac:dyDescent="0.25">
      <c r="A41" s="370" t="str">
        <f t="shared" si="3"/>
        <v>Sports Hall-Female-U15-Vertical Jump</v>
      </c>
      <c r="B41" s="310" t="s">
        <v>925</v>
      </c>
      <c r="C41" s="304" t="s">
        <v>826</v>
      </c>
      <c r="D41" s="343" t="s">
        <v>75</v>
      </c>
      <c r="E41" s="305" t="s">
        <v>510</v>
      </c>
      <c r="F41" s="306" t="s">
        <v>79</v>
      </c>
      <c r="G41" s="311" t="s">
        <v>429</v>
      </c>
      <c r="H41" s="312" t="s">
        <v>720</v>
      </c>
      <c r="I41" s="313">
        <v>42757</v>
      </c>
      <c r="J41" s="1001">
        <f t="shared" ca="1" si="2"/>
        <v>3558</v>
      </c>
      <c r="K41" s="995">
        <v>45051</v>
      </c>
    </row>
    <row r="42" spans="1:11" ht="13" customHeight="1" thickBot="1" x14ac:dyDescent="0.3">
      <c r="A42" s="373" t="str">
        <f t="shared" si="3"/>
        <v>Sports Hall-Female-O15-Vertical Jump</v>
      </c>
      <c r="B42" s="336" t="s">
        <v>925</v>
      </c>
      <c r="C42" s="337" t="s">
        <v>826</v>
      </c>
      <c r="D42" s="346" t="s">
        <v>75</v>
      </c>
      <c r="E42" s="338" t="s">
        <v>510</v>
      </c>
      <c r="F42" s="339" t="s">
        <v>924</v>
      </c>
      <c r="G42" s="315" t="s">
        <v>387</v>
      </c>
      <c r="H42" s="340" t="s">
        <v>562</v>
      </c>
      <c r="I42" s="341">
        <v>36541</v>
      </c>
      <c r="J42" s="1004">
        <f t="shared" ca="1" si="2"/>
        <v>9774</v>
      </c>
      <c r="K42" s="998">
        <v>45051</v>
      </c>
    </row>
    <row r="43" spans="1:11" ht="13" customHeight="1" x14ac:dyDescent="0.25">
      <c r="A43" s="369" t="str">
        <f t="shared" si="3"/>
        <v>Sports Hall-Female-U11-Standing Triple Jump</v>
      </c>
      <c r="B43" s="329" t="s">
        <v>925</v>
      </c>
      <c r="C43" s="330" t="s">
        <v>826</v>
      </c>
      <c r="D43" s="342" t="s">
        <v>75</v>
      </c>
      <c r="E43" s="331" t="s">
        <v>511</v>
      </c>
      <c r="F43" s="332" t="s">
        <v>77</v>
      </c>
      <c r="G43" s="333" t="s">
        <v>144</v>
      </c>
      <c r="H43" s="334" t="s">
        <v>522</v>
      </c>
      <c r="I43" s="335">
        <v>39019</v>
      </c>
      <c r="J43" s="1000">
        <f t="shared" ca="1" si="2"/>
        <v>7296</v>
      </c>
      <c r="K43" s="994">
        <v>45051</v>
      </c>
    </row>
    <row r="44" spans="1:11" ht="13" customHeight="1" x14ac:dyDescent="0.25">
      <c r="A44" s="370" t="str">
        <f t="shared" si="3"/>
        <v>Sports Hall-Female-U13-Standing Triple Jump</v>
      </c>
      <c r="B44" s="310" t="s">
        <v>925</v>
      </c>
      <c r="C44" s="304" t="s">
        <v>826</v>
      </c>
      <c r="D44" s="343" t="s">
        <v>75</v>
      </c>
      <c r="E44" s="305" t="s">
        <v>511</v>
      </c>
      <c r="F44" s="306" t="s">
        <v>78</v>
      </c>
      <c r="G44" s="311" t="s">
        <v>144</v>
      </c>
      <c r="H44" s="312" t="s">
        <v>539</v>
      </c>
      <c r="I44" s="313">
        <v>39866</v>
      </c>
      <c r="J44" s="1001">
        <f t="shared" ca="1" si="2"/>
        <v>6449</v>
      </c>
      <c r="K44" s="995">
        <v>45051</v>
      </c>
    </row>
    <row r="45" spans="1:11" ht="13" customHeight="1" x14ac:dyDescent="0.25">
      <c r="A45" s="370" t="str">
        <f t="shared" si="3"/>
        <v>Sports Hall-Female-U15-Standing Triple Jump</v>
      </c>
      <c r="B45" s="310" t="s">
        <v>925</v>
      </c>
      <c r="C45" s="304" t="s">
        <v>826</v>
      </c>
      <c r="D45" s="343" t="s">
        <v>75</v>
      </c>
      <c r="E45" s="305" t="s">
        <v>511</v>
      </c>
      <c r="F45" s="306" t="s">
        <v>79</v>
      </c>
      <c r="G45" s="311" t="s">
        <v>119</v>
      </c>
      <c r="H45" s="312" t="s">
        <v>553</v>
      </c>
      <c r="I45" s="313">
        <v>39019</v>
      </c>
      <c r="J45" s="1001">
        <f t="shared" ca="1" si="2"/>
        <v>7296</v>
      </c>
      <c r="K45" s="995">
        <v>45051</v>
      </c>
    </row>
    <row r="46" spans="1:11" ht="13" customHeight="1" thickBot="1" x14ac:dyDescent="0.3">
      <c r="A46" s="371" t="str">
        <f t="shared" si="3"/>
        <v>Sports Hall-Female-O15-Standing Triple Jump</v>
      </c>
      <c r="B46" s="314" t="s">
        <v>925</v>
      </c>
      <c r="C46" s="307" t="s">
        <v>826</v>
      </c>
      <c r="D46" s="344" t="s">
        <v>75</v>
      </c>
      <c r="E46" s="308" t="s">
        <v>511</v>
      </c>
      <c r="F46" s="309" t="s">
        <v>924</v>
      </c>
      <c r="G46" s="315" t="s">
        <v>387</v>
      </c>
      <c r="H46" s="316" t="s">
        <v>563</v>
      </c>
      <c r="I46" s="317">
        <v>36177</v>
      </c>
      <c r="J46" s="1002">
        <f t="shared" ca="1" si="2"/>
        <v>10138</v>
      </c>
      <c r="K46" s="996">
        <v>45051</v>
      </c>
    </row>
    <row r="47" spans="1:11" ht="13" customHeight="1" x14ac:dyDescent="0.25">
      <c r="A47" s="372" t="str">
        <f t="shared" si="3"/>
        <v>Sports Hall-Female-U11-Shot</v>
      </c>
      <c r="B47" s="322" t="s">
        <v>925</v>
      </c>
      <c r="C47" s="323" t="s">
        <v>826</v>
      </c>
      <c r="D47" s="345" t="s">
        <v>75</v>
      </c>
      <c r="E47" s="324" t="s">
        <v>128</v>
      </c>
      <c r="F47" s="325" t="s">
        <v>77</v>
      </c>
      <c r="G47" s="262" t="s">
        <v>817</v>
      </c>
      <c r="H47" s="327"/>
      <c r="I47" s="328"/>
      <c r="J47" s="1003" t="str">
        <f t="shared" ca="1" si="2"/>
        <v/>
      </c>
      <c r="K47" s="997">
        <v>45051</v>
      </c>
    </row>
    <row r="48" spans="1:11" ht="13" customHeight="1" x14ac:dyDescent="0.25">
      <c r="A48" s="370" t="str">
        <f t="shared" si="3"/>
        <v>Sports Hall-Female-U13-Shot</v>
      </c>
      <c r="B48" s="310" t="s">
        <v>925</v>
      </c>
      <c r="C48" s="304" t="s">
        <v>826</v>
      </c>
      <c r="D48" s="343" t="s">
        <v>75</v>
      </c>
      <c r="E48" s="305" t="s">
        <v>128</v>
      </c>
      <c r="F48" s="306" t="s">
        <v>78</v>
      </c>
      <c r="G48" s="311" t="s">
        <v>118</v>
      </c>
      <c r="H48" s="312" t="s">
        <v>540</v>
      </c>
      <c r="I48" s="313">
        <v>37360</v>
      </c>
      <c r="J48" s="1001">
        <f t="shared" ca="1" si="2"/>
        <v>8955</v>
      </c>
      <c r="K48" s="995">
        <v>45051</v>
      </c>
    </row>
    <row r="49" spans="1:11" ht="13" customHeight="1" x14ac:dyDescent="0.25">
      <c r="A49" s="370" t="str">
        <f t="shared" si="3"/>
        <v>Sports Hall-Female-U15-Shot</v>
      </c>
      <c r="B49" s="310" t="s">
        <v>925</v>
      </c>
      <c r="C49" s="304" t="s">
        <v>826</v>
      </c>
      <c r="D49" s="343" t="s">
        <v>75</v>
      </c>
      <c r="E49" s="305" t="s">
        <v>128</v>
      </c>
      <c r="F49" s="306" t="s">
        <v>79</v>
      </c>
      <c r="G49" s="311" t="s">
        <v>118</v>
      </c>
      <c r="H49" s="312" t="s">
        <v>554</v>
      </c>
      <c r="I49" s="313">
        <v>38067</v>
      </c>
      <c r="J49" s="1001">
        <f t="shared" ca="1" si="2"/>
        <v>8248</v>
      </c>
      <c r="K49" s="995">
        <v>45051</v>
      </c>
    </row>
    <row r="50" spans="1:11" ht="13" customHeight="1" thickBot="1" x14ac:dyDescent="0.3">
      <c r="A50" s="373" t="str">
        <f t="shared" si="3"/>
        <v>Sports Hall-Female-O15-Shot</v>
      </c>
      <c r="B50" s="336" t="s">
        <v>925</v>
      </c>
      <c r="C50" s="337" t="s">
        <v>826</v>
      </c>
      <c r="D50" s="346" t="s">
        <v>75</v>
      </c>
      <c r="E50" s="338" t="s">
        <v>128</v>
      </c>
      <c r="F50" s="339" t="s">
        <v>924</v>
      </c>
      <c r="G50" s="315" t="s">
        <v>387</v>
      </c>
      <c r="H50" s="340" t="s">
        <v>564</v>
      </c>
      <c r="I50" s="341">
        <v>36576</v>
      </c>
      <c r="J50" s="1004">
        <f t="shared" ca="1" si="2"/>
        <v>9739</v>
      </c>
      <c r="K50" s="998">
        <v>45051</v>
      </c>
    </row>
    <row r="51" spans="1:11" ht="13" customHeight="1" x14ac:dyDescent="0.25">
      <c r="A51" s="369" t="str">
        <f t="shared" si="3"/>
        <v>Sports Hall-Female-U11-High Jump</v>
      </c>
      <c r="B51" s="329" t="s">
        <v>925</v>
      </c>
      <c r="C51" s="330" t="s">
        <v>826</v>
      </c>
      <c r="D51" s="342" t="s">
        <v>75</v>
      </c>
      <c r="E51" s="331" t="s">
        <v>125</v>
      </c>
      <c r="F51" s="332" t="s">
        <v>77</v>
      </c>
      <c r="G51" s="262" t="s">
        <v>817</v>
      </c>
      <c r="H51" s="334"/>
      <c r="I51" s="335"/>
      <c r="J51" s="1000" t="str">
        <f t="shared" ca="1" si="2"/>
        <v/>
      </c>
      <c r="K51" s="994">
        <v>45051</v>
      </c>
    </row>
    <row r="52" spans="1:11" ht="13" customHeight="1" x14ac:dyDescent="0.25">
      <c r="A52" s="370" t="str">
        <f t="shared" si="3"/>
        <v>Sports Hall-Female-U13-High Jump</v>
      </c>
      <c r="B52" s="310" t="s">
        <v>925</v>
      </c>
      <c r="C52" s="304" t="s">
        <v>826</v>
      </c>
      <c r="D52" s="343" t="s">
        <v>75</v>
      </c>
      <c r="E52" s="305" t="s">
        <v>125</v>
      </c>
      <c r="F52" s="306" t="s">
        <v>78</v>
      </c>
      <c r="G52" s="311" t="s">
        <v>178</v>
      </c>
      <c r="H52" s="312" t="s">
        <v>541</v>
      </c>
      <c r="I52" s="313">
        <v>35400</v>
      </c>
      <c r="J52" s="1001">
        <f t="shared" ca="1" si="2"/>
        <v>10915</v>
      </c>
      <c r="K52" s="995">
        <v>45051</v>
      </c>
    </row>
    <row r="53" spans="1:11" ht="13" customHeight="1" x14ac:dyDescent="0.25">
      <c r="A53" s="370" t="str">
        <f t="shared" si="3"/>
        <v>Sports Hall-Female-U15-High Jump</v>
      </c>
      <c r="B53" s="310" t="s">
        <v>925</v>
      </c>
      <c r="C53" s="304" t="s">
        <v>826</v>
      </c>
      <c r="D53" s="343" t="s">
        <v>75</v>
      </c>
      <c r="E53" s="305" t="s">
        <v>125</v>
      </c>
      <c r="F53" s="306" t="s">
        <v>79</v>
      </c>
      <c r="G53" s="311" t="s">
        <v>386</v>
      </c>
      <c r="H53" s="312" t="s">
        <v>555</v>
      </c>
      <c r="I53" s="313">
        <v>34980</v>
      </c>
      <c r="J53" s="1001">
        <f t="shared" ca="1" si="2"/>
        <v>11335</v>
      </c>
      <c r="K53" s="995">
        <v>45051</v>
      </c>
    </row>
    <row r="54" spans="1:11" ht="13" customHeight="1" thickBot="1" x14ac:dyDescent="0.3">
      <c r="A54" s="371" t="str">
        <f t="shared" si="3"/>
        <v>Sports Hall-Female-O15-High Jump</v>
      </c>
      <c r="B54" s="314" t="s">
        <v>925</v>
      </c>
      <c r="C54" s="307" t="s">
        <v>826</v>
      </c>
      <c r="D54" s="344" t="s">
        <v>75</v>
      </c>
      <c r="E54" s="308" t="s">
        <v>125</v>
      </c>
      <c r="F54" s="309" t="s">
        <v>924</v>
      </c>
      <c r="G54" s="315" t="s">
        <v>387</v>
      </c>
      <c r="H54" s="316" t="s">
        <v>565</v>
      </c>
      <c r="I54" s="317">
        <v>36933</v>
      </c>
      <c r="J54" s="1002">
        <f t="shared" ca="1" si="2"/>
        <v>9382</v>
      </c>
      <c r="K54" s="996">
        <v>45051</v>
      </c>
    </row>
    <row r="55" spans="1:11" ht="13" customHeight="1" x14ac:dyDescent="0.25">
      <c r="A55" s="372" t="str">
        <f t="shared" si="3"/>
        <v>Sports Hall-Female-U11-Speed Bounce</v>
      </c>
      <c r="B55" s="322" t="s">
        <v>925</v>
      </c>
      <c r="C55" s="323" t="s">
        <v>826</v>
      </c>
      <c r="D55" s="345" t="s">
        <v>75</v>
      </c>
      <c r="E55" s="324" t="s">
        <v>512</v>
      </c>
      <c r="F55" s="325" t="s">
        <v>77</v>
      </c>
      <c r="G55" s="326" t="s">
        <v>596</v>
      </c>
      <c r="H55" s="327" t="s">
        <v>926</v>
      </c>
      <c r="I55" s="328">
        <v>42029</v>
      </c>
      <c r="J55" s="1003">
        <f t="shared" ca="1" si="2"/>
        <v>4286</v>
      </c>
      <c r="K55" s="997">
        <v>45051</v>
      </c>
    </row>
    <row r="56" spans="1:11" ht="13" customHeight="1" x14ac:dyDescent="0.25">
      <c r="A56" s="370" t="str">
        <f t="shared" si="3"/>
        <v>Sports Hall-Female-U13-Speed Bounce</v>
      </c>
      <c r="B56" s="310" t="s">
        <v>925</v>
      </c>
      <c r="C56" s="304" t="s">
        <v>826</v>
      </c>
      <c r="D56" s="343" t="s">
        <v>75</v>
      </c>
      <c r="E56" s="305" t="s">
        <v>512</v>
      </c>
      <c r="F56" s="306" t="s">
        <v>78</v>
      </c>
      <c r="G56" s="311" t="s">
        <v>92</v>
      </c>
      <c r="H56" s="312" t="s">
        <v>931</v>
      </c>
      <c r="I56" s="313">
        <v>41713</v>
      </c>
      <c r="J56" s="1001">
        <f t="shared" ca="1" si="2"/>
        <v>4602</v>
      </c>
      <c r="K56" s="995">
        <v>45051</v>
      </c>
    </row>
    <row r="57" spans="1:11" ht="13" customHeight="1" x14ac:dyDescent="0.25">
      <c r="A57" s="370" t="str">
        <f t="shared" si="3"/>
        <v>Sports Hall-Female-U15-Speed Bounce</v>
      </c>
      <c r="B57" s="310" t="s">
        <v>925</v>
      </c>
      <c r="C57" s="304" t="s">
        <v>826</v>
      </c>
      <c r="D57" s="343" t="s">
        <v>75</v>
      </c>
      <c r="E57" s="305" t="s">
        <v>512</v>
      </c>
      <c r="F57" s="306" t="s">
        <v>79</v>
      </c>
      <c r="G57" s="311" t="s">
        <v>158</v>
      </c>
      <c r="H57" s="312" t="s">
        <v>934</v>
      </c>
      <c r="I57" s="313">
        <v>38277</v>
      </c>
      <c r="J57" s="1001">
        <f t="shared" ca="1" si="2"/>
        <v>8038</v>
      </c>
      <c r="K57" s="995">
        <v>45051</v>
      </c>
    </row>
    <row r="58" spans="1:11" ht="13" customHeight="1" thickBot="1" x14ac:dyDescent="0.3">
      <c r="A58" s="373" t="str">
        <f t="shared" si="3"/>
        <v>Sports Hall-Female-O15-Speed Bounce</v>
      </c>
      <c r="B58" s="336" t="s">
        <v>925</v>
      </c>
      <c r="C58" s="337" t="s">
        <v>826</v>
      </c>
      <c r="D58" s="346" t="s">
        <v>75</v>
      </c>
      <c r="E58" s="338" t="s">
        <v>512</v>
      </c>
      <c r="F58" s="339" t="s">
        <v>924</v>
      </c>
      <c r="G58" s="315" t="s">
        <v>387</v>
      </c>
      <c r="H58" s="340" t="s">
        <v>937</v>
      </c>
      <c r="I58" s="341">
        <v>36450</v>
      </c>
      <c r="J58" s="1004">
        <f t="shared" ca="1" si="2"/>
        <v>9865</v>
      </c>
      <c r="K58" s="998">
        <v>45051</v>
      </c>
    </row>
    <row r="59" spans="1:11" ht="13" customHeight="1" x14ac:dyDescent="0.25">
      <c r="A59" s="369" t="str">
        <f t="shared" si="3"/>
        <v>Sports Hall-Female-U11-Chest Push</v>
      </c>
      <c r="B59" s="329" t="s">
        <v>925</v>
      </c>
      <c r="C59" s="330" t="s">
        <v>826</v>
      </c>
      <c r="D59" s="342" t="s">
        <v>75</v>
      </c>
      <c r="E59" s="331" t="s">
        <v>513</v>
      </c>
      <c r="F59" s="332" t="s">
        <v>77</v>
      </c>
      <c r="G59" s="333" t="s">
        <v>927</v>
      </c>
      <c r="H59" s="334" t="s">
        <v>524</v>
      </c>
      <c r="I59" s="335">
        <v>42763</v>
      </c>
      <c r="J59" s="1000">
        <f t="shared" ca="1" si="2"/>
        <v>3552</v>
      </c>
      <c r="K59" s="994">
        <v>45051</v>
      </c>
    </row>
    <row r="60" spans="1:11" ht="13" customHeight="1" x14ac:dyDescent="0.25">
      <c r="A60" s="370" t="str">
        <f t="shared" si="3"/>
        <v>Sports Hall-Female-U13-Chest Push</v>
      </c>
      <c r="B60" s="310" t="s">
        <v>925</v>
      </c>
      <c r="C60" s="304" t="s">
        <v>826</v>
      </c>
      <c r="D60" s="343" t="s">
        <v>75</v>
      </c>
      <c r="E60" s="305" t="s">
        <v>513</v>
      </c>
      <c r="F60" s="306" t="s">
        <v>78</v>
      </c>
      <c r="G60" s="311" t="s">
        <v>817</v>
      </c>
      <c r="H60" s="312"/>
      <c r="I60" s="313"/>
      <c r="J60" s="1001" t="str">
        <f t="shared" ca="1" si="2"/>
        <v/>
      </c>
      <c r="K60" s="995">
        <v>45051</v>
      </c>
    </row>
    <row r="61" spans="1:11" ht="13" customHeight="1" x14ac:dyDescent="0.25">
      <c r="A61" s="370" t="str">
        <f t="shared" si="3"/>
        <v>Sports Hall-Female-U15-Chest Push</v>
      </c>
      <c r="B61" s="310" t="s">
        <v>925</v>
      </c>
      <c r="C61" s="304" t="s">
        <v>826</v>
      </c>
      <c r="D61" s="343" t="s">
        <v>75</v>
      </c>
      <c r="E61" s="305" t="s">
        <v>513</v>
      </c>
      <c r="F61" s="306" t="s">
        <v>79</v>
      </c>
      <c r="G61" s="311" t="s">
        <v>817</v>
      </c>
      <c r="H61" s="312"/>
      <c r="I61" s="313"/>
      <c r="J61" s="1001" t="str">
        <f t="shared" ca="1" si="2"/>
        <v/>
      </c>
      <c r="K61" s="995">
        <v>45051</v>
      </c>
    </row>
    <row r="62" spans="1:11" ht="13" customHeight="1" thickBot="1" x14ac:dyDescent="0.3">
      <c r="A62" s="371" t="str">
        <f t="shared" si="3"/>
        <v>Sports Hall-Female-O15-Chest Push</v>
      </c>
      <c r="B62" s="314" t="s">
        <v>925</v>
      </c>
      <c r="C62" s="307" t="s">
        <v>826</v>
      </c>
      <c r="D62" s="344" t="s">
        <v>75</v>
      </c>
      <c r="E62" s="308" t="s">
        <v>513</v>
      </c>
      <c r="F62" s="309" t="s">
        <v>924</v>
      </c>
      <c r="G62" s="315" t="s">
        <v>817</v>
      </c>
      <c r="H62" s="316"/>
      <c r="I62" s="317"/>
      <c r="J62" s="1002" t="str">
        <f t="shared" ca="1" si="2"/>
        <v/>
      </c>
      <c r="K62" s="996">
        <v>45051</v>
      </c>
    </row>
  </sheetData>
  <autoFilter ref="B3:K62" xr:uid="{00000000-0001-0000-0600-000000000000}"/>
  <phoneticPr fontId="0" type="noConversion"/>
  <conditionalFormatting sqref="F4">
    <cfRule type="cellIs" dxfId="301" priority="187" operator="equal">
      <formula>"-"</formula>
    </cfRule>
    <cfRule type="containsBlanks" dxfId="300" priority="189">
      <formula>LEN(TRIM(F4))=0</formula>
    </cfRule>
    <cfRule type="containsText" dxfId="299" priority="188" operator="containsText" text="Event Not Available">
      <formula>NOT(ISERROR(SEARCH("Event Not Available",F4)))</formula>
    </cfRule>
    <cfRule type="containsText" dxfId="298" priority="186" operator="containsText" text="MISSING">
      <formula>NOT(ISERROR(SEARCH("MISSING",F4)))</formula>
    </cfRule>
    <cfRule type="containsText" dxfId="297" priority="190" operator="containsText" text="Record not yet set">
      <formula>NOT(ISERROR(SEARCH("Record not yet set",F4)))</formula>
    </cfRule>
  </conditionalFormatting>
  <conditionalFormatting sqref="F8">
    <cfRule type="containsText" dxfId="296" priority="185" operator="containsText" text="Record not yet set">
      <formula>NOT(ISERROR(SEARCH("Record not yet set",F8)))</formula>
    </cfRule>
    <cfRule type="containsBlanks" dxfId="295" priority="184">
      <formula>LEN(TRIM(F8))=0</formula>
    </cfRule>
    <cfRule type="containsText" dxfId="294" priority="183" operator="containsText" text="Event Not Available">
      <formula>NOT(ISERROR(SEARCH("Event Not Available",F8)))</formula>
    </cfRule>
    <cfRule type="cellIs" dxfId="293" priority="182" operator="equal">
      <formula>"-"</formula>
    </cfRule>
    <cfRule type="containsText" dxfId="292" priority="181" operator="containsText" text="MISSING">
      <formula>NOT(ISERROR(SEARCH("MISSING",F8)))</formula>
    </cfRule>
  </conditionalFormatting>
  <conditionalFormatting sqref="F12">
    <cfRule type="containsText" dxfId="291" priority="176" operator="containsText" text="MISSING">
      <formula>NOT(ISERROR(SEARCH("MISSING",F12)))</formula>
    </cfRule>
    <cfRule type="containsText" dxfId="290" priority="180" operator="containsText" text="Record not yet set">
      <formula>NOT(ISERROR(SEARCH("Record not yet set",F12)))</formula>
    </cfRule>
    <cfRule type="containsBlanks" dxfId="289" priority="179">
      <formula>LEN(TRIM(F12))=0</formula>
    </cfRule>
    <cfRule type="containsText" dxfId="288" priority="178" operator="containsText" text="Event Not Available">
      <formula>NOT(ISERROR(SEARCH("Event Not Available",F12)))</formula>
    </cfRule>
    <cfRule type="cellIs" dxfId="287" priority="177" operator="equal">
      <formula>"-"</formula>
    </cfRule>
  </conditionalFormatting>
  <conditionalFormatting sqref="F16">
    <cfRule type="containsBlanks" dxfId="286" priority="174">
      <formula>LEN(TRIM(F16))=0</formula>
    </cfRule>
    <cfRule type="containsText" dxfId="285" priority="175" operator="containsText" text="Record not yet set">
      <formula>NOT(ISERROR(SEARCH("Record not yet set",F16)))</formula>
    </cfRule>
  </conditionalFormatting>
  <conditionalFormatting sqref="F20">
    <cfRule type="containsText" dxfId="284" priority="166" operator="containsText" text="MISSING">
      <formula>NOT(ISERROR(SEARCH("MISSING",F20)))</formula>
    </cfRule>
    <cfRule type="cellIs" dxfId="283" priority="167" operator="equal">
      <formula>"-"</formula>
    </cfRule>
    <cfRule type="containsText" dxfId="282" priority="168" operator="containsText" text="Event Not Available">
      <formula>NOT(ISERROR(SEARCH("Event Not Available",F20)))</formula>
    </cfRule>
    <cfRule type="containsBlanks" dxfId="281" priority="169">
      <formula>LEN(TRIM(F20))=0</formula>
    </cfRule>
    <cfRule type="containsText" dxfId="280" priority="170" operator="containsText" text="Record not yet set">
      <formula>NOT(ISERROR(SEARCH("Record not yet set",F20)))</formula>
    </cfRule>
  </conditionalFormatting>
  <conditionalFormatting sqref="F30">
    <cfRule type="containsBlanks" dxfId="279" priority="159">
      <formula>LEN(TRIM(F30))=0</formula>
    </cfRule>
    <cfRule type="containsText" dxfId="278" priority="160" operator="containsText" text="Record not yet set">
      <formula>NOT(ISERROR(SEARCH("Record not yet set",F30)))</formula>
    </cfRule>
    <cfRule type="containsText" dxfId="277" priority="158" operator="containsText" text="Event Not Available">
      <formula>NOT(ISERROR(SEARCH("Event Not Available",F30)))</formula>
    </cfRule>
    <cfRule type="cellIs" dxfId="276" priority="157" operator="equal">
      <formula>"-"</formula>
    </cfRule>
    <cfRule type="containsText" dxfId="275" priority="156" operator="containsText" text="MISSING">
      <formula>NOT(ISERROR(SEARCH("MISSING",F30)))</formula>
    </cfRule>
  </conditionalFormatting>
  <conditionalFormatting sqref="F35">
    <cfRule type="containsText" dxfId="274" priority="130" operator="containsText" text="Record not yet set">
      <formula>NOT(ISERROR(SEARCH("Record not yet set",F35)))</formula>
    </cfRule>
    <cfRule type="containsBlanks" dxfId="273" priority="129">
      <formula>LEN(TRIM(F35))=0</formula>
    </cfRule>
    <cfRule type="containsText" dxfId="272" priority="128" operator="containsText" text="Event Not Available">
      <formula>NOT(ISERROR(SEARCH("Event Not Available",F35)))</formula>
    </cfRule>
    <cfRule type="cellIs" dxfId="271" priority="127" operator="equal">
      <formula>"-"</formula>
    </cfRule>
    <cfRule type="containsText" dxfId="270" priority="126" operator="containsText" text="MISSING">
      <formula>NOT(ISERROR(SEARCH("MISSING",F35)))</formula>
    </cfRule>
  </conditionalFormatting>
  <conditionalFormatting sqref="F39">
    <cfRule type="containsBlanks" dxfId="269" priority="124">
      <formula>LEN(TRIM(F39))=0</formula>
    </cfRule>
    <cfRule type="containsText" dxfId="268" priority="125" operator="containsText" text="Record not yet set">
      <formula>NOT(ISERROR(SEARCH("Record not yet set",F39)))</formula>
    </cfRule>
    <cfRule type="containsText" dxfId="267" priority="121" operator="containsText" text="MISSING">
      <formula>NOT(ISERROR(SEARCH("MISSING",F39)))</formula>
    </cfRule>
    <cfRule type="containsText" dxfId="266" priority="123" operator="containsText" text="Event Not Available">
      <formula>NOT(ISERROR(SEARCH("Event Not Available",F39)))</formula>
    </cfRule>
    <cfRule type="cellIs" dxfId="265" priority="122" operator="equal">
      <formula>"-"</formula>
    </cfRule>
  </conditionalFormatting>
  <conditionalFormatting sqref="F43">
    <cfRule type="cellIs" dxfId="264" priority="117" operator="equal">
      <formula>"-"</formula>
    </cfRule>
    <cfRule type="containsText" dxfId="263" priority="118" operator="containsText" text="Event Not Available">
      <formula>NOT(ISERROR(SEARCH("Event Not Available",F43)))</formula>
    </cfRule>
    <cfRule type="containsText" dxfId="262" priority="116" operator="containsText" text="MISSING">
      <formula>NOT(ISERROR(SEARCH("MISSING",F43)))</formula>
    </cfRule>
    <cfRule type="containsText" dxfId="261" priority="120" operator="containsText" text="Record not yet set">
      <formula>NOT(ISERROR(SEARCH("Record not yet set",F43)))</formula>
    </cfRule>
    <cfRule type="containsBlanks" dxfId="260" priority="119">
      <formula>LEN(TRIM(F43))=0</formula>
    </cfRule>
  </conditionalFormatting>
  <conditionalFormatting sqref="F55">
    <cfRule type="containsText" dxfId="259" priority="103" operator="containsText" text="Event Not Available">
      <formula>NOT(ISERROR(SEARCH("Event Not Available",F55)))</formula>
    </cfRule>
    <cfRule type="containsText" dxfId="258" priority="101" operator="containsText" text="MISSING">
      <formula>NOT(ISERROR(SEARCH("MISSING",F55)))</formula>
    </cfRule>
    <cfRule type="cellIs" dxfId="257" priority="102" operator="equal">
      <formula>"-"</formula>
    </cfRule>
    <cfRule type="containsBlanks" dxfId="256" priority="104">
      <formula>LEN(TRIM(F55))=0</formula>
    </cfRule>
    <cfRule type="containsText" dxfId="255" priority="105" operator="containsText" text="Record not yet set">
      <formula>NOT(ISERROR(SEARCH("Record not yet set",F55)))</formula>
    </cfRule>
  </conditionalFormatting>
  <conditionalFormatting sqref="F59">
    <cfRule type="containsText" dxfId="254" priority="98" operator="containsText" text="Event Not Available">
      <formula>NOT(ISERROR(SEARCH("Event Not Available",F59)))</formula>
    </cfRule>
    <cfRule type="containsBlanks" dxfId="253" priority="99">
      <formula>LEN(TRIM(F59))=0</formula>
    </cfRule>
    <cfRule type="containsText" dxfId="252" priority="100" operator="containsText" text="Record not yet set">
      <formula>NOT(ISERROR(SEARCH("Record not yet set",F59)))</formula>
    </cfRule>
    <cfRule type="containsText" dxfId="251" priority="96" operator="containsText" text="MISSING">
      <formula>NOT(ISERROR(SEARCH("MISSING",F59)))</formula>
    </cfRule>
    <cfRule type="cellIs" dxfId="250" priority="97" operator="equal">
      <formula>"-"</formula>
    </cfRule>
  </conditionalFormatting>
  <conditionalFormatting sqref="F47:G47">
    <cfRule type="containsText" dxfId="249" priority="41" operator="containsText" text="MISSING">
      <formula>NOT(ISERROR(SEARCH("MISSING",F47)))</formula>
    </cfRule>
    <cfRule type="cellIs" dxfId="248" priority="42" operator="equal">
      <formula>"-"</formula>
    </cfRule>
    <cfRule type="containsText" dxfId="247" priority="43" operator="containsText" text="Event Not Available">
      <formula>NOT(ISERROR(SEARCH("Event Not Available",F47)))</formula>
    </cfRule>
    <cfRule type="containsBlanks" dxfId="246" priority="44">
      <formula>LEN(TRIM(F47))=0</formula>
    </cfRule>
    <cfRule type="containsText" dxfId="245" priority="45" operator="containsText" text="Record not yet set">
      <formula>NOT(ISERROR(SEARCH("Record not yet set",F47)))</formula>
    </cfRule>
  </conditionalFormatting>
  <conditionalFormatting sqref="F51:G51">
    <cfRule type="containsBlanks" dxfId="244" priority="34">
      <formula>LEN(TRIM(F51))=0</formula>
    </cfRule>
    <cfRule type="containsText" dxfId="243" priority="31" operator="containsText" text="MISSING">
      <formula>NOT(ISERROR(SEARCH("MISSING",F51)))</formula>
    </cfRule>
    <cfRule type="cellIs" dxfId="242" priority="32" operator="equal">
      <formula>"-"</formula>
    </cfRule>
    <cfRule type="containsText" dxfId="241" priority="33" operator="containsText" text="Event Not Available">
      <formula>NOT(ISERROR(SEARCH("Event Not Available",F51)))</formula>
    </cfRule>
    <cfRule type="containsText" dxfId="240" priority="35" operator="containsText" text="Record not yet set">
      <formula>NOT(ISERROR(SEARCH("Record not yet set",F51)))</formula>
    </cfRule>
  </conditionalFormatting>
  <conditionalFormatting sqref="F16:J16">
    <cfRule type="containsText" dxfId="239" priority="68" operator="containsText" text="Event Not Available">
      <formula>NOT(ISERROR(SEARCH("Event Not Available",F16)))</formula>
    </cfRule>
    <cfRule type="cellIs" dxfId="238" priority="67" operator="equal">
      <formula>"-"</formula>
    </cfRule>
    <cfRule type="containsText" dxfId="237" priority="66" operator="containsText" text="MISSING">
      <formula>NOT(ISERROR(SEARCH("MISSING",F16)))</formula>
    </cfRule>
  </conditionalFormatting>
  <conditionalFormatting sqref="F25:J25">
    <cfRule type="containsText" dxfId="236" priority="26" operator="containsText" text="MISSING">
      <formula>NOT(ISERROR(SEARCH("MISSING",F25)))</formula>
    </cfRule>
    <cfRule type="cellIs" dxfId="235" priority="27" operator="equal">
      <formula>"-"</formula>
    </cfRule>
    <cfRule type="containsText" dxfId="234" priority="28" operator="containsText" text="Event Not Available">
      <formula>NOT(ISERROR(SEARCH("Event Not Available",F25)))</formula>
    </cfRule>
    <cfRule type="containsBlanks" dxfId="233" priority="29">
      <formula>LEN(TRIM(F25))=0</formula>
    </cfRule>
    <cfRule type="containsText" dxfId="232" priority="30" operator="containsText" text="Record not yet set">
      <formula>NOT(ISERROR(SEARCH("Record not yet set",F25)))</formula>
    </cfRule>
  </conditionalFormatting>
  <conditionalFormatting sqref="G46">
    <cfRule type="containsText" dxfId="231" priority="16" operator="containsText" text="MISSING">
      <formula>NOT(ISERROR(SEARCH("MISSING",G46)))</formula>
    </cfRule>
    <cfRule type="cellIs" dxfId="230" priority="17" operator="equal">
      <formula>"-"</formula>
    </cfRule>
    <cfRule type="containsText" dxfId="229" priority="18" operator="containsText" text="Event Not Available">
      <formula>NOT(ISERROR(SEARCH("Event Not Available",G46)))</formula>
    </cfRule>
    <cfRule type="containsBlanks" dxfId="228" priority="19">
      <formula>LEN(TRIM(G46))=0</formula>
    </cfRule>
    <cfRule type="containsText" dxfId="227" priority="20" operator="containsText" text="Record not yet set">
      <formula>NOT(ISERROR(SEARCH("Record not yet set",G46)))</formula>
    </cfRule>
  </conditionalFormatting>
  <conditionalFormatting sqref="G50">
    <cfRule type="containsBlanks" dxfId="226" priority="14">
      <formula>LEN(TRIM(G50))=0</formula>
    </cfRule>
    <cfRule type="containsText" dxfId="225" priority="15" operator="containsText" text="Record not yet set">
      <formula>NOT(ISERROR(SEARCH("Record not yet set",G50)))</formula>
    </cfRule>
    <cfRule type="containsText" dxfId="224" priority="11" operator="containsText" text="MISSING">
      <formula>NOT(ISERROR(SEARCH("MISSING",G50)))</formula>
    </cfRule>
    <cfRule type="cellIs" dxfId="223" priority="12" operator="equal">
      <formula>"-"</formula>
    </cfRule>
    <cfRule type="containsText" dxfId="222" priority="13" operator="containsText" text="Event Not Available">
      <formula>NOT(ISERROR(SEARCH("Event Not Available",G50)))</formula>
    </cfRule>
  </conditionalFormatting>
  <conditionalFormatting sqref="G4:J15">
    <cfRule type="containsText" dxfId="221" priority="141" operator="containsText" text="MISSING">
      <formula>NOT(ISERROR(SEARCH("MISSING",G4)))</formula>
    </cfRule>
    <cfRule type="cellIs" dxfId="220" priority="142" operator="equal">
      <formula>"-"</formula>
    </cfRule>
    <cfRule type="containsText" dxfId="219" priority="143" operator="containsText" text="Event Not Available">
      <formula>NOT(ISERROR(SEARCH("Event Not Available",G4)))</formula>
    </cfRule>
    <cfRule type="containsText" dxfId="218" priority="145" operator="containsText" text="Record not yet set">
      <formula>NOT(ISERROR(SEARCH("Record not yet set",G4)))</formula>
    </cfRule>
    <cfRule type="containsBlanks" dxfId="217" priority="144">
      <formula>LEN(TRIM(G4))=0</formula>
    </cfRule>
  </conditionalFormatting>
  <conditionalFormatting sqref="G16:J18">
    <cfRule type="containsBlanks" dxfId="216" priority="69">
      <formula>LEN(TRIM(G16))=0</formula>
    </cfRule>
    <cfRule type="containsText" dxfId="215" priority="70" operator="containsText" text="Record not yet set">
      <formula>NOT(ISERROR(SEARCH("Record not yet set",G16)))</formula>
    </cfRule>
  </conditionalFormatting>
  <conditionalFormatting sqref="G17:J24">
    <cfRule type="cellIs" dxfId="214" priority="52" operator="equal">
      <formula>"-"</formula>
    </cfRule>
    <cfRule type="containsText" dxfId="213" priority="53" operator="containsText" text="Event Not Available">
      <formula>NOT(ISERROR(SEARCH("Event Not Available",G17)))</formula>
    </cfRule>
    <cfRule type="containsText" dxfId="212" priority="51" operator="containsText" text="MISSING">
      <formula>NOT(ISERROR(SEARCH("MISSING",G17)))</formula>
    </cfRule>
  </conditionalFormatting>
  <conditionalFormatting sqref="G19:J24">
    <cfRule type="containsBlanks" dxfId="211" priority="54">
      <formula>LEN(TRIM(G19))=0</formula>
    </cfRule>
    <cfRule type="containsText" dxfId="210" priority="55" operator="containsText" text="Record not yet set">
      <formula>NOT(ISERROR(SEARCH("Record not yet set",G19)))</formula>
    </cfRule>
  </conditionalFormatting>
  <conditionalFormatting sqref="G26:J45">
    <cfRule type="containsText" dxfId="209" priority="25" operator="containsText" text="Record not yet set">
      <formula>NOT(ISERROR(SEARCH("Record not yet set",G26)))</formula>
    </cfRule>
    <cfRule type="containsBlanks" dxfId="208" priority="24">
      <formula>LEN(TRIM(G26))=0</formula>
    </cfRule>
    <cfRule type="containsText" dxfId="207" priority="23" operator="containsText" text="Event Not Available">
      <formula>NOT(ISERROR(SEARCH("Event Not Available",G26)))</formula>
    </cfRule>
    <cfRule type="cellIs" dxfId="206" priority="22" operator="equal">
      <formula>"-"</formula>
    </cfRule>
    <cfRule type="containsText" dxfId="205" priority="21" operator="containsText" text="MISSING">
      <formula>NOT(ISERROR(SEARCH("MISSING",G26)))</formula>
    </cfRule>
  </conditionalFormatting>
  <conditionalFormatting sqref="G52:J62">
    <cfRule type="containsText" dxfId="204" priority="1" operator="containsText" text="MISSING">
      <formula>NOT(ISERROR(SEARCH("MISSING",G52)))</formula>
    </cfRule>
    <cfRule type="containsText" dxfId="203" priority="5" operator="containsText" text="Record not yet set">
      <formula>NOT(ISERROR(SEARCH("Record not yet set",G52)))</formula>
    </cfRule>
    <cfRule type="containsBlanks" dxfId="202" priority="4">
      <formula>LEN(TRIM(G52))=0</formula>
    </cfRule>
    <cfRule type="containsText" dxfId="201" priority="3" operator="containsText" text="Event Not Available">
      <formula>NOT(ISERROR(SEARCH("Event Not Available",G52)))</formula>
    </cfRule>
    <cfRule type="cellIs" dxfId="200" priority="2" operator="equal">
      <formula>"-"</formula>
    </cfRule>
  </conditionalFormatting>
  <conditionalFormatting sqref="H46:J47 G48:J49 H50:J51">
    <cfRule type="containsText" dxfId="199" priority="91" operator="containsText" text="MISSING">
      <formula>NOT(ISERROR(SEARCH("MISSING",G46)))</formula>
    </cfRule>
    <cfRule type="cellIs" dxfId="198" priority="92" operator="equal">
      <formula>"-"</formula>
    </cfRule>
    <cfRule type="containsText" dxfId="197" priority="93" operator="containsText" text="Event Not Available">
      <formula>NOT(ISERROR(SEARCH("Event Not Available",G46)))</formula>
    </cfRule>
    <cfRule type="containsBlanks" dxfId="196" priority="94">
      <formula>LEN(TRIM(G46))=0</formula>
    </cfRule>
    <cfRule type="containsText" dxfId="195" priority="95" operator="containsText" text="Record not yet set">
      <formula>NOT(ISERROR(SEARCH("Record not yet set",G46)))</formula>
    </cfRule>
  </conditionalFormatting>
  <conditionalFormatting sqref="K4:K62">
    <cfRule type="containsText" dxfId="194" priority="81" operator="containsText" text="MISSING">
      <formula>NOT(ISERROR(SEARCH("MISSING",K4)))</formula>
    </cfRule>
    <cfRule type="cellIs" dxfId="193" priority="82" operator="equal">
      <formula>"-"</formula>
    </cfRule>
    <cfRule type="containsText" dxfId="192" priority="83" operator="containsText" text="Event Not Available">
      <formula>NOT(ISERROR(SEARCH("Event Not Available",K4)))</formula>
    </cfRule>
    <cfRule type="containsBlanks" dxfId="191" priority="84">
      <formula>LEN(TRIM(K4))=0</formula>
    </cfRule>
    <cfRule type="containsText" dxfId="190" priority="85" operator="containsText" text="Record not yet set">
      <formula>NOT(ISERROR(SEARCH("Record not yet set",K4)))</formula>
    </cfRule>
  </conditionalFormatting>
  <pageMargins left="0.3" right="0.3" top="0.5" bottom="0.5" header="0.3" footer="0.3"/>
  <pageSetup paperSize="9" scale="71" fitToHeight="0" orientation="portrait" r:id="rId1"/>
  <headerFooter alignWithMargins="0">
    <oddFooter>&amp;C&amp;K000000&amp;F  &amp;D&amp;R&amp;K000000&amp;P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249977111117893"/>
  </sheetPr>
  <dimension ref="A1:L544"/>
  <sheetViews>
    <sheetView workbookViewId="0">
      <pane ySplit="3" topLeftCell="A529" activePane="bottomLeft" state="frozen"/>
      <selection activeCell="L57" sqref="L57"/>
      <selection pane="bottomLeft" activeCell="A544" sqref="A544:J544"/>
    </sheetView>
  </sheetViews>
  <sheetFormatPr defaultColWidth="11.453125" defaultRowHeight="12.5" x14ac:dyDescent="0.25"/>
  <cols>
    <col min="1" max="1" width="17.81640625" style="21" customWidth="1"/>
    <col min="2" max="3" width="16.1796875" style="21" customWidth="1"/>
    <col min="4" max="4" width="17.81640625" style="21" bestFit="1" customWidth="1"/>
    <col min="5" max="5" width="16.1796875" style="21" customWidth="1"/>
    <col min="6" max="6" width="20.1796875" style="21" bestFit="1" customWidth="1"/>
    <col min="7" max="7" width="16.1796875" style="45" customWidth="1"/>
    <col min="8" max="8" width="16.1796875" style="71" customWidth="1"/>
    <col min="9" max="10" width="16.1796875" style="21" customWidth="1"/>
    <col min="11" max="11" width="38.81640625" style="21" bestFit="1" customWidth="1"/>
    <col min="12" max="16384" width="11.453125" style="21"/>
  </cols>
  <sheetData>
    <row r="1" spans="1:12" s="32" customFormat="1" ht="18" x14ac:dyDescent="0.25">
      <c r="A1" s="26" t="s">
        <v>822</v>
      </c>
      <c r="B1" s="26"/>
      <c r="C1" s="27"/>
      <c r="D1" s="27"/>
      <c r="E1" s="28"/>
      <c r="F1" s="27"/>
      <c r="G1" s="29"/>
      <c r="H1" s="30"/>
      <c r="I1" s="31"/>
      <c r="J1" s="30"/>
      <c r="K1" s="30"/>
    </row>
    <row r="2" spans="1:12" s="32" customFormat="1" ht="7" customHeight="1" x14ac:dyDescent="0.25">
      <c r="A2" s="27"/>
      <c r="B2" s="27"/>
      <c r="C2" s="27"/>
      <c r="D2" s="27"/>
      <c r="E2" s="28"/>
      <c r="F2" s="27"/>
      <c r="G2" s="29"/>
      <c r="H2" s="30"/>
      <c r="I2" s="31"/>
      <c r="J2" s="30"/>
      <c r="K2" s="30"/>
    </row>
    <row r="3" spans="1:12" ht="33" customHeight="1" x14ac:dyDescent="0.25">
      <c r="A3" s="46" t="s">
        <v>818</v>
      </c>
      <c r="B3" s="46" t="s">
        <v>819</v>
      </c>
      <c r="C3" s="46" t="s">
        <v>1</v>
      </c>
      <c r="D3" s="46" t="s">
        <v>814</v>
      </c>
      <c r="E3" s="47" t="s">
        <v>73</v>
      </c>
      <c r="F3" s="46" t="s">
        <v>4</v>
      </c>
      <c r="G3" s="48" t="s">
        <v>2</v>
      </c>
      <c r="H3" s="49" t="s">
        <v>3</v>
      </c>
      <c r="I3" s="50" t="s">
        <v>816</v>
      </c>
      <c r="J3" s="49" t="s">
        <v>815</v>
      </c>
      <c r="K3" s="49" t="s">
        <v>821</v>
      </c>
      <c r="L3" s="54"/>
    </row>
    <row r="4" spans="1:12" s="1" customFormat="1" x14ac:dyDescent="0.25">
      <c r="A4" s="51" t="s">
        <v>812</v>
      </c>
      <c r="B4" s="51" t="s">
        <v>76</v>
      </c>
      <c r="C4" s="51" t="s">
        <v>75</v>
      </c>
      <c r="D4" s="51" t="s">
        <v>127</v>
      </c>
      <c r="E4" s="51" t="s">
        <v>81</v>
      </c>
      <c r="F4" s="51" t="s">
        <v>152</v>
      </c>
      <c r="G4" s="52" t="s">
        <v>153</v>
      </c>
      <c r="H4" s="69">
        <v>41034</v>
      </c>
      <c r="I4" s="51"/>
      <c r="J4" s="51"/>
      <c r="K4" s="53" t="str">
        <f t="shared" ref="K4:K67" si="0">A4&amp;"-"&amp;C4&amp;"-"&amp;D4&amp;"-"&amp;E4</f>
        <v>Track &amp; Field-Female-Pole Vault-U20</v>
      </c>
      <c r="L4" s="54"/>
    </row>
    <row r="5" spans="1:12" s="1" customFormat="1" x14ac:dyDescent="0.25">
      <c r="A5" s="51" t="s">
        <v>812</v>
      </c>
      <c r="B5" s="51" t="s">
        <v>76</v>
      </c>
      <c r="C5" s="51" t="s">
        <v>69</v>
      </c>
      <c r="D5" s="51" t="s">
        <v>124</v>
      </c>
      <c r="E5" s="51" t="s">
        <v>77</v>
      </c>
      <c r="F5" s="51" t="s">
        <v>247</v>
      </c>
      <c r="G5" s="52" t="s">
        <v>248</v>
      </c>
      <c r="H5" s="69">
        <v>39306</v>
      </c>
      <c r="I5" s="51"/>
      <c r="J5" s="51"/>
      <c r="K5" s="53" t="str">
        <f t="shared" si="0"/>
        <v>Track &amp; Field-Male-Long Jump-U11</v>
      </c>
      <c r="L5" s="54"/>
    </row>
    <row r="6" spans="1:12" s="1" customFormat="1" x14ac:dyDescent="0.25">
      <c r="A6" s="51" t="s">
        <v>812</v>
      </c>
      <c r="B6" s="51" t="s">
        <v>76</v>
      </c>
      <c r="C6" s="51" t="s">
        <v>69</v>
      </c>
      <c r="D6" s="51" t="s">
        <v>50</v>
      </c>
      <c r="E6" s="51" t="s">
        <v>79</v>
      </c>
      <c r="F6" s="51" t="s">
        <v>207</v>
      </c>
      <c r="G6" s="52">
        <v>43.5</v>
      </c>
      <c r="H6" s="69">
        <v>41077</v>
      </c>
      <c r="I6" s="51"/>
      <c r="J6" s="51"/>
      <c r="K6" s="53" t="str">
        <f t="shared" si="0"/>
        <v>Track &amp; Field-Male-300m-U15</v>
      </c>
      <c r="L6" s="54"/>
    </row>
    <row r="7" spans="1:12" s="1" customFormat="1" x14ac:dyDescent="0.25">
      <c r="A7" s="51" t="s">
        <v>812</v>
      </c>
      <c r="B7" s="51" t="s">
        <v>76</v>
      </c>
      <c r="C7" s="51" t="s">
        <v>69</v>
      </c>
      <c r="D7" s="51" t="s">
        <v>99</v>
      </c>
      <c r="E7" s="51" t="s">
        <v>320</v>
      </c>
      <c r="F7" s="51" t="s">
        <v>205</v>
      </c>
      <c r="G7" s="52" t="s">
        <v>113</v>
      </c>
      <c r="H7" s="69">
        <v>40351</v>
      </c>
      <c r="I7" s="51"/>
      <c r="J7" s="51"/>
      <c r="K7" s="53" t="str">
        <f t="shared" si="0"/>
        <v>Track &amp; Field-Male-3000m-M50</v>
      </c>
      <c r="L7" s="54"/>
    </row>
    <row r="8" spans="1:12" s="1" customFormat="1" x14ac:dyDescent="0.25">
      <c r="A8" s="51" t="s">
        <v>812</v>
      </c>
      <c r="B8" s="51" t="s">
        <v>76</v>
      </c>
      <c r="C8" s="51" t="s">
        <v>69</v>
      </c>
      <c r="D8" s="51" t="s">
        <v>50</v>
      </c>
      <c r="E8" s="51" t="s">
        <v>79</v>
      </c>
      <c r="F8" s="51" t="s">
        <v>207</v>
      </c>
      <c r="G8" s="52">
        <v>42.43</v>
      </c>
      <c r="H8" s="69">
        <v>41405</v>
      </c>
      <c r="I8" s="51"/>
      <c r="J8" s="51"/>
      <c r="K8" s="53" t="str">
        <f t="shared" si="0"/>
        <v>Track &amp; Field-Male-300m-U15</v>
      </c>
      <c r="L8" s="54"/>
    </row>
    <row r="9" spans="1:12" s="1" customFormat="1" x14ac:dyDescent="0.25">
      <c r="A9" s="51" t="s">
        <v>812</v>
      </c>
      <c r="B9" s="51" t="s">
        <v>76</v>
      </c>
      <c r="C9" s="51" t="s">
        <v>75</v>
      </c>
      <c r="D9" s="51" t="s">
        <v>135</v>
      </c>
      <c r="E9" s="51" t="s">
        <v>81</v>
      </c>
      <c r="F9" s="51" t="s">
        <v>97</v>
      </c>
      <c r="G9" s="52" t="s">
        <v>136</v>
      </c>
      <c r="H9" s="69">
        <v>41076</v>
      </c>
      <c r="I9" s="51"/>
      <c r="J9" s="51"/>
      <c r="K9" s="53" t="str">
        <f t="shared" si="0"/>
        <v>Track &amp; Field-Female-Steeplechase 1500m-U20</v>
      </c>
      <c r="L9" s="54"/>
    </row>
    <row r="10" spans="1:12" s="1" customFormat="1" x14ac:dyDescent="0.25">
      <c r="A10" s="51" t="s">
        <v>812</v>
      </c>
      <c r="B10" s="51" t="s">
        <v>76</v>
      </c>
      <c r="C10" s="51" t="s">
        <v>75</v>
      </c>
      <c r="D10" s="51" t="s">
        <v>126</v>
      </c>
      <c r="E10" s="51" t="s">
        <v>5</v>
      </c>
      <c r="F10" s="51" t="s">
        <v>147</v>
      </c>
      <c r="G10" s="52" t="s">
        <v>148</v>
      </c>
      <c r="H10" s="69">
        <v>37744</v>
      </c>
      <c r="I10" s="51"/>
      <c r="J10" s="51"/>
      <c r="K10" s="53" t="str">
        <f t="shared" si="0"/>
        <v>Track &amp; Field-Female-Triple Jump-Senior</v>
      </c>
      <c r="L10" s="54"/>
    </row>
    <row r="11" spans="1:12" s="1" customFormat="1" x14ac:dyDescent="0.25">
      <c r="A11" s="51" t="s">
        <v>812</v>
      </c>
      <c r="B11" s="51" t="s">
        <v>76</v>
      </c>
      <c r="C11" s="51" t="s">
        <v>75</v>
      </c>
      <c r="D11" s="51" t="s">
        <v>131</v>
      </c>
      <c r="E11" s="51" t="s">
        <v>320</v>
      </c>
      <c r="F11" s="51" t="s">
        <v>162</v>
      </c>
      <c r="G11" s="52" t="s">
        <v>357</v>
      </c>
      <c r="H11" s="69">
        <v>41399</v>
      </c>
      <c r="I11" s="51"/>
      <c r="J11" s="51"/>
      <c r="K11" s="53" t="str">
        <f t="shared" si="0"/>
        <v>Track &amp; Field-Female-Hammer-M50</v>
      </c>
      <c r="L11" s="54"/>
    </row>
    <row r="12" spans="1:12" s="1" customFormat="1" x14ac:dyDescent="0.25">
      <c r="A12" s="51" t="s">
        <v>812</v>
      </c>
      <c r="B12" s="51" t="s">
        <v>76</v>
      </c>
      <c r="C12" s="51" t="s">
        <v>75</v>
      </c>
      <c r="D12" s="51" t="s">
        <v>9</v>
      </c>
      <c r="E12" s="51" t="s">
        <v>323</v>
      </c>
      <c r="F12" s="51" t="s">
        <v>61</v>
      </c>
      <c r="G12" s="52" t="s">
        <v>349</v>
      </c>
      <c r="H12" s="69">
        <v>41030</v>
      </c>
      <c r="I12" s="51"/>
      <c r="J12" s="51"/>
      <c r="K12" s="53" t="str">
        <f t="shared" si="0"/>
        <v>Track &amp; Field-Female-800m-M65</v>
      </c>
      <c r="L12" s="54"/>
    </row>
    <row r="13" spans="1:12" s="1" customFormat="1" x14ac:dyDescent="0.25">
      <c r="A13" s="51" t="s">
        <v>812</v>
      </c>
      <c r="B13" s="51" t="s">
        <v>76</v>
      </c>
      <c r="C13" s="51" t="s">
        <v>69</v>
      </c>
      <c r="D13" s="51" t="s">
        <v>50</v>
      </c>
      <c r="E13" s="51" t="s">
        <v>79</v>
      </c>
      <c r="F13" s="51" t="s">
        <v>208</v>
      </c>
      <c r="G13" s="52">
        <v>43.5</v>
      </c>
      <c r="H13" s="69">
        <v>41077</v>
      </c>
      <c r="I13" s="51"/>
      <c r="J13" s="51"/>
      <c r="K13" s="53" t="str">
        <f t="shared" si="0"/>
        <v>Track &amp; Field-Male-300m-U15</v>
      </c>
      <c r="L13" s="54"/>
    </row>
    <row r="14" spans="1:12" s="1" customFormat="1" x14ac:dyDescent="0.25">
      <c r="A14" s="51" t="s">
        <v>812</v>
      </c>
      <c r="B14" s="51" t="s">
        <v>76</v>
      </c>
      <c r="C14" s="51" t="s">
        <v>75</v>
      </c>
      <c r="D14" s="51" t="s">
        <v>98</v>
      </c>
      <c r="E14" s="51" t="s">
        <v>79</v>
      </c>
      <c r="F14" s="51" t="s">
        <v>97</v>
      </c>
      <c r="G14" s="52" t="s">
        <v>106</v>
      </c>
      <c r="H14" s="69">
        <v>39984</v>
      </c>
      <c r="I14" s="51"/>
      <c r="J14" s="51"/>
      <c r="K14" s="53" t="str">
        <f t="shared" si="0"/>
        <v>Track &amp; Field-Female-1500m-U15</v>
      </c>
      <c r="L14" s="54"/>
    </row>
    <row r="15" spans="1:12" s="1" customFormat="1" x14ac:dyDescent="0.25">
      <c r="A15" s="51" t="s">
        <v>812</v>
      </c>
      <c r="B15" s="51" t="s">
        <v>76</v>
      </c>
      <c r="C15" s="51" t="s">
        <v>75</v>
      </c>
      <c r="D15" s="51" t="s">
        <v>98</v>
      </c>
      <c r="E15" s="51" t="s">
        <v>79</v>
      </c>
      <c r="F15" s="51" t="s">
        <v>406</v>
      </c>
      <c r="G15" s="52" t="s">
        <v>407</v>
      </c>
      <c r="H15" s="69">
        <v>41456</v>
      </c>
      <c r="I15" s="51"/>
      <c r="J15" s="51"/>
      <c r="K15" s="53" t="str">
        <f t="shared" si="0"/>
        <v>Track &amp; Field-Female-1500m-U15</v>
      </c>
      <c r="L15" s="54"/>
    </row>
    <row r="16" spans="1:12" s="1" customFormat="1" x14ac:dyDescent="0.25">
      <c r="A16" s="51" t="s">
        <v>812</v>
      </c>
      <c r="B16" s="51" t="s">
        <v>76</v>
      </c>
      <c r="C16" s="51" t="s">
        <v>75</v>
      </c>
      <c r="D16" s="51" t="s">
        <v>135</v>
      </c>
      <c r="E16" s="51" t="s">
        <v>81</v>
      </c>
      <c r="F16" s="51" t="s">
        <v>97</v>
      </c>
      <c r="G16" s="52" t="s">
        <v>370</v>
      </c>
      <c r="H16" s="69">
        <v>41426</v>
      </c>
      <c r="I16" s="51"/>
      <c r="J16" s="51"/>
      <c r="K16" s="53" t="str">
        <f t="shared" si="0"/>
        <v>Track &amp; Field-Female-Steeplechase 1500m-U20</v>
      </c>
      <c r="L16" s="54"/>
    </row>
    <row r="17" spans="1:12" s="1" customFormat="1" x14ac:dyDescent="0.25">
      <c r="A17" s="51" t="s">
        <v>812</v>
      </c>
      <c r="B17" s="51" t="s">
        <v>76</v>
      </c>
      <c r="C17" s="51" t="s">
        <v>75</v>
      </c>
      <c r="D17" s="51" t="s">
        <v>98</v>
      </c>
      <c r="E17" s="51" t="s">
        <v>319</v>
      </c>
      <c r="F17" s="51" t="s">
        <v>358</v>
      </c>
      <c r="G17" s="52" t="s">
        <v>360</v>
      </c>
      <c r="H17" s="69">
        <v>41091</v>
      </c>
      <c r="I17" s="51"/>
      <c r="J17" s="51"/>
      <c r="K17" s="53" t="str">
        <f t="shared" si="0"/>
        <v>Track &amp; Field-Female-1500m-M45</v>
      </c>
      <c r="L17" s="54"/>
    </row>
    <row r="18" spans="1:12" s="1" customFormat="1" x14ac:dyDescent="0.25">
      <c r="A18" s="51" t="s">
        <v>812</v>
      </c>
      <c r="B18" s="51" t="s">
        <v>76</v>
      </c>
      <c r="C18" s="51" t="s">
        <v>69</v>
      </c>
      <c r="D18" s="51" t="s">
        <v>124</v>
      </c>
      <c r="E18" s="51" t="s">
        <v>77</v>
      </c>
      <c r="F18" s="51" t="s">
        <v>354</v>
      </c>
      <c r="G18" s="52" t="s">
        <v>355</v>
      </c>
      <c r="H18" s="69">
        <v>41365</v>
      </c>
      <c r="I18" s="51"/>
      <c r="J18" s="51"/>
      <c r="K18" s="53" t="str">
        <f t="shared" si="0"/>
        <v>Track &amp; Field-Male-Long Jump-U11</v>
      </c>
      <c r="L18" s="54"/>
    </row>
    <row r="19" spans="1:12" s="1" customFormat="1" x14ac:dyDescent="0.25">
      <c r="A19" s="51" t="s">
        <v>812</v>
      </c>
      <c r="B19" s="51" t="s">
        <v>76</v>
      </c>
      <c r="C19" s="51" t="s">
        <v>69</v>
      </c>
      <c r="D19" s="51" t="s">
        <v>124</v>
      </c>
      <c r="E19" s="51" t="s">
        <v>77</v>
      </c>
      <c r="F19" s="51" t="s">
        <v>354</v>
      </c>
      <c r="G19" s="52" t="s">
        <v>409</v>
      </c>
      <c r="H19" s="69">
        <v>41456</v>
      </c>
      <c r="I19" s="51"/>
      <c r="J19" s="51"/>
      <c r="K19" s="53" t="str">
        <f t="shared" si="0"/>
        <v>Track &amp; Field-Male-Long Jump-U11</v>
      </c>
      <c r="L19" s="54"/>
    </row>
    <row r="20" spans="1:12" s="1" customFormat="1" x14ac:dyDescent="0.25">
      <c r="A20" s="51" t="s">
        <v>812</v>
      </c>
      <c r="B20" s="51" t="s">
        <v>76</v>
      </c>
      <c r="C20" s="51" t="s">
        <v>75</v>
      </c>
      <c r="D20" s="51" t="s">
        <v>9</v>
      </c>
      <c r="E20" s="51" t="s">
        <v>319</v>
      </c>
      <c r="F20" s="51" t="s">
        <v>358</v>
      </c>
      <c r="G20" s="52" t="s">
        <v>359</v>
      </c>
      <c r="H20" s="69">
        <v>40787</v>
      </c>
      <c r="I20" s="51"/>
      <c r="J20" s="51"/>
      <c r="K20" s="53" t="str">
        <f t="shared" si="0"/>
        <v>Track &amp; Field-Female-800m-M45</v>
      </c>
      <c r="L20" s="54"/>
    </row>
    <row r="21" spans="1:12" s="1" customFormat="1" x14ac:dyDescent="0.25">
      <c r="A21" s="51" t="s">
        <v>812</v>
      </c>
      <c r="B21" s="51" t="s">
        <v>76</v>
      </c>
      <c r="C21" s="51" t="s">
        <v>69</v>
      </c>
      <c r="D21" s="51" t="s">
        <v>102</v>
      </c>
      <c r="E21" s="51" t="s">
        <v>5</v>
      </c>
      <c r="F21" s="51" t="s">
        <v>237</v>
      </c>
      <c r="G21" s="52" t="s">
        <v>236</v>
      </c>
      <c r="H21" s="69">
        <v>41041</v>
      </c>
      <c r="I21" s="51"/>
      <c r="J21" s="51"/>
      <c r="K21" s="53" t="str">
        <f t="shared" si="0"/>
        <v>Track &amp; Field-Male-Sprint Hurdles -Senior</v>
      </c>
      <c r="L21" s="54"/>
    </row>
    <row r="22" spans="1:12" s="1" customFormat="1" x14ac:dyDescent="0.25">
      <c r="A22" s="51" t="s">
        <v>812</v>
      </c>
      <c r="B22" s="51" t="s">
        <v>76</v>
      </c>
      <c r="C22" s="51" t="s">
        <v>69</v>
      </c>
      <c r="D22" s="51" t="s">
        <v>124</v>
      </c>
      <c r="E22" s="51" t="s">
        <v>77</v>
      </c>
      <c r="F22" s="51" t="s">
        <v>354</v>
      </c>
      <c r="G22" s="52" t="s">
        <v>410</v>
      </c>
      <c r="H22" s="69">
        <v>41456</v>
      </c>
      <c r="I22" s="51"/>
      <c r="J22" s="51"/>
      <c r="K22" s="53" t="str">
        <f t="shared" si="0"/>
        <v>Track &amp; Field-Male-Long Jump-U11</v>
      </c>
      <c r="L22" s="54"/>
    </row>
    <row r="23" spans="1:12" s="1" customFormat="1" x14ac:dyDescent="0.25">
      <c r="A23" s="51" t="s">
        <v>812</v>
      </c>
      <c r="B23" s="51" t="s">
        <v>76</v>
      </c>
      <c r="C23" s="51" t="s">
        <v>69</v>
      </c>
      <c r="D23" s="51" t="s">
        <v>176</v>
      </c>
      <c r="E23" s="51" t="s">
        <v>77</v>
      </c>
      <c r="F23" s="51" t="s">
        <v>247</v>
      </c>
      <c r="G23" s="52">
        <v>22</v>
      </c>
      <c r="H23" s="69">
        <v>39313</v>
      </c>
      <c r="I23" s="51"/>
      <c r="J23" s="51"/>
      <c r="K23" s="53" t="str">
        <f t="shared" si="0"/>
        <v>Track &amp; Field-Male-150m-U11</v>
      </c>
      <c r="L23" s="54"/>
    </row>
    <row r="24" spans="1:12" s="1" customFormat="1" x14ac:dyDescent="0.25">
      <c r="A24" s="51" t="s">
        <v>812</v>
      </c>
      <c r="B24" s="51" t="s">
        <v>76</v>
      </c>
      <c r="C24" s="51" t="s">
        <v>69</v>
      </c>
      <c r="D24" s="51" t="s">
        <v>124</v>
      </c>
      <c r="E24" s="51" t="s">
        <v>319</v>
      </c>
      <c r="F24" s="51" t="s">
        <v>255</v>
      </c>
      <c r="G24" s="52" t="s">
        <v>256</v>
      </c>
      <c r="H24" s="69">
        <v>40353</v>
      </c>
      <c r="I24" s="51"/>
      <c r="J24" s="51"/>
      <c r="K24" s="53" t="str">
        <f t="shared" si="0"/>
        <v>Track &amp; Field-Male-Long Jump-M45</v>
      </c>
      <c r="L24" s="54"/>
    </row>
    <row r="25" spans="1:12" s="1" customFormat="1" x14ac:dyDescent="0.25">
      <c r="A25" s="51" t="s">
        <v>812</v>
      </c>
      <c r="B25" s="51" t="s">
        <v>76</v>
      </c>
      <c r="C25" s="51" t="s">
        <v>69</v>
      </c>
      <c r="D25" s="51" t="s">
        <v>128</v>
      </c>
      <c r="E25" s="51" t="s">
        <v>319</v>
      </c>
      <c r="F25" s="51" t="s">
        <v>255</v>
      </c>
      <c r="G25" s="52" t="s">
        <v>280</v>
      </c>
      <c r="H25" s="69">
        <v>40351</v>
      </c>
      <c r="I25" s="51"/>
      <c r="J25" s="51"/>
      <c r="K25" s="53" t="str">
        <f t="shared" si="0"/>
        <v>Track &amp; Field-Male-Shot-M45</v>
      </c>
      <c r="L25" s="54"/>
    </row>
    <row r="26" spans="1:12" s="1" customFormat="1" x14ac:dyDescent="0.25">
      <c r="A26" s="51" t="s">
        <v>812</v>
      </c>
      <c r="B26" s="51" t="s">
        <v>76</v>
      </c>
      <c r="C26" s="51" t="s">
        <v>69</v>
      </c>
      <c r="D26" s="51" t="s">
        <v>130</v>
      </c>
      <c r="E26" s="51" t="s">
        <v>319</v>
      </c>
      <c r="F26" s="51" t="s">
        <v>255</v>
      </c>
      <c r="G26" s="52" t="s">
        <v>296</v>
      </c>
      <c r="H26" s="69">
        <v>40351</v>
      </c>
      <c r="I26" s="51"/>
      <c r="J26" s="51"/>
      <c r="K26" s="53" t="str">
        <f t="shared" si="0"/>
        <v>Track &amp; Field-Male-Javelin-M45</v>
      </c>
      <c r="L26" s="54"/>
    </row>
    <row r="27" spans="1:12" s="1" customFormat="1" x14ac:dyDescent="0.25">
      <c r="A27" s="51" t="s">
        <v>812</v>
      </c>
      <c r="B27" s="51" t="s">
        <v>76</v>
      </c>
      <c r="C27" s="51" t="s">
        <v>75</v>
      </c>
      <c r="D27" s="51" t="s">
        <v>128</v>
      </c>
      <c r="E27" s="51" t="s">
        <v>317</v>
      </c>
      <c r="F27" s="51" t="s">
        <v>155</v>
      </c>
      <c r="G27" s="52" t="s">
        <v>156</v>
      </c>
      <c r="H27" s="69">
        <v>38549</v>
      </c>
      <c r="I27" s="51"/>
      <c r="J27" s="51"/>
      <c r="K27" s="53" t="str">
        <f t="shared" si="0"/>
        <v>Track &amp; Field-Female-Shot-M35</v>
      </c>
      <c r="L27" s="54"/>
    </row>
    <row r="28" spans="1:12" s="1" customFormat="1" x14ac:dyDescent="0.25">
      <c r="A28" s="51" t="s">
        <v>812</v>
      </c>
      <c r="B28" s="51" t="s">
        <v>76</v>
      </c>
      <c r="C28" s="51" t="s">
        <v>75</v>
      </c>
      <c r="D28" s="51" t="s">
        <v>130</v>
      </c>
      <c r="E28" s="51" t="s">
        <v>319</v>
      </c>
      <c r="F28" s="51" t="s">
        <v>139</v>
      </c>
      <c r="G28" s="52" t="s">
        <v>163</v>
      </c>
      <c r="H28" s="69">
        <v>41174</v>
      </c>
      <c r="I28" s="51"/>
      <c r="J28" s="51"/>
      <c r="K28" s="53" t="str">
        <f t="shared" si="0"/>
        <v>Track &amp; Field-Female-Javelin-M45</v>
      </c>
      <c r="L28" s="54"/>
    </row>
    <row r="29" spans="1:12" s="1" customFormat="1" x14ac:dyDescent="0.25">
      <c r="A29" s="51" t="s">
        <v>812</v>
      </c>
      <c r="B29" s="51" t="s">
        <v>76</v>
      </c>
      <c r="C29" s="51" t="s">
        <v>75</v>
      </c>
      <c r="D29" s="51" t="s">
        <v>130</v>
      </c>
      <c r="E29" s="51" t="s">
        <v>320</v>
      </c>
      <c r="F29" s="51" t="s">
        <v>162</v>
      </c>
      <c r="G29" s="52" t="s">
        <v>164</v>
      </c>
      <c r="H29" s="69">
        <v>41174</v>
      </c>
      <c r="I29" s="51"/>
      <c r="J29" s="51"/>
      <c r="K29" s="53" t="str">
        <f t="shared" si="0"/>
        <v>Track &amp; Field-Female-Javelin-M50</v>
      </c>
      <c r="L29" s="54"/>
    </row>
    <row r="30" spans="1:12" s="1" customFormat="1" x14ac:dyDescent="0.25">
      <c r="A30" s="51" t="s">
        <v>812</v>
      </c>
      <c r="B30" s="51" t="s">
        <v>76</v>
      </c>
      <c r="C30" s="51" t="s">
        <v>75</v>
      </c>
      <c r="D30" s="51" t="s">
        <v>9</v>
      </c>
      <c r="E30" s="51" t="s">
        <v>79</v>
      </c>
      <c r="F30" s="51" t="s">
        <v>91</v>
      </c>
      <c r="G30" s="52" t="s">
        <v>96</v>
      </c>
      <c r="H30" s="69">
        <v>36387</v>
      </c>
      <c r="I30" s="51"/>
      <c r="J30" s="51"/>
      <c r="K30" s="53" t="str">
        <f t="shared" si="0"/>
        <v>Track &amp; Field-Female-800m-U15</v>
      </c>
      <c r="L30" s="54"/>
    </row>
    <row r="31" spans="1:12" s="1" customFormat="1" x14ac:dyDescent="0.25">
      <c r="A31" s="51" t="s">
        <v>812</v>
      </c>
      <c r="B31" s="51" t="s">
        <v>76</v>
      </c>
      <c r="C31" s="51" t="s">
        <v>69</v>
      </c>
      <c r="D31" s="51" t="s">
        <v>7</v>
      </c>
      <c r="E31" s="51" t="s">
        <v>320</v>
      </c>
      <c r="F31" s="51" t="s">
        <v>205</v>
      </c>
      <c r="G31" s="52">
        <v>30.9</v>
      </c>
      <c r="H31" s="69">
        <v>41395</v>
      </c>
      <c r="I31" s="51"/>
      <c r="J31" s="51"/>
      <c r="K31" s="53" t="str">
        <f t="shared" si="0"/>
        <v>Track &amp; Field-Male-200m-M50</v>
      </c>
      <c r="L31" s="54"/>
    </row>
    <row r="32" spans="1:12" s="1" customFormat="1" x14ac:dyDescent="0.25">
      <c r="A32" s="51" t="s">
        <v>812</v>
      </c>
      <c r="B32" s="51" t="s">
        <v>483</v>
      </c>
      <c r="C32" s="51" t="s">
        <v>75</v>
      </c>
      <c r="D32" s="51" t="s">
        <v>173</v>
      </c>
      <c r="E32" s="51" t="s">
        <v>79</v>
      </c>
      <c r="F32" s="51" t="s">
        <v>506</v>
      </c>
      <c r="G32" s="52">
        <v>8.5</v>
      </c>
      <c r="H32" s="69">
        <v>41594</v>
      </c>
      <c r="I32" s="51"/>
      <c r="J32" s="51"/>
      <c r="K32" s="53" t="str">
        <f t="shared" si="0"/>
        <v>Track &amp; Field-Female-60m-U15</v>
      </c>
      <c r="L32" s="54"/>
    </row>
    <row r="33" spans="1:12" s="1" customFormat="1" x14ac:dyDescent="0.25">
      <c r="A33" s="51" t="s">
        <v>812</v>
      </c>
      <c r="B33" s="51" t="s">
        <v>483</v>
      </c>
      <c r="C33" s="51" t="s">
        <v>75</v>
      </c>
      <c r="D33" s="51" t="s">
        <v>173</v>
      </c>
      <c r="E33" s="51" t="s">
        <v>79</v>
      </c>
      <c r="F33" s="51" t="s">
        <v>119</v>
      </c>
      <c r="G33" s="64">
        <v>8.9600000000000009</v>
      </c>
      <c r="H33" s="69">
        <v>38696</v>
      </c>
      <c r="I33" s="51"/>
      <c r="J33" s="51"/>
      <c r="K33" s="53" t="str">
        <f t="shared" si="0"/>
        <v>Track &amp; Field-Female-60m-U15</v>
      </c>
      <c r="L33" s="54"/>
    </row>
    <row r="34" spans="1:12" s="1" customFormat="1" x14ac:dyDescent="0.25">
      <c r="A34" s="51" t="s">
        <v>812</v>
      </c>
      <c r="B34" s="51" t="s">
        <v>76</v>
      </c>
      <c r="C34" s="51" t="s">
        <v>69</v>
      </c>
      <c r="D34" s="51" t="s">
        <v>404</v>
      </c>
      <c r="E34" s="51" t="s">
        <v>77</v>
      </c>
      <c r="F34" s="51" t="s">
        <v>567</v>
      </c>
      <c r="G34" s="52" t="s">
        <v>568</v>
      </c>
      <c r="H34" s="69">
        <v>40360</v>
      </c>
      <c r="I34" s="51"/>
      <c r="J34" s="51"/>
      <c r="K34" s="53" t="str">
        <f t="shared" si="0"/>
        <v>Track &amp; Field-Male-3*600m-U11</v>
      </c>
      <c r="L34" s="54"/>
    </row>
    <row r="35" spans="1:12" s="1" customFormat="1" x14ac:dyDescent="0.25">
      <c r="A35" s="51" t="s">
        <v>812</v>
      </c>
      <c r="B35" s="51" t="s">
        <v>76</v>
      </c>
      <c r="C35" s="51" t="s">
        <v>69</v>
      </c>
      <c r="D35" s="51" t="s">
        <v>404</v>
      </c>
      <c r="E35" s="51" t="s">
        <v>77</v>
      </c>
      <c r="F35" s="51" t="s">
        <v>569</v>
      </c>
      <c r="G35" s="52" t="s">
        <v>568</v>
      </c>
      <c r="H35" s="69">
        <v>40360</v>
      </c>
      <c r="I35" s="51"/>
      <c r="J35" s="51"/>
      <c r="K35" s="53" t="str">
        <f t="shared" si="0"/>
        <v>Track &amp; Field-Male-3*600m-U11</v>
      </c>
      <c r="L35" s="54"/>
    </row>
    <row r="36" spans="1:12" s="1" customFormat="1" x14ac:dyDescent="0.25">
      <c r="A36" s="51" t="s">
        <v>812</v>
      </c>
      <c r="B36" s="51" t="s">
        <v>76</v>
      </c>
      <c r="C36" s="51" t="s">
        <v>69</v>
      </c>
      <c r="D36" s="51" t="s">
        <v>404</v>
      </c>
      <c r="E36" s="51" t="s">
        <v>77</v>
      </c>
      <c r="F36" s="51" t="s">
        <v>367</v>
      </c>
      <c r="G36" s="52" t="s">
        <v>568</v>
      </c>
      <c r="H36" s="69">
        <v>40360</v>
      </c>
      <c r="I36" s="51"/>
      <c r="J36" s="51"/>
      <c r="K36" s="53" t="str">
        <f t="shared" si="0"/>
        <v>Track &amp; Field-Male-3*600m-U11</v>
      </c>
      <c r="L36" s="54"/>
    </row>
    <row r="37" spans="1:12" s="1" customFormat="1" x14ac:dyDescent="0.25">
      <c r="A37" s="51" t="s">
        <v>812</v>
      </c>
      <c r="B37" s="51" t="s">
        <v>76</v>
      </c>
      <c r="C37" s="51" t="s">
        <v>69</v>
      </c>
      <c r="D37" s="51" t="s">
        <v>570</v>
      </c>
      <c r="E37" s="51" t="s">
        <v>79</v>
      </c>
      <c r="F37" s="51" t="s">
        <v>340</v>
      </c>
      <c r="G37" s="52" t="s">
        <v>571</v>
      </c>
      <c r="H37" s="69">
        <v>38899</v>
      </c>
      <c r="I37" s="51"/>
      <c r="J37" s="51"/>
      <c r="K37" s="53" t="str">
        <f t="shared" si="0"/>
        <v>Track &amp; Field-Male-2*100, 200, 600m-U15</v>
      </c>
      <c r="L37" s="54"/>
    </row>
    <row r="38" spans="1:12" s="1" customFormat="1" x14ac:dyDescent="0.25">
      <c r="A38" s="51" t="s">
        <v>812</v>
      </c>
      <c r="B38" s="51" t="s">
        <v>76</v>
      </c>
      <c r="C38" s="51" t="s">
        <v>69</v>
      </c>
      <c r="D38" s="51" t="s">
        <v>570</v>
      </c>
      <c r="E38" s="51" t="s">
        <v>79</v>
      </c>
      <c r="F38" s="51" t="s">
        <v>232</v>
      </c>
      <c r="G38" s="52" t="s">
        <v>571</v>
      </c>
      <c r="H38" s="69">
        <v>38899</v>
      </c>
      <c r="I38" s="51"/>
      <c r="J38" s="51"/>
      <c r="K38" s="53" t="str">
        <f t="shared" si="0"/>
        <v>Track &amp; Field-Male-2*100, 200, 600m-U15</v>
      </c>
      <c r="L38" s="54"/>
    </row>
    <row r="39" spans="1:12" s="1" customFormat="1" x14ac:dyDescent="0.25">
      <c r="A39" s="51" t="s">
        <v>812</v>
      </c>
      <c r="B39" s="51" t="s">
        <v>76</v>
      </c>
      <c r="C39" s="51" t="s">
        <v>69</v>
      </c>
      <c r="D39" s="51" t="s">
        <v>570</v>
      </c>
      <c r="E39" s="51" t="s">
        <v>79</v>
      </c>
      <c r="F39" s="51" t="s">
        <v>200</v>
      </c>
      <c r="G39" s="52" t="s">
        <v>571</v>
      </c>
      <c r="H39" s="69">
        <v>38899</v>
      </c>
      <c r="I39" s="51"/>
      <c r="J39" s="51"/>
      <c r="K39" s="53" t="str">
        <f t="shared" si="0"/>
        <v>Track &amp; Field-Male-2*100, 200, 600m-U15</v>
      </c>
      <c r="L39" s="54"/>
    </row>
    <row r="40" spans="1:12" s="1" customFormat="1" x14ac:dyDescent="0.25">
      <c r="A40" s="51" t="s">
        <v>812</v>
      </c>
      <c r="B40" s="51" t="s">
        <v>76</v>
      </c>
      <c r="C40" s="51" t="s">
        <v>69</v>
      </c>
      <c r="D40" s="51" t="s">
        <v>570</v>
      </c>
      <c r="E40" s="51" t="s">
        <v>79</v>
      </c>
      <c r="F40" s="51" t="s">
        <v>455</v>
      </c>
      <c r="G40" s="52" t="s">
        <v>571</v>
      </c>
      <c r="H40" s="69">
        <v>38899</v>
      </c>
      <c r="I40" s="51"/>
      <c r="J40" s="51"/>
      <c r="K40" s="53" t="str">
        <f t="shared" si="0"/>
        <v>Track &amp; Field-Male-2*100, 200, 600m-U15</v>
      </c>
      <c r="L40" s="54"/>
    </row>
    <row r="41" spans="1:12" s="1" customFormat="1" x14ac:dyDescent="0.25">
      <c r="A41" s="51" t="s">
        <v>812</v>
      </c>
      <c r="B41" s="51" t="s">
        <v>76</v>
      </c>
      <c r="C41" s="51" t="s">
        <v>75</v>
      </c>
      <c r="D41" s="51" t="s">
        <v>500</v>
      </c>
      <c r="E41" s="51" t="s">
        <v>320</v>
      </c>
      <c r="F41" s="51" t="s">
        <v>162</v>
      </c>
      <c r="G41" s="52" t="s">
        <v>434</v>
      </c>
      <c r="H41" s="69">
        <v>41426</v>
      </c>
      <c r="I41" s="51"/>
      <c r="J41" s="51"/>
      <c r="K41" s="53" t="str">
        <f t="shared" si="0"/>
        <v>Track &amp; Field-Female-Hammer (3kg)-M50</v>
      </c>
      <c r="L41" s="54"/>
    </row>
    <row r="42" spans="1:12" s="1" customFormat="1" x14ac:dyDescent="0.25">
      <c r="A42" s="51" t="s">
        <v>812</v>
      </c>
      <c r="B42" s="51" t="s">
        <v>483</v>
      </c>
      <c r="C42" s="51" t="s">
        <v>75</v>
      </c>
      <c r="D42" s="51" t="s">
        <v>7</v>
      </c>
      <c r="E42" s="51" t="s">
        <v>79</v>
      </c>
      <c r="F42" s="51" t="s">
        <v>119</v>
      </c>
      <c r="G42" s="52">
        <v>28.92</v>
      </c>
      <c r="H42" s="69">
        <v>38696</v>
      </c>
      <c r="I42" s="51"/>
      <c r="J42" s="51"/>
      <c r="K42" s="53" t="str">
        <f t="shared" si="0"/>
        <v>Track &amp; Field-Female-200m-U15</v>
      </c>
      <c r="L42" s="54"/>
    </row>
    <row r="43" spans="1:12" s="1" customFormat="1" x14ac:dyDescent="0.25">
      <c r="A43" s="51" t="s">
        <v>812</v>
      </c>
      <c r="B43" s="51" t="s">
        <v>0</v>
      </c>
      <c r="C43" s="51" t="s">
        <v>69</v>
      </c>
      <c r="D43" s="51" t="s">
        <v>11</v>
      </c>
      <c r="E43" s="51" t="s">
        <v>74</v>
      </c>
      <c r="F43" s="51" t="s">
        <v>412</v>
      </c>
      <c r="G43" s="52">
        <v>16.07</v>
      </c>
      <c r="H43" s="69">
        <v>40664</v>
      </c>
      <c r="I43" s="51"/>
      <c r="J43" s="51"/>
      <c r="K43" s="53" t="str">
        <f t="shared" si="0"/>
        <v>Track &amp; Field-Male-5 K-V35</v>
      </c>
      <c r="L43" s="54"/>
    </row>
    <row r="44" spans="1:12" s="1" customFormat="1" x14ac:dyDescent="0.25">
      <c r="A44" s="51" t="s">
        <v>812</v>
      </c>
      <c r="B44" s="51" t="s">
        <v>0</v>
      </c>
      <c r="C44" s="51" t="s">
        <v>69</v>
      </c>
      <c r="D44" s="51" t="s">
        <v>15</v>
      </c>
      <c r="E44" s="51" t="s">
        <v>74</v>
      </c>
      <c r="F44" s="51" t="s">
        <v>412</v>
      </c>
      <c r="G44" s="52" t="s">
        <v>413</v>
      </c>
      <c r="H44" s="69">
        <v>40634</v>
      </c>
      <c r="I44" s="51"/>
      <c r="J44" s="51"/>
      <c r="K44" s="53" t="str">
        <f t="shared" si="0"/>
        <v>Track &amp; Field-Male-5 Mile-V35</v>
      </c>
      <c r="L44" s="54"/>
    </row>
    <row r="45" spans="1:12" s="1" customFormat="1" x14ac:dyDescent="0.25">
      <c r="A45" s="51" t="s">
        <v>812</v>
      </c>
      <c r="B45" s="51" t="s">
        <v>483</v>
      </c>
      <c r="C45" s="51" t="s">
        <v>75</v>
      </c>
      <c r="D45" s="51" t="s">
        <v>173</v>
      </c>
      <c r="E45" s="51" t="s">
        <v>79</v>
      </c>
      <c r="F45" s="51" t="s">
        <v>506</v>
      </c>
      <c r="G45" s="52">
        <v>8.3800000000000008</v>
      </c>
      <c r="H45" s="69">
        <v>41609</v>
      </c>
      <c r="I45" s="51"/>
      <c r="J45" s="51"/>
      <c r="K45" s="53" t="str">
        <f t="shared" si="0"/>
        <v>Track &amp; Field-Female-60m-U15</v>
      </c>
      <c r="L45" s="54"/>
    </row>
    <row r="46" spans="1:12" s="1" customFormat="1" x14ac:dyDescent="0.25">
      <c r="A46" s="51" t="s">
        <v>812</v>
      </c>
      <c r="B46" s="51" t="s">
        <v>483</v>
      </c>
      <c r="C46" s="51" t="s">
        <v>75</v>
      </c>
      <c r="D46" s="51" t="s">
        <v>173</v>
      </c>
      <c r="E46" s="51" t="s">
        <v>80</v>
      </c>
      <c r="F46" s="51" t="s">
        <v>572</v>
      </c>
      <c r="G46" s="64">
        <v>8.92</v>
      </c>
      <c r="H46" s="69">
        <v>41657</v>
      </c>
      <c r="I46" s="51"/>
      <c r="J46" s="51"/>
      <c r="K46" s="53" t="str">
        <f t="shared" si="0"/>
        <v>Track &amp; Field-Female-60m-U17</v>
      </c>
      <c r="L46" s="54"/>
    </row>
    <row r="47" spans="1:12" s="1" customFormat="1" x14ac:dyDescent="0.25">
      <c r="A47" s="51" t="s">
        <v>812</v>
      </c>
      <c r="B47" s="51" t="s">
        <v>483</v>
      </c>
      <c r="C47" s="51" t="s">
        <v>75</v>
      </c>
      <c r="D47" s="51" t="s">
        <v>124</v>
      </c>
      <c r="E47" s="51" t="s">
        <v>81</v>
      </c>
      <c r="F47" s="51" t="s">
        <v>51</v>
      </c>
      <c r="G47" s="52">
        <v>5.04</v>
      </c>
      <c r="H47" s="69">
        <v>39068</v>
      </c>
      <c r="I47" s="51"/>
      <c r="J47" s="51"/>
      <c r="K47" s="53" t="str">
        <f t="shared" si="0"/>
        <v>Track &amp; Field-Female-Long Jump-U20</v>
      </c>
      <c r="L47" s="54"/>
    </row>
    <row r="48" spans="1:12" s="1" customFormat="1" x14ac:dyDescent="0.25">
      <c r="A48" s="51" t="s">
        <v>812</v>
      </c>
      <c r="B48" s="51" t="s">
        <v>483</v>
      </c>
      <c r="C48" s="51" t="s">
        <v>75</v>
      </c>
      <c r="D48" s="51" t="s">
        <v>173</v>
      </c>
      <c r="E48" s="51" t="s">
        <v>80</v>
      </c>
      <c r="F48" s="51" t="s">
        <v>572</v>
      </c>
      <c r="G48" s="64">
        <v>8.9</v>
      </c>
      <c r="H48" s="69">
        <v>41700</v>
      </c>
      <c r="I48" s="51"/>
      <c r="J48" s="51"/>
      <c r="K48" s="53" t="str">
        <f t="shared" si="0"/>
        <v>Track &amp; Field-Female-60m-U17</v>
      </c>
      <c r="L48" s="54"/>
    </row>
    <row r="49" spans="1:12" s="1" customFormat="1" x14ac:dyDescent="0.25">
      <c r="A49" s="51" t="s">
        <v>812</v>
      </c>
      <c r="B49" s="51" t="s">
        <v>76</v>
      </c>
      <c r="C49" s="51" t="s">
        <v>75</v>
      </c>
      <c r="D49" s="51" t="s">
        <v>50</v>
      </c>
      <c r="E49" s="51" t="s">
        <v>78</v>
      </c>
      <c r="F49" s="51" t="s">
        <v>91</v>
      </c>
      <c r="G49" s="52">
        <v>51.5</v>
      </c>
      <c r="H49" s="69">
        <v>35516</v>
      </c>
      <c r="I49" s="51"/>
      <c r="J49" s="51"/>
      <c r="K49" s="53" t="str">
        <f t="shared" si="0"/>
        <v>Track &amp; Field-Female-300m-U13</v>
      </c>
      <c r="L49" s="54"/>
    </row>
    <row r="50" spans="1:12" s="1" customFormat="1" x14ac:dyDescent="0.25">
      <c r="A50" s="51" t="s">
        <v>812</v>
      </c>
      <c r="B50" s="51" t="s">
        <v>76</v>
      </c>
      <c r="C50" s="51" t="s">
        <v>75</v>
      </c>
      <c r="D50" s="51" t="s">
        <v>501</v>
      </c>
      <c r="E50" s="51" t="s">
        <v>320</v>
      </c>
      <c r="F50" s="51" t="s">
        <v>162</v>
      </c>
      <c r="G50" s="52" t="s">
        <v>502</v>
      </c>
      <c r="H50" s="69">
        <v>41518</v>
      </c>
      <c r="I50" s="51"/>
      <c r="J50" s="51"/>
      <c r="K50" s="53" t="str">
        <f t="shared" si="0"/>
        <v>Track &amp; Field-Female-Hammer (4kg)-M50</v>
      </c>
      <c r="L50" s="54"/>
    </row>
    <row r="51" spans="1:12" s="1" customFormat="1" x14ac:dyDescent="0.25">
      <c r="A51" s="51" t="s">
        <v>812</v>
      </c>
      <c r="B51" s="51" t="s">
        <v>76</v>
      </c>
      <c r="C51" s="51" t="s">
        <v>75</v>
      </c>
      <c r="D51" s="51" t="s">
        <v>589</v>
      </c>
      <c r="E51" s="51" t="s">
        <v>80</v>
      </c>
      <c r="F51" s="51" t="s">
        <v>572</v>
      </c>
      <c r="G51" s="52" t="s">
        <v>590</v>
      </c>
      <c r="H51" s="69">
        <v>41770</v>
      </c>
      <c r="I51" s="51"/>
      <c r="J51" s="51"/>
      <c r="K51" s="53" t="str">
        <f t="shared" si="0"/>
        <v>Track &amp; Field-Female-Shot (3kg)-U17</v>
      </c>
      <c r="L51" s="54"/>
    </row>
    <row r="52" spans="1:12" s="1" customFormat="1" x14ac:dyDescent="0.25">
      <c r="A52" s="51" t="s">
        <v>812</v>
      </c>
      <c r="B52" s="51" t="s">
        <v>76</v>
      </c>
      <c r="C52" s="51" t="s">
        <v>75</v>
      </c>
      <c r="D52" s="51" t="s">
        <v>7</v>
      </c>
      <c r="E52" s="51" t="s">
        <v>79</v>
      </c>
      <c r="F52" s="51" t="s">
        <v>89</v>
      </c>
      <c r="G52" s="52">
        <v>26.3</v>
      </c>
      <c r="H52" s="69"/>
      <c r="I52" s="51"/>
      <c r="J52" s="51"/>
      <c r="K52" s="53" t="str">
        <f t="shared" si="0"/>
        <v>Track &amp; Field-Female-200m-U15</v>
      </c>
      <c r="L52" s="54"/>
    </row>
    <row r="53" spans="1:12" s="1" customFormat="1" x14ac:dyDescent="0.25">
      <c r="A53" s="51" t="s">
        <v>812</v>
      </c>
      <c r="B53" s="51" t="s">
        <v>76</v>
      </c>
      <c r="C53" s="51" t="s">
        <v>75</v>
      </c>
      <c r="D53" s="51" t="s">
        <v>8</v>
      </c>
      <c r="E53" s="51" t="s">
        <v>320</v>
      </c>
      <c r="F53" s="51" t="s">
        <v>162</v>
      </c>
      <c r="G53" s="52">
        <v>95.4</v>
      </c>
      <c r="H53" s="69">
        <v>41763</v>
      </c>
      <c r="I53" s="51"/>
      <c r="J53" s="51"/>
      <c r="K53" s="53" t="str">
        <f t="shared" si="0"/>
        <v>Track &amp; Field-Female-400m-M50</v>
      </c>
      <c r="L53" s="54"/>
    </row>
    <row r="54" spans="1:12" s="1" customFormat="1" x14ac:dyDescent="0.25">
      <c r="A54" s="51" t="s">
        <v>812</v>
      </c>
      <c r="B54" s="51" t="s">
        <v>76</v>
      </c>
      <c r="C54" s="51" t="s">
        <v>75</v>
      </c>
      <c r="D54" s="51" t="s">
        <v>593</v>
      </c>
      <c r="E54" s="51" t="s">
        <v>79</v>
      </c>
      <c r="F54" s="51" t="s">
        <v>594</v>
      </c>
      <c r="G54" s="52" t="s">
        <v>595</v>
      </c>
      <c r="H54" s="69">
        <v>41762</v>
      </c>
      <c r="I54" s="51"/>
      <c r="J54" s="51"/>
      <c r="K54" s="53" t="str">
        <f t="shared" si="0"/>
        <v>Track &amp; Field-Female-Javelin (500g)-U15</v>
      </c>
      <c r="L54" s="54"/>
    </row>
    <row r="55" spans="1:12" s="1" customFormat="1" x14ac:dyDescent="0.25">
      <c r="A55" s="51" t="s">
        <v>812</v>
      </c>
      <c r="B55" s="51" t="s">
        <v>76</v>
      </c>
      <c r="C55" s="51" t="s">
        <v>69</v>
      </c>
      <c r="D55" s="51" t="s">
        <v>190</v>
      </c>
      <c r="E55" s="51" t="s">
        <v>77</v>
      </c>
      <c r="F55" s="51" t="s">
        <v>347</v>
      </c>
      <c r="G55" s="52">
        <v>20.34</v>
      </c>
      <c r="H55" s="69">
        <v>39670</v>
      </c>
      <c r="I55" s="51"/>
      <c r="J55" s="51"/>
      <c r="K55" s="53" t="str">
        <f t="shared" si="0"/>
        <v>Track &amp; Field-Male-TurboJavelin-U11</v>
      </c>
      <c r="L55" s="54"/>
    </row>
    <row r="56" spans="1:12" s="1" customFormat="1" x14ac:dyDescent="0.25">
      <c r="A56" s="51" t="s">
        <v>812</v>
      </c>
      <c r="B56" s="51" t="s">
        <v>76</v>
      </c>
      <c r="C56" s="51" t="s">
        <v>75</v>
      </c>
      <c r="D56" s="51" t="s">
        <v>99</v>
      </c>
      <c r="E56" s="51" t="s">
        <v>80</v>
      </c>
      <c r="F56" s="51" t="s">
        <v>97</v>
      </c>
      <c r="G56" s="52" t="s">
        <v>111</v>
      </c>
      <c r="H56" s="69">
        <v>40699</v>
      </c>
      <c r="I56" s="51"/>
      <c r="J56" s="51"/>
      <c r="K56" s="53" t="str">
        <f t="shared" si="0"/>
        <v>Track &amp; Field-Female-3000m-U17</v>
      </c>
      <c r="L56" s="54"/>
    </row>
    <row r="57" spans="1:12" s="1" customFormat="1" x14ac:dyDescent="0.25">
      <c r="A57" s="51" t="s">
        <v>812</v>
      </c>
      <c r="B57" s="51" t="s">
        <v>76</v>
      </c>
      <c r="C57" s="51" t="s">
        <v>69</v>
      </c>
      <c r="D57" s="51" t="s">
        <v>130</v>
      </c>
      <c r="E57" s="51" t="s">
        <v>319</v>
      </c>
      <c r="F57" s="51" t="s">
        <v>63</v>
      </c>
      <c r="G57" s="52" t="s">
        <v>428</v>
      </c>
      <c r="H57" s="69">
        <v>41518</v>
      </c>
      <c r="I57" s="51"/>
      <c r="J57" s="51"/>
      <c r="K57" s="53" t="str">
        <f t="shared" si="0"/>
        <v>Track &amp; Field-Male-Javelin-M45</v>
      </c>
      <c r="L57" s="54"/>
    </row>
    <row r="58" spans="1:12" s="1" customFormat="1" x14ac:dyDescent="0.25">
      <c r="A58" s="51" t="s">
        <v>812</v>
      </c>
      <c r="B58" s="51" t="s">
        <v>76</v>
      </c>
      <c r="C58" s="51" t="s">
        <v>75</v>
      </c>
      <c r="D58" s="51" t="s">
        <v>589</v>
      </c>
      <c r="E58" s="51" t="s">
        <v>79</v>
      </c>
      <c r="F58" s="51" t="s">
        <v>591</v>
      </c>
      <c r="G58" s="52" t="s">
        <v>592</v>
      </c>
      <c r="H58" s="69">
        <v>41762</v>
      </c>
      <c r="I58" s="51"/>
      <c r="J58" s="51"/>
      <c r="K58" s="53" t="str">
        <f t="shared" si="0"/>
        <v>Track &amp; Field-Female-Shot (3kg)-U15</v>
      </c>
      <c r="L58" s="54"/>
    </row>
    <row r="59" spans="1:12" s="1" customFormat="1" x14ac:dyDescent="0.25">
      <c r="A59" s="51" t="s">
        <v>812</v>
      </c>
      <c r="B59" s="51" t="s">
        <v>76</v>
      </c>
      <c r="C59" s="51" t="s">
        <v>75</v>
      </c>
      <c r="D59" s="51" t="s">
        <v>593</v>
      </c>
      <c r="E59" s="51" t="s">
        <v>80</v>
      </c>
      <c r="F59" s="51" t="s">
        <v>572</v>
      </c>
      <c r="G59" s="52" t="s">
        <v>599</v>
      </c>
      <c r="H59" s="69">
        <v>41791</v>
      </c>
      <c r="I59" s="51"/>
      <c r="J59" s="51"/>
      <c r="K59" s="53" t="str">
        <f t="shared" si="0"/>
        <v>Track &amp; Field-Female-Javelin (500g)-U17</v>
      </c>
      <c r="L59" s="54"/>
    </row>
    <row r="60" spans="1:12" s="1" customFormat="1" x14ac:dyDescent="0.25">
      <c r="A60" s="51" t="s">
        <v>812</v>
      </c>
      <c r="B60" s="51" t="s">
        <v>76</v>
      </c>
      <c r="C60" s="51" t="s">
        <v>75</v>
      </c>
      <c r="D60" s="51" t="s">
        <v>124</v>
      </c>
      <c r="E60" s="51" t="s">
        <v>318</v>
      </c>
      <c r="F60" s="51" t="s">
        <v>139</v>
      </c>
      <c r="G60" s="52" t="s">
        <v>140</v>
      </c>
      <c r="H60" s="69">
        <v>38914</v>
      </c>
      <c r="I60" s="51"/>
      <c r="J60" s="51"/>
      <c r="K60" s="53" t="str">
        <f t="shared" si="0"/>
        <v>Track &amp; Field-Female-Long Jump-M40</v>
      </c>
      <c r="L60" s="54"/>
    </row>
    <row r="61" spans="1:12" s="1" customFormat="1" x14ac:dyDescent="0.25">
      <c r="A61" s="51" t="s">
        <v>812</v>
      </c>
      <c r="B61" s="51" t="s">
        <v>76</v>
      </c>
      <c r="C61" s="51" t="s">
        <v>75</v>
      </c>
      <c r="D61" s="51" t="s">
        <v>6</v>
      </c>
      <c r="E61" s="51" t="s">
        <v>318</v>
      </c>
      <c r="F61" s="51" t="s">
        <v>40</v>
      </c>
      <c r="G61" s="52">
        <v>14.9</v>
      </c>
      <c r="H61" s="69">
        <v>35904</v>
      </c>
      <c r="I61" s="51"/>
      <c r="J61" s="51"/>
      <c r="K61" s="53" t="str">
        <f t="shared" si="0"/>
        <v>Track &amp; Field-Female-100m-M40</v>
      </c>
      <c r="L61" s="54"/>
    </row>
    <row r="62" spans="1:12" s="1" customFormat="1" x14ac:dyDescent="0.25">
      <c r="A62" s="51" t="s">
        <v>812</v>
      </c>
      <c r="B62" s="51" t="s">
        <v>76</v>
      </c>
      <c r="C62" s="51" t="s">
        <v>69</v>
      </c>
      <c r="D62" s="51" t="s">
        <v>7</v>
      </c>
      <c r="E62" s="51" t="s">
        <v>320</v>
      </c>
      <c r="F62" s="51" t="s">
        <v>205</v>
      </c>
      <c r="G62" s="52">
        <v>30.4</v>
      </c>
      <c r="H62" s="69">
        <v>41518</v>
      </c>
      <c r="I62" s="51"/>
      <c r="J62" s="51"/>
      <c r="K62" s="53" t="str">
        <f t="shared" si="0"/>
        <v>Track &amp; Field-Male-200m-M50</v>
      </c>
      <c r="L62" s="54"/>
    </row>
    <row r="63" spans="1:12" s="1" customFormat="1" x14ac:dyDescent="0.25">
      <c r="A63" s="51" t="s">
        <v>812</v>
      </c>
      <c r="B63" s="51" t="s">
        <v>76</v>
      </c>
      <c r="C63" s="51" t="s">
        <v>69</v>
      </c>
      <c r="D63" s="51" t="s">
        <v>8</v>
      </c>
      <c r="E63" s="51" t="s">
        <v>320</v>
      </c>
      <c r="F63" s="51" t="s">
        <v>205</v>
      </c>
      <c r="G63" s="52">
        <v>67.7</v>
      </c>
      <c r="H63" s="69">
        <v>40351</v>
      </c>
      <c r="I63" s="51"/>
      <c r="J63" s="51"/>
      <c r="K63" s="53" t="str">
        <f t="shared" si="0"/>
        <v>Track &amp; Field-Male-400m-M50</v>
      </c>
      <c r="L63" s="54"/>
    </row>
    <row r="64" spans="1:12" s="1" customFormat="1" x14ac:dyDescent="0.25">
      <c r="A64" s="51" t="s">
        <v>812</v>
      </c>
      <c r="B64" s="51" t="s">
        <v>76</v>
      </c>
      <c r="C64" s="51" t="s">
        <v>69</v>
      </c>
      <c r="D64" s="51" t="s">
        <v>103</v>
      </c>
      <c r="E64" s="51" t="s">
        <v>320</v>
      </c>
      <c r="F64" s="51" t="s">
        <v>238</v>
      </c>
      <c r="G64" s="52">
        <v>82.6</v>
      </c>
      <c r="H64" s="69">
        <v>41487</v>
      </c>
      <c r="I64" s="51"/>
      <c r="J64" s="51"/>
      <c r="K64" s="53" t="str">
        <f t="shared" si="0"/>
        <v>Track &amp; Field-Male-400m Hurdles -M50</v>
      </c>
      <c r="L64" s="54"/>
    </row>
    <row r="65" spans="1:12" s="1" customFormat="1" x14ac:dyDescent="0.25">
      <c r="A65" s="51" t="s">
        <v>812</v>
      </c>
      <c r="B65" s="51" t="s">
        <v>76</v>
      </c>
      <c r="C65" s="51" t="s">
        <v>69</v>
      </c>
      <c r="D65" s="51" t="s">
        <v>102</v>
      </c>
      <c r="E65" s="51" t="s">
        <v>318</v>
      </c>
      <c r="F65" s="51" t="s">
        <v>238</v>
      </c>
      <c r="G65" s="52" t="s">
        <v>239</v>
      </c>
      <c r="H65" s="69">
        <v>38108</v>
      </c>
      <c r="I65" s="51"/>
      <c r="J65" s="51"/>
      <c r="K65" s="53" t="str">
        <f t="shared" si="0"/>
        <v>Track &amp; Field-Male-Sprint Hurdles -M40</v>
      </c>
      <c r="L65" s="54"/>
    </row>
    <row r="66" spans="1:12" s="1" customFormat="1" x14ac:dyDescent="0.25">
      <c r="A66" s="51" t="s">
        <v>812</v>
      </c>
      <c r="B66" s="51" t="s">
        <v>76</v>
      </c>
      <c r="C66" s="51" t="s">
        <v>69</v>
      </c>
      <c r="D66" s="51" t="s">
        <v>131</v>
      </c>
      <c r="E66" s="51" t="s">
        <v>318</v>
      </c>
      <c r="F66" s="51" t="s">
        <v>605</v>
      </c>
      <c r="G66" s="52" t="s">
        <v>606</v>
      </c>
      <c r="H66" s="69">
        <v>41791</v>
      </c>
      <c r="I66" s="51"/>
      <c r="J66" s="51"/>
      <c r="K66" s="53" t="str">
        <f t="shared" si="0"/>
        <v>Track &amp; Field-Male-Hammer-M40</v>
      </c>
      <c r="L66" s="54"/>
    </row>
    <row r="67" spans="1:12" s="1" customFormat="1" x14ac:dyDescent="0.25">
      <c r="A67" s="51" t="s">
        <v>812</v>
      </c>
      <c r="B67" s="51" t="s">
        <v>76</v>
      </c>
      <c r="C67" s="51" t="s">
        <v>69</v>
      </c>
      <c r="D67" s="51" t="s">
        <v>130</v>
      </c>
      <c r="E67" s="51" t="s">
        <v>318</v>
      </c>
      <c r="F67" s="51" t="s">
        <v>265</v>
      </c>
      <c r="G67" s="52" t="s">
        <v>295</v>
      </c>
      <c r="H67" s="69">
        <v>39991</v>
      </c>
      <c r="I67" s="51"/>
      <c r="J67" s="51"/>
      <c r="K67" s="53" t="str">
        <f t="shared" si="0"/>
        <v>Track &amp; Field-Male-Javelin-M40</v>
      </c>
      <c r="L67" s="54"/>
    </row>
    <row r="68" spans="1:12" x14ac:dyDescent="0.25">
      <c r="A68" s="51" t="s">
        <v>812</v>
      </c>
      <c r="B68" s="51" t="s">
        <v>76</v>
      </c>
      <c r="C68" s="51" t="s">
        <v>69</v>
      </c>
      <c r="D68" s="51" t="s">
        <v>125</v>
      </c>
      <c r="E68" s="51" t="s">
        <v>318</v>
      </c>
      <c r="F68" s="51" t="s">
        <v>265</v>
      </c>
      <c r="G68" s="52" t="s">
        <v>266</v>
      </c>
      <c r="H68" s="69">
        <v>39991</v>
      </c>
      <c r="I68" s="51"/>
      <c r="J68" s="51"/>
      <c r="K68" s="53" t="str">
        <f t="shared" ref="K68:K131" si="1">A68&amp;"-"&amp;C68&amp;"-"&amp;D68&amp;"-"&amp;E68</f>
        <v>Track &amp; Field-Male-High Jump-M40</v>
      </c>
      <c r="L68" s="54"/>
    </row>
    <row r="69" spans="1:12" s="1" customFormat="1" x14ac:dyDescent="0.25">
      <c r="A69" s="51" t="s">
        <v>812</v>
      </c>
      <c r="B69" s="51" t="s">
        <v>76</v>
      </c>
      <c r="C69" s="51" t="s">
        <v>75</v>
      </c>
      <c r="D69" s="51" t="s">
        <v>589</v>
      </c>
      <c r="E69" s="51" t="s">
        <v>79</v>
      </c>
      <c r="F69" s="51" t="s">
        <v>600</v>
      </c>
      <c r="G69" s="52" t="s">
        <v>171</v>
      </c>
      <c r="H69" s="69">
        <v>41821</v>
      </c>
      <c r="I69" s="51"/>
      <c r="J69" s="51"/>
      <c r="K69" s="53" t="str">
        <f t="shared" si="1"/>
        <v>Track &amp; Field-Female-Shot (3kg)-U15</v>
      </c>
      <c r="L69" s="54"/>
    </row>
    <row r="70" spans="1:12" s="1" customFormat="1" x14ac:dyDescent="0.25">
      <c r="A70" s="51" t="s">
        <v>812</v>
      </c>
      <c r="B70" s="51" t="s">
        <v>76</v>
      </c>
      <c r="C70" s="51" t="s">
        <v>69</v>
      </c>
      <c r="D70" s="51" t="s">
        <v>394</v>
      </c>
      <c r="E70" s="51" t="s">
        <v>78</v>
      </c>
      <c r="F70" s="51" t="s">
        <v>247</v>
      </c>
      <c r="G70" s="52" t="s">
        <v>478</v>
      </c>
      <c r="H70" s="69">
        <v>39995</v>
      </c>
      <c r="I70" s="51"/>
      <c r="J70" s="51"/>
      <c r="K70" s="53" t="str">
        <f t="shared" si="1"/>
        <v>Track &amp; Field-Male-3*800m-U13</v>
      </c>
      <c r="L70" s="54"/>
    </row>
    <row r="71" spans="1:12" s="1" customFormat="1" x14ac:dyDescent="0.25">
      <c r="A71" s="51" t="s">
        <v>812</v>
      </c>
      <c r="B71" s="51" t="s">
        <v>76</v>
      </c>
      <c r="C71" s="51" t="s">
        <v>69</v>
      </c>
      <c r="D71" s="51" t="s">
        <v>394</v>
      </c>
      <c r="E71" s="51" t="s">
        <v>78</v>
      </c>
      <c r="F71" s="51" t="s">
        <v>206</v>
      </c>
      <c r="G71" s="52" t="s">
        <v>478</v>
      </c>
      <c r="H71" s="69">
        <v>39995</v>
      </c>
      <c r="I71" s="51"/>
      <c r="J71" s="51"/>
      <c r="K71" s="53" t="str">
        <f t="shared" si="1"/>
        <v>Track &amp; Field-Male-3*800m-U13</v>
      </c>
      <c r="L71" s="54"/>
    </row>
    <row r="72" spans="1:12" s="1" customFormat="1" x14ac:dyDescent="0.25">
      <c r="A72" s="51" t="s">
        <v>812</v>
      </c>
      <c r="B72" s="51" t="s">
        <v>76</v>
      </c>
      <c r="C72" s="51" t="s">
        <v>69</v>
      </c>
      <c r="D72" s="51" t="s">
        <v>394</v>
      </c>
      <c r="E72" s="51" t="s">
        <v>78</v>
      </c>
      <c r="F72" s="51" t="s">
        <v>477</v>
      </c>
      <c r="G72" s="52" t="s">
        <v>478</v>
      </c>
      <c r="H72" s="69">
        <v>39995</v>
      </c>
      <c r="I72" s="51"/>
      <c r="J72" s="51"/>
      <c r="K72" s="53" t="str">
        <f t="shared" si="1"/>
        <v>Track &amp; Field-Male-3*800m-U13</v>
      </c>
      <c r="L72" s="54"/>
    </row>
    <row r="73" spans="1:12" s="1" customFormat="1" x14ac:dyDescent="0.25">
      <c r="A73" s="51" t="s">
        <v>812</v>
      </c>
      <c r="B73" s="51" t="s">
        <v>76</v>
      </c>
      <c r="C73" s="51" t="s">
        <v>69</v>
      </c>
      <c r="D73" s="51" t="s">
        <v>7</v>
      </c>
      <c r="E73" s="51" t="s">
        <v>320</v>
      </c>
      <c r="F73" s="51" t="s">
        <v>238</v>
      </c>
      <c r="G73" s="52">
        <v>30.1</v>
      </c>
      <c r="H73" s="69">
        <v>41821</v>
      </c>
      <c r="I73" s="51"/>
      <c r="J73" s="51"/>
      <c r="K73" s="53" t="str">
        <f t="shared" si="1"/>
        <v>Track &amp; Field-Male-200m-M50</v>
      </c>
      <c r="L73" s="54"/>
    </row>
    <row r="74" spans="1:12" s="1" customFormat="1" x14ac:dyDescent="0.25">
      <c r="A74" s="51" t="s">
        <v>812</v>
      </c>
      <c r="B74" s="51" t="s">
        <v>76</v>
      </c>
      <c r="C74" s="51" t="s">
        <v>69</v>
      </c>
      <c r="D74" s="51" t="s">
        <v>8</v>
      </c>
      <c r="E74" s="51" t="s">
        <v>320</v>
      </c>
      <c r="F74" s="51" t="s">
        <v>238</v>
      </c>
      <c r="G74" s="52">
        <v>67.599999999999994</v>
      </c>
      <c r="H74" s="69">
        <v>41821</v>
      </c>
      <c r="I74" s="51"/>
      <c r="J74" s="51"/>
      <c r="K74" s="53" t="str">
        <f t="shared" si="1"/>
        <v>Track &amp; Field-Male-400m-M50</v>
      </c>
      <c r="L74" s="54"/>
    </row>
    <row r="75" spans="1:12" s="1" customFormat="1" x14ac:dyDescent="0.25">
      <c r="A75" s="51" t="s">
        <v>812</v>
      </c>
      <c r="B75" s="51" t="s">
        <v>76</v>
      </c>
      <c r="C75" s="51" t="s">
        <v>69</v>
      </c>
      <c r="D75" s="51" t="s">
        <v>103</v>
      </c>
      <c r="E75" s="51" t="s">
        <v>320</v>
      </c>
      <c r="F75" s="51" t="s">
        <v>238</v>
      </c>
      <c r="G75" s="52">
        <v>80.5</v>
      </c>
      <c r="H75" s="69">
        <v>41821</v>
      </c>
      <c r="I75" s="51"/>
      <c r="J75" s="51"/>
      <c r="K75" s="53" t="str">
        <f t="shared" si="1"/>
        <v>Track &amp; Field-Male-400m Hurdles -M50</v>
      </c>
      <c r="L75" s="54"/>
    </row>
    <row r="76" spans="1:12" s="1" customFormat="1" x14ac:dyDescent="0.25">
      <c r="A76" s="51" t="s">
        <v>812</v>
      </c>
      <c r="B76" s="51" t="s">
        <v>76</v>
      </c>
      <c r="C76" s="51" t="s">
        <v>75</v>
      </c>
      <c r="D76" s="51" t="s">
        <v>99</v>
      </c>
      <c r="E76" s="51" t="s">
        <v>80</v>
      </c>
      <c r="F76" s="51" t="s">
        <v>406</v>
      </c>
      <c r="G76" s="52" t="s">
        <v>608</v>
      </c>
      <c r="H76" s="69">
        <v>41791</v>
      </c>
      <c r="I76" s="51"/>
      <c r="J76" s="51"/>
      <c r="K76" s="53" t="str">
        <f t="shared" si="1"/>
        <v>Track &amp; Field-Female-3000m-U17</v>
      </c>
      <c r="L76" s="54"/>
    </row>
    <row r="77" spans="1:12" s="1" customFormat="1" x14ac:dyDescent="0.25">
      <c r="A77" s="51" t="s">
        <v>812</v>
      </c>
      <c r="B77" s="51" t="s">
        <v>76</v>
      </c>
      <c r="C77" s="51" t="s">
        <v>75</v>
      </c>
      <c r="D77" s="51" t="s">
        <v>99</v>
      </c>
      <c r="E77" s="51" t="s">
        <v>321</v>
      </c>
      <c r="F77" s="51" t="s">
        <v>40</v>
      </c>
      <c r="G77" s="52" t="s">
        <v>597</v>
      </c>
      <c r="H77" s="69">
        <v>41760</v>
      </c>
      <c r="I77" s="51"/>
      <c r="J77" s="51"/>
      <c r="K77" s="53" t="str">
        <f t="shared" si="1"/>
        <v>Track &amp; Field-Female-3000m-M55</v>
      </c>
      <c r="L77" s="54"/>
    </row>
    <row r="78" spans="1:12" s="1" customFormat="1" x14ac:dyDescent="0.25">
      <c r="A78" s="51" t="s">
        <v>812</v>
      </c>
      <c r="B78" s="51" t="s">
        <v>76</v>
      </c>
      <c r="C78" s="51" t="s">
        <v>75</v>
      </c>
      <c r="D78" s="51" t="s">
        <v>176</v>
      </c>
      <c r="E78" s="51" t="s">
        <v>77</v>
      </c>
      <c r="F78" s="51" t="s">
        <v>150</v>
      </c>
      <c r="G78" s="52">
        <v>23.5</v>
      </c>
      <c r="H78" s="69">
        <v>38914</v>
      </c>
      <c r="I78" s="51"/>
      <c r="J78" s="51"/>
      <c r="K78" s="53" t="str">
        <f t="shared" si="1"/>
        <v>Track &amp; Field-Female-150m-U11</v>
      </c>
      <c r="L78" s="54"/>
    </row>
    <row r="79" spans="1:12" s="1" customFormat="1" x14ac:dyDescent="0.25">
      <c r="A79" s="51" t="s">
        <v>812</v>
      </c>
      <c r="B79" s="51" t="s">
        <v>76</v>
      </c>
      <c r="C79" s="51" t="s">
        <v>75</v>
      </c>
      <c r="D79" s="51" t="s">
        <v>176</v>
      </c>
      <c r="E79" s="51" t="s">
        <v>77</v>
      </c>
      <c r="F79" s="51" t="s">
        <v>429</v>
      </c>
      <c r="G79" s="52">
        <v>23.5</v>
      </c>
      <c r="H79" s="69">
        <v>41518</v>
      </c>
      <c r="I79" s="51"/>
      <c r="J79" s="51"/>
      <c r="K79" s="53" t="str">
        <f t="shared" si="1"/>
        <v>Track &amp; Field-Female-150m-U11</v>
      </c>
      <c r="L79" s="54"/>
    </row>
    <row r="80" spans="1:12" s="1" customFormat="1" x14ac:dyDescent="0.25">
      <c r="A80" s="51" t="s">
        <v>812</v>
      </c>
      <c r="B80" s="51" t="s">
        <v>76</v>
      </c>
      <c r="C80" s="51" t="s">
        <v>75</v>
      </c>
      <c r="D80" s="51" t="s">
        <v>176</v>
      </c>
      <c r="E80" s="51" t="s">
        <v>77</v>
      </c>
      <c r="F80" s="51" t="s">
        <v>596</v>
      </c>
      <c r="G80" s="52">
        <v>23.5</v>
      </c>
      <c r="H80" s="69">
        <v>41760</v>
      </c>
      <c r="I80" s="51"/>
      <c r="J80" s="51"/>
      <c r="K80" s="53" t="str">
        <f t="shared" si="1"/>
        <v>Track &amp; Field-Female-150m-U11</v>
      </c>
      <c r="L80" s="54"/>
    </row>
    <row r="81" spans="1:12" s="1" customFormat="1" x14ac:dyDescent="0.25">
      <c r="A81" s="51" t="s">
        <v>812</v>
      </c>
      <c r="B81" s="51" t="s">
        <v>76</v>
      </c>
      <c r="C81" s="51" t="s">
        <v>75</v>
      </c>
      <c r="D81" s="51" t="s">
        <v>50</v>
      </c>
      <c r="E81" s="51" t="s">
        <v>78</v>
      </c>
      <c r="F81" s="51" t="s">
        <v>92</v>
      </c>
      <c r="G81" s="52">
        <v>49.4</v>
      </c>
      <c r="H81" s="69">
        <v>41730</v>
      </c>
      <c r="I81" s="51"/>
      <c r="J81" s="51"/>
      <c r="K81" s="53" t="str">
        <f t="shared" si="1"/>
        <v>Track &amp; Field-Female-300m-U13</v>
      </c>
      <c r="L81" s="54"/>
    </row>
    <row r="82" spans="1:12" s="1" customFormat="1" x14ac:dyDescent="0.25">
      <c r="A82" s="51" t="s">
        <v>812</v>
      </c>
      <c r="B82" s="51" t="s">
        <v>76</v>
      </c>
      <c r="C82" s="51" t="s">
        <v>69</v>
      </c>
      <c r="D82" s="51" t="s">
        <v>134</v>
      </c>
      <c r="E82" s="51" t="s">
        <v>78</v>
      </c>
      <c r="F82" s="51" t="s">
        <v>422</v>
      </c>
      <c r="G82" s="52" t="s">
        <v>423</v>
      </c>
      <c r="H82" s="69">
        <v>41518</v>
      </c>
      <c r="I82" s="51"/>
      <c r="J82" s="51"/>
      <c r="K82" s="53" t="str">
        <f t="shared" si="1"/>
        <v>Track &amp; Field-Male-Mile-U13</v>
      </c>
      <c r="L82" s="54"/>
    </row>
    <row r="83" spans="1:12" s="1" customFormat="1" x14ac:dyDescent="0.25">
      <c r="A83" s="51" t="s">
        <v>812</v>
      </c>
      <c r="B83" s="51" t="s">
        <v>76</v>
      </c>
      <c r="C83" s="51" t="s">
        <v>75</v>
      </c>
      <c r="D83" s="51" t="s">
        <v>129</v>
      </c>
      <c r="E83" s="51" t="s">
        <v>321</v>
      </c>
      <c r="F83" s="51" t="s">
        <v>40</v>
      </c>
      <c r="G83" s="52" t="s">
        <v>584</v>
      </c>
      <c r="H83" s="69">
        <v>41518</v>
      </c>
      <c r="I83" s="51"/>
      <c r="J83" s="51"/>
      <c r="K83" s="53" t="str">
        <f t="shared" si="1"/>
        <v>Track &amp; Field-Female-Discus-M55</v>
      </c>
      <c r="L83" s="54"/>
    </row>
    <row r="84" spans="1:12" x14ac:dyDescent="0.25">
      <c r="A84" s="51" t="s">
        <v>812</v>
      </c>
      <c r="B84" s="51" t="s">
        <v>76</v>
      </c>
      <c r="C84" s="51" t="s">
        <v>69</v>
      </c>
      <c r="D84" s="51" t="s">
        <v>125</v>
      </c>
      <c r="E84" s="51" t="s">
        <v>80</v>
      </c>
      <c r="F84" s="51" t="s">
        <v>262</v>
      </c>
      <c r="G84" s="52" t="s">
        <v>263</v>
      </c>
      <c r="H84" s="69">
        <v>29646</v>
      </c>
      <c r="I84" s="51"/>
      <c r="J84" s="51"/>
      <c r="K84" s="53" t="str">
        <f t="shared" si="1"/>
        <v>Track &amp; Field-Male-High Jump-U17</v>
      </c>
      <c r="L84" s="54"/>
    </row>
    <row r="85" spans="1:12" s="1" customFormat="1" x14ac:dyDescent="0.25">
      <c r="A85" s="51" t="s">
        <v>812</v>
      </c>
      <c r="B85" s="51" t="s">
        <v>76</v>
      </c>
      <c r="C85" s="51" t="s">
        <v>69</v>
      </c>
      <c r="D85" s="51" t="s">
        <v>126</v>
      </c>
      <c r="E85" s="51" t="s">
        <v>81</v>
      </c>
      <c r="F85" s="51" t="s">
        <v>210</v>
      </c>
      <c r="G85" s="52" t="s">
        <v>257</v>
      </c>
      <c r="H85" s="69">
        <v>35560</v>
      </c>
      <c r="I85" s="51"/>
      <c r="J85" s="51"/>
      <c r="K85" s="53" t="str">
        <f t="shared" si="1"/>
        <v>Track &amp; Field-Male-Triple Jump-U20</v>
      </c>
      <c r="L85" s="54"/>
    </row>
    <row r="86" spans="1:12" x14ac:dyDescent="0.25">
      <c r="A86" s="51" t="s">
        <v>812</v>
      </c>
      <c r="B86" s="51" t="s">
        <v>483</v>
      </c>
      <c r="C86" s="51" t="s">
        <v>69</v>
      </c>
      <c r="D86" s="51" t="s">
        <v>125</v>
      </c>
      <c r="E86" s="51" t="s">
        <v>80</v>
      </c>
      <c r="F86" s="51" t="s">
        <v>235</v>
      </c>
      <c r="G86" s="52">
        <v>1.75</v>
      </c>
      <c r="H86" s="69">
        <v>38795</v>
      </c>
      <c r="I86" s="51"/>
      <c r="J86" s="51"/>
      <c r="K86" s="53" t="str">
        <f t="shared" si="1"/>
        <v>Track &amp; Field-Male-High Jump-U17</v>
      </c>
      <c r="L86" s="54"/>
    </row>
    <row r="87" spans="1:12" s="1" customFormat="1" x14ac:dyDescent="0.25">
      <c r="A87" s="51" t="s">
        <v>812</v>
      </c>
      <c r="B87" s="51" t="s">
        <v>0</v>
      </c>
      <c r="C87" s="51" t="s">
        <v>69</v>
      </c>
      <c r="D87" s="51" t="s">
        <v>17</v>
      </c>
      <c r="E87" s="51" t="s">
        <v>418</v>
      </c>
      <c r="F87" s="51" t="s">
        <v>54</v>
      </c>
      <c r="G87" s="55" t="s">
        <v>566</v>
      </c>
      <c r="H87" s="69">
        <v>41609</v>
      </c>
      <c r="I87" s="51"/>
      <c r="J87" s="51"/>
      <c r="K87" s="53" t="str">
        <f t="shared" si="1"/>
        <v>Track &amp; Field-Male-10 K-V75</v>
      </c>
      <c r="L87" s="54"/>
    </row>
    <row r="88" spans="1:12" s="1" customFormat="1" x14ac:dyDescent="0.25">
      <c r="A88" s="51" t="s">
        <v>812</v>
      </c>
      <c r="B88" s="51" t="s">
        <v>0</v>
      </c>
      <c r="C88" s="51" t="s">
        <v>69</v>
      </c>
      <c r="D88" s="51" t="s">
        <v>20</v>
      </c>
      <c r="E88" s="51" t="s">
        <v>418</v>
      </c>
      <c r="F88" s="51" t="s">
        <v>54</v>
      </c>
      <c r="G88" s="55" t="s">
        <v>419</v>
      </c>
      <c r="H88" s="69">
        <v>41334</v>
      </c>
      <c r="I88" s="51"/>
      <c r="J88" s="51"/>
      <c r="K88" s="53" t="str">
        <f t="shared" si="1"/>
        <v>Track &amp; Field-Male-Half Marathon-V75</v>
      </c>
      <c r="L88" s="54"/>
    </row>
    <row r="89" spans="1:12" s="1" customFormat="1" x14ac:dyDescent="0.25">
      <c r="A89" s="51" t="s">
        <v>812</v>
      </c>
      <c r="B89" s="51" t="s">
        <v>0</v>
      </c>
      <c r="C89" s="51" t="s">
        <v>69</v>
      </c>
      <c r="D89" s="51" t="s">
        <v>25</v>
      </c>
      <c r="E89" s="51" t="s">
        <v>418</v>
      </c>
      <c r="F89" s="51" t="s">
        <v>54</v>
      </c>
      <c r="G89" s="52" t="s">
        <v>420</v>
      </c>
      <c r="H89" s="69">
        <v>41365</v>
      </c>
      <c r="I89" s="51"/>
      <c r="J89" s="51"/>
      <c r="K89" s="53" t="str">
        <f t="shared" si="1"/>
        <v>Track &amp; Field-Male-Marathon-V75</v>
      </c>
      <c r="L89" s="54"/>
    </row>
    <row r="90" spans="1:12" s="1" customFormat="1" x14ac:dyDescent="0.25">
      <c r="A90" s="51" t="s">
        <v>812</v>
      </c>
      <c r="B90" s="51" t="s">
        <v>483</v>
      </c>
      <c r="C90" s="51" t="s">
        <v>69</v>
      </c>
      <c r="D90" s="51" t="s">
        <v>177</v>
      </c>
      <c r="E90" s="51" t="s">
        <v>78</v>
      </c>
      <c r="F90" s="51" t="s">
        <v>354</v>
      </c>
      <c r="G90" s="52" t="s">
        <v>507</v>
      </c>
      <c r="H90" s="69">
        <v>41588</v>
      </c>
      <c r="I90" s="51"/>
      <c r="J90" s="51"/>
      <c r="K90" s="53" t="str">
        <f t="shared" si="1"/>
        <v>Track &amp; Field-Male-600m-U13</v>
      </c>
      <c r="L90" s="54"/>
    </row>
    <row r="91" spans="1:12" s="1" customFormat="1" x14ac:dyDescent="0.25">
      <c r="A91" s="51" t="s">
        <v>812</v>
      </c>
      <c r="B91" s="51" t="s">
        <v>483</v>
      </c>
      <c r="C91" s="51" t="s">
        <v>69</v>
      </c>
      <c r="D91" s="51" t="s">
        <v>124</v>
      </c>
      <c r="E91" s="51" t="s">
        <v>78</v>
      </c>
      <c r="F91" s="51" t="s">
        <v>232</v>
      </c>
      <c r="G91" s="52">
        <v>4.74</v>
      </c>
      <c r="H91" s="69">
        <v>38080</v>
      </c>
      <c r="I91" s="51"/>
      <c r="J91" s="51"/>
      <c r="K91" s="53" t="str">
        <f t="shared" si="1"/>
        <v>Track &amp; Field-Male-Long Jump-U13</v>
      </c>
      <c r="L91" s="54"/>
    </row>
    <row r="92" spans="1:12" s="1" customFormat="1" x14ac:dyDescent="0.25">
      <c r="A92" s="51" t="s">
        <v>812</v>
      </c>
      <c r="B92" s="51" t="s">
        <v>76</v>
      </c>
      <c r="C92" s="51" t="s">
        <v>69</v>
      </c>
      <c r="D92" s="51" t="s">
        <v>6</v>
      </c>
      <c r="E92" s="51" t="s">
        <v>317</v>
      </c>
      <c r="F92" s="51" t="s">
        <v>203</v>
      </c>
      <c r="G92" s="52">
        <v>13</v>
      </c>
      <c r="H92" s="69">
        <v>34826</v>
      </c>
      <c r="I92" s="51"/>
      <c r="J92" s="51"/>
      <c r="K92" s="53" t="str">
        <f t="shared" si="1"/>
        <v>Track &amp; Field-Male-100m-M35</v>
      </c>
      <c r="L92" s="54"/>
    </row>
    <row r="93" spans="1:12" s="1" customFormat="1" x14ac:dyDescent="0.25">
      <c r="A93" s="51" t="s">
        <v>812</v>
      </c>
      <c r="B93" s="51" t="s">
        <v>76</v>
      </c>
      <c r="C93" s="51" t="s">
        <v>69</v>
      </c>
      <c r="D93" s="51" t="s">
        <v>124</v>
      </c>
      <c r="E93" s="51" t="s">
        <v>317</v>
      </c>
      <c r="F93" s="51" t="s">
        <v>602</v>
      </c>
      <c r="G93" s="52" t="s">
        <v>629</v>
      </c>
      <c r="H93" s="69">
        <v>41902</v>
      </c>
      <c r="I93" s="51"/>
      <c r="J93" s="51"/>
      <c r="K93" s="53" t="str">
        <f t="shared" si="1"/>
        <v>Track &amp; Field-Male-Long Jump-M35</v>
      </c>
      <c r="L93" s="54"/>
    </row>
    <row r="94" spans="1:12" s="1" customFormat="1" x14ac:dyDescent="0.25">
      <c r="A94" s="51" t="s">
        <v>812</v>
      </c>
      <c r="B94" s="51" t="s">
        <v>76</v>
      </c>
      <c r="C94" s="51" t="s">
        <v>69</v>
      </c>
      <c r="D94" s="51" t="s">
        <v>128</v>
      </c>
      <c r="E94" s="51" t="s">
        <v>317</v>
      </c>
      <c r="F94" s="51" t="s">
        <v>278</v>
      </c>
      <c r="G94" s="52" t="s">
        <v>279</v>
      </c>
      <c r="H94" s="69">
        <v>38599</v>
      </c>
      <c r="I94" s="51"/>
      <c r="J94" s="51"/>
      <c r="K94" s="53" t="str">
        <f t="shared" si="1"/>
        <v>Track &amp; Field-Male-Shot-M35</v>
      </c>
      <c r="L94" s="54"/>
    </row>
    <row r="95" spans="1:12" x14ac:dyDescent="0.25">
      <c r="A95" s="51" t="s">
        <v>812</v>
      </c>
      <c r="B95" s="51" t="s">
        <v>76</v>
      </c>
      <c r="C95" s="51" t="s">
        <v>69</v>
      </c>
      <c r="D95" s="51" t="s">
        <v>125</v>
      </c>
      <c r="E95" s="51" t="s">
        <v>317</v>
      </c>
      <c r="F95" s="51" t="s">
        <v>602</v>
      </c>
      <c r="G95" s="52" t="s">
        <v>565</v>
      </c>
      <c r="H95" s="69">
        <v>41902</v>
      </c>
      <c r="I95" s="51"/>
      <c r="J95" s="51"/>
      <c r="K95" s="53" t="str">
        <f t="shared" si="1"/>
        <v>Track &amp; Field-Male-High Jump-M35</v>
      </c>
      <c r="L95" s="54"/>
    </row>
    <row r="96" spans="1:12" s="1" customFormat="1" x14ac:dyDescent="0.25">
      <c r="A96" s="51" t="s">
        <v>812</v>
      </c>
      <c r="B96" s="51" t="s">
        <v>76</v>
      </c>
      <c r="C96" s="51" t="s">
        <v>69</v>
      </c>
      <c r="D96" s="51" t="s">
        <v>8</v>
      </c>
      <c r="E96" s="51" t="s">
        <v>317</v>
      </c>
      <c r="F96" s="51" t="s">
        <v>602</v>
      </c>
      <c r="G96" s="52" t="s">
        <v>628</v>
      </c>
      <c r="H96" s="69">
        <v>41902</v>
      </c>
      <c r="I96" s="51"/>
      <c r="J96" s="51"/>
      <c r="K96" s="53" t="str">
        <f t="shared" si="1"/>
        <v>Track &amp; Field-Male-400m-M35</v>
      </c>
      <c r="L96" s="54"/>
    </row>
    <row r="97" spans="1:12" s="1" customFormat="1" x14ac:dyDescent="0.25">
      <c r="A97" s="51" t="s">
        <v>812</v>
      </c>
      <c r="B97" s="51" t="s">
        <v>76</v>
      </c>
      <c r="C97" s="51" t="s">
        <v>69</v>
      </c>
      <c r="D97" s="51" t="s">
        <v>129</v>
      </c>
      <c r="E97" s="51" t="s">
        <v>317</v>
      </c>
      <c r="F97" s="51" t="s">
        <v>278</v>
      </c>
      <c r="G97" s="52" t="s">
        <v>288</v>
      </c>
      <c r="H97" s="69">
        <v>38507</v>
      </c>
      <c r="I97" s="51"/>
      <c r="J97" s="51"/>
      <c r="K97" s="53" t="str">
        <f t="shared" si="1"/>
        <v>Track &amp; Field-Male-Discus-M35</v>
      </c>
      <c r="L97" s="54"/>
    </row>
    <row r="98" spans="1:12" s="1" customFormat="1" x14ac:dyDescent="0.25">
      <c r="A98" s="51" t="s">
        <v>812</v>
      </c>
      <c r="B98" s="51" t="s">
        <v>76</v>
      </c>
      <c r="C98" s="51" t="s">
        <v>69</v>
      </c>
      <c r="D98" s="51" t="s">
        <v>98</v>
      </c>
      <c r="E98" s="51" t="s">
        <v>317</v>
      </c>
      <c r="F98" s="51" t="s">
        <v>603</v>
      </c>
      <c r="G98" s="52" t="s">
        <v>604</v>
      </c>
      <c r="H98" s="69">
        <v>41791</v>
      </c>
      <c r="I98" s="51"/>
      <c r="J98" s="51"/>
      <c r="K98" s="53" t="str">
        <f t="shared" si="1"/>
        <v>Track &amp; Field-Male-1500m-M35</v>
      </c>
      <c r="L98" s="54"/>
    </row>
    <row r="99" spans="1:12" s="1" customFormat="1" x14ac:dyDescent="0.25">
      <c r="A99" s="51" t="s">
        <v>812</v>
      </c>
      <c r="B99" s="51" t="s">
        <v>76</v>
      </c>
      <c r="C99" s="51" t="s">
        <v>69</v>
      </c>
      <c r="D99" s="51" t="s">
        <v>129</v>
      </c>
      <c r="E99" s="51" t="s">
        <v>317</v>
      </c>
      <c r="F99" s="51" t="s">
        <v>210</v>
      </c>
      <c r="G99" s="52" t="s">
        <v>639</v>
      </c>
      <c r="H99" s="69">
        <v>41874</v>
      </c>
      <c r="I99" s="51"/>
      <c r="J99" s="51"/>
      <c r="K99" s="53" t="str">
        <f t="shared" si="1"/>
        <v>Track &amp; Field-Male-Discus-M35</v>
      </c>
      <c r="L99" s="54"/>
    </row>
    <row r="100" spans="1:12" s="1" customFormat="1" x14ac:dyDescent="0.25">
      <c r="A100" s="51" t="s">
        <v>812</v>
      </c>
      <c r="B100" s="51" t="s">
        <v>76</v>
      </c>
      <c r="C100" s="51" t="s">
        <v>69</v>
      </c>
      <c r="D100" s="51" t="s">
        <v>7</v>
      </c>
      <c r="E100" s="51" t="s">
        <v>317</v>
      </c>
      <c r="F100" s="51" t="s">
        <v>602</v>
      </c>
      <c r="G100" s="52">
        <v>27.1</v>
      </c>
      <c r="H100" s="69">
        <v>41791</v>
      </c>
      <c r="I100" s="51"/>
      <c r="J100" s="51"/>
      <c r="K100" s="53" t="str">
        <f t="shared" si="1"/>
        <v>Track &amp; Field-Male-200m-M35</v>
      </c>
      <c r="L100" s="54"/>
    </row>
    <row r="101" spans="1:12" s="1" customFormat="1" x14ac:dyDescent="0.25">
      <c r="A101" s="51" t="s">
        <v>812</v>
      </c>
      <c r="B101" s="51" t="s">
        <v>76</v>
      </c>
      <c r="C101" s="51" t="s">
        <v>69</v>
      </c>
      <c r="D101" s="51" t="s">
        <v>6</v>
      </c>
      <c r="E101" s="51" t="s">
        <v>317</v>
      </c>
      <c r="F101" s="51" t="s">
        <v>210</v>
      </c>
      <c r="G101" s="52">
        <v>12.64</v>
      </c>
      <c r="H101" s="69">
        <v>41873</v>
      </c>
      <c r="I101" s="51"/>
      <c r="J101" s="51"/>
      <c r="K101" s="53" t="str">
        <f t="shared" si="1"/>
        <v>Track &amp; Field-Male-100m-M35</v>
      </c>
      <c r="L101" s="54"/>
    </row>
    <row r="102" spans="1:12" s="1" customFormat="1" x14ac:dyDescent="0.25">
      <c r="A102" s="51" t="s">
        <v>812</v>
      </c>
      <c r="B102" s="51" t="s">
        <v>76</v>
      </c>
      <c r="C102" s="51" t="s">
        <v>69</v>
      </c>
      <c r="D102" s="51" t="s">
        <v>8</v>
      </c>
      <c r="E102" s="51" t="s">
        <v>317</v>
      </c>
      <c r="F102" s="51" t="s">
        <v>210</v>
      </c>
      <c r="G102" s="52" t="s">
        <v>637</v>
      </c>
      <c r="H102" s="69">
        <v>41873</v>
      </c>
      <c r="I102" s="51"/>
      <c r="J102" s="51"/>
      <c r="K102" s="53" t="str">
        <f t="shared" si="1"/>
        <v>Track &amp; Field-Male-400m-M35</v>
      </c>
      <c r="L102" s="54"/>
    </row>
    <row r="103" spans="1:12" s="1" customFormat="1" x14ac:dyDescent="0.25">
      <c r="A103" s="51" t="s">
        <v>812</v>
      </c>
      <c r="B103" s="51" t="s">
        <v>76</v>
      </c>
      <c r="C103" s="51" t="s">
        <v>69</v>
      </c>
      <c r="D103" s="51" t="s">
        <v>102</v>
      </c>
      <c r="E103" s="51" t="s">
        <v>317</v>
      </c>
      <c r="F103" s="51" t="s">
        <v>210</v>
      </c>
      <c r="G103" s="52" t="s">
        <v>638</v>
      </c>
      <c r="H103" s="69">
        <v>41873</v>
      </c>
      <c r="I103" s="51"/>
      <c r="J103" s="51"/>
      <c r="K103" s="53" t="str">
        <f t="shared" si="1"/>
        <v>Track &amp; Field-Male-Sprint Hurdles -M35</v>
      </c>
      <c r="L103" s="54"/>
    </row>
    <row r="104" spans="1:12" s="1" customFormat="1" x14ac:dyDescent="0.25">
      <c r="A104" s="51" t="s">
        <v>812</v>
      </c>
      <c r="B104" s="51" t="s">
        <v>76</v>
      </c>
      <c r="C104" s="51" t="s">
        <v>69</v>
      </c>
      <c r="D104" s="51" t="s">
        <v>127</v>
      </c>
      <c r="E104" s="51" t="s">
        <v>317</v>
      </c>
      <c r="F104" s="51" t="s">
        <v>210</v>
      </c>
      <c r="G104" s="52" t="s">
        <v>640</v>
      </c>
      <c r="H104" s="69">
        <v>41874</v>
      </c>
      <c r="I104" s="51"/>
      <c r="J104" s="51"/>
      <c r="K104" s="53" t="str">
        <f t="shared" si="1"/>
        <v>Track &amp; Field-Male-Pole Vault-M35</v>
      </c>
      <c r="L104" s="54"/>
    </row>
    <row r="105" spans="1:12" s="1" customFormat="1" x14ac:dyDescent="0.25">
      <c r="A105" s="51" t="s">
        <v>812</v>
      </c>
      <c r="B105" s="51" t="s">
        <v>76</v>
      </c>
      <c r="C105" s="51" t="s">
        <v>69</v>
      </c>
      <c r="D105" s="51" t="s">
        <v>98</v>
      </c>
      <c r="E105" s="51" t="s">
        <v>317</v>
      </c>
      <c r="F105" s="51" t="s">
        <v>210</v>
      </c>
      <c r="G105" s="52" t="s">
        <v>642</v>
      </c>
      <c r="H105" s="69">
        <v>41874</v>
      </c>
      <c r="I105" s="51"/>
      <c r="J105" s="51"/>
      <c r="K105" s="53" t="str">
        <f t="shared" si="1"/>
        <v>Track &amp; Field-Male-1500m-M35</v>
      </c>
      <c r="L105" s="54"/>
    </row>
    <row r="106" spans="1:12" s="1" customFormat="1" x14ac:dyDescent="0.25">
      <c r="A106" s="51" t="s">
        <v>812</v>
      </c>
      <c r="B106" s="51" t="s">
        <v>483</v>
      </c>
      <c r="C106" s="51" t="s">
        <v>69</v>
      </c>
      <c r="D106" s="51" t="s">
        <v>128</v>
      </c>
      <c r="E106" s="51" t="s">
        <v>78</v>
      </c>
      <c r="F106" s="51" t="s">
        <v>354</v>
      </c>
      <c r="G106" s="52" t="s">
        <v>503</v>
      </c>
      <c r="H106" s="69">
        <v>41588</v>
      </c>
      <c r="I106" s="51"/>
      <c r="J106" s="51"/>
      <c r="K106" s="53" t="str">
        <f t="shared" si="1"/>
        <v>Track &amp; Field-Male-Shot-U13</v>
      </c>
      <c r="L106" s="54"/>
    </row>
    <row r="107" spans="1:12" s="1" customFormat="1" x14ac:dyDescent="0.25">
      <c r="A107" s="51" t="s">
        <v>812</v>
      </c>
      <c r="B107" s="51" t="s">
        <v>483</v>
      </c>
      <c r="C107" s="51" t="s">
        <v>69</v>
      </c>
      <c r="D107" s="51" t="s">
        <v>177</v>
      </c>
      <c r="E107" s="51" t="s">
        <v>78</v>
      </c>
      <c r="F107" s="51" t="s">
        <v>617</v>
      </c>
      <c r="G107" s="52" t="s">
        <v>633</v>
      </c>
      <c r="H107" s="69">
        <v>41951</v>
      </c>
      <c r="I107" s="51"/>
      <c r="J107" s="51"/>
      <c r="K107" s="53" t="str">
        <f t="shared" si="1"/>
        <v>Track &amp; Field-Male-600m-U13</v>
      </c>
      <c r="L107" s="54"/>
    </row>
    <row r="108" spans="1:12" s="1" customFormat="1" x14ac:dyDescent="0.25">
      <c r="A108" s="51" t="s">
        <v>812</v>
      </c>
      <c r="B108" s="51" t="s">
        <v>483</v>
      </c>
      <c r="C108" s="51" t="s">
        <v>75</v>
      </c>
      <c r="D108" s="51" t="s">
        <v>173</v>
      </c>
      <c r="E108" s="51" t="s">
        <v>80</v>
      </c>
      <c r="F108" s="51" t="s">
        <v>572</v>
      </c>
      <c r="G108" s="64">
        <v>8.84</v>
      </c>
      <c r="H108" s="69">
        <v>41721</v>
      </c>
      <c r="I108" s="51"/>
      <c r="J108" s="51"/>
      <c r="K108" s="53" t="str">
        <f t="shared" si="1"/>
        <v>Track &amp; Field-Female-60m-U17</v>
      </c>
      <c r="L108" s="54"/>
    </row>
    <row r="109" spans="1:12" s="1" customFormat="1" ht="12" customHeight="1" x14ac:dyDescent="0.25">
      <c r="A109" s="51" t="s">
        <v>812</v>
      </c>
      <c r="B109" s="51" t="s">
        <v>483</v>
      </c>
      <c r="C109" s="51" t="s">
        <v>69</v>
      </c>
      <c r="D109" s="51" t="s">
        <v>173</v>
      </c>
      <c r="E109" s="51" t="s">
        <v>78</v>
      </c>
      <c r="F109" s="51" t="s">
        <v>354</v>
      </c>
      <c r="G109" s="52">
        <v>8.5</v>
      </c>
      <c r="H109" s="69">
        <v>41967</v>
      </c>
      <c r="I109" s="51"/>
      <c r="J109" s="51"/>
      <c r="K109" s="53" t="str">
        <f t="shared" si="1"/>
        <v>Track &amp; Field-Male-60m-U13</v>
      </c>
      <c r="L109" s="54"/>
    </row>
    <row r="110" spans="1:12" s="1" customFormat="1" x14ac:dyDescent="0.25">
      <c r="A110" s="51" t="s">
        <v>812</v>
      </c>
      <c r="B110" s="51" t="s">
        <v>483</v>
      </c>
      <c r="C110" s="51" t="s">
        <v>69</v>
      </c>
      <c r="D110" s="51" t="s">
        <v>124</v>
      </c>
      <c r="E110" s="51" t="s">
        <v>78</v>
      </c>
      <c r="F110" s="51" t="s">
        <v>354</v>
      </c>
      <c r="G110" s="52">
        <v>5.03</v>
      </c>
      <c r="H110" s="69">
        <v>41951</v>
      </c>
      <c r="I110" s="51"/>
      <c r="J110" s="51"/>
      <c r="K110" s="53" t="str">
        <f t="shared" si="1"/>
        <v>Track &amp; Field-Male-Long Jump-U13</v>
      </c>
      <c r="L110" s="54"/>
    </row>
    <row r="111" spans="1:12" s="1" customFormat="1" ht="12" customHeight="1" x14ac:dyDescent="0.25">
      <c r="A111" s="51" t="s">
        <v>812</v>
      </c>
      <c r="B111" s="51" t="s">
        <v>483</v>
      </c>
      <c r="C111" s="51" t="s">
        <v>69</v>
      </c>
      <c r="D111" s="51" t="s">
        <v>173</v>
      </c>
      <c r="E111" s="51" t="s">
        <v>78</v>
      </c>
      <c r="F111" s="51" t="s">
        <v>354</v>
      </c>
      <c r="G111" s="52">
        <v>8.36</v>
      </c>
      <c r="H111" s="69">
        <v>42007</v>
      </c>
      <c r="I111" s="51"/>
      <c r="J111" s="51"/>
      <c r="K111" s="53" t="str">
        <f t="shared" si="1"/>
        <v>Track &amp; Field-Male-60m-U13</v>
      </c>
      <c r="L111" s="54"/>
    </row>
    <row r="112" spans="1:12" s="1" customFormat="1" x14ac:dyDescent="0.25">
      <c r="A112" s="51" t="s">
        <v>812</v>
      </c>
      <c r="B112" s="51" t="s">
        <v>0</v>
      </c>
      <c r="C112" s="51" t="s">
        <v>69</v>
      </c>
      <c r="D112" s="51" t="s">
        <v>17</v>
      </c>
      <c r="E112" s="51" t="s">
        <v>418</v>
      </c>
      <c r="F112" s="51" t="s">
        <v>54</v>
      </c>
      <c r="G112" s="52">
        <v>59.39</v>
      </c>
      <c r="H112" s="69">
        <v>41896</v>
      </c>
      <c r="I112" s="51"/>
      <c r="J112" s="51"/>
      <c r="K112" s="53" t="str">
        <f t="shared" si="1"/>
        <v>Track &amp; Field-Male-10 K-V75</v>
      </c>
      <c r="L112" s="54"/>
    </row>
    <row r="113" spans="1:12" s="1" customFormat="1" ht="12" customHeight="1" x14ac:dyDescent="0.25">
      <c r="A113" s="51" t="s">
        <v>812</v>
      </c>
      <c r="B113" s="51" t="s">
        <v>483</v>
      </c>
      <c r="C113" s="51" t="s">
        <v>69</v>
      </c>
      <c r="D113" s="51" t="s">
        <v>173</v>
      </c>
      <c r="E113" s="51" t="s">
        <v>78</v>
      </c>
      <c r="F113" s="51" t="s">
        <v>354</v>
      </c>
      <c r="G113" s="52">
        <v>8.0399999999999991</v>
      </c>
      <c r="H113" s="69">
        <v>42036</v>
      </c>
      <c r="I113" s="51"/>
      <c r="J113" s="51"/>
      <c r="K113" s="53" t="str">
        <f t="shared" si="1"/>
        <v>Track &amp; Field-Male-60m-U13</v>
      </c>
      <c r="L113" s="54"/>
    </row>
    <row r="114" spans="1:12" s="1" customFormat="1" x14ac:dyDescent="0.25">
      <c r="A114" s="51" t="s">
        <v>812</v>
      </c>
      <c r="B114" s="51" t="s">
        <v>483</v>
      </c>
      <c r="C114" s="51" t="s">
        <v>69</v>
      </c>
      <c r="D114" s="51" t="s">
        <v>128</v>
      </c>
      <c r="E114" s="51" t="s">
        <v>78</v>
      </c>
      <c r="F114" s="51" t="s">
        <v>354</v>
      </c>
      <c r="G114" s="52">
        <v>7.09</v>
      </c>
      <c r="H114" s="69">
        <v>41967</v>
      </c>
      <c r="I114" s="51"/>
      <c r="J114" s="51"/>
      <c r="K114" s="53" t="str">
        <f t="shared" si="1"/>
        <v>Track &amp; Field-Male-Shot-U13</v>
      </c>
      <c r="L114" s="54"/>
    </row>
    <row r="115" spans="1:12" s="1" customFormat="1" x14ac:dyDescent="0.25">
      <c r="A115" s="51" t="s">
        <v>812</v>
      </c>
      <c r="B115" s="51" t="s">
        <v>76</v>
      </c>
      <c r="C115" s="51" t="s">
        <v>69</v>
      </c>
      <c r="D115" s="51" t="s">
        <v>124</v>
      </c>
      <c r="E115" s="51" t="s">
        <v>78</v>
      </c>
      <c r="F115" s="51" t="s">
        <v>232</v>
      </c>
      <c r="G115" s="52" t="s">
        <v>249</v>
      </c>
      <c r="H115" s="69">
        <v>38144</v>
      </c>
      <c r="I115" s="51"/>
      <c r="J115" s="51"/>
      <c r="K115" s="53" t="str">
        <f t="shared" si="1"/>
        <v>Track &amp; Field-Male-Long Jump-U13</v>
      </c>
      <c r="L115" s="54"/>
    </row>
    <row r="116" spans="1:12" s="1" customFormat="1" x14ac:dyDescent="0.25">
      <c r="A116" s="51" t="s">
        <v>812</v>
      </c>
      <c r="B116" s="51" t="s">
        <v>0</v>
      </c>
      <c r="C116" s="51" t="s">
        <v>69</v>
      </c>
      <c r="D116" s="51" t="s">
        <v>25</v>
      </c>
      <c r="E116" s="51" t="s">
        <v>418</v>
      </c>
      <c r="F116" s="51" t="s">
        <v>54</v>
      </c>
      <c r="G116" s="52" t="s">
        <v>631</v>
      </c>
      <c r="H116" s="69">
        <v>41735</v>
      </c>
      <c r="I116" s="51"/>
      <c r="J116" s="51"/>
      <c r="K116" s="53" t="str">
        <f t="shared" si="1"/>
        <v>Track &amp; Field-Male-Marathon-V75</v>
      </c>
      <c r="L116" s="54"/>
    </row>
    <row r="117" spans="1:12" s="1" customFormat="1" x14ac:dyDescent="0.25">
      <c r="A117" s="51" t="s">
        <v>812</v>
      </c>
      <c r="B117" s="51" t="s">
        <v>76</v>
      </c>
      <c r="C117" s="51" t="s">
        <v>69</v>
      </c>
      <c r="D117" s="51" t="s">
        <v>6</v>
      </c>
      <c r="E117" s="51" t="s">
        <v>319</v>
      </c>
      <c r="F117" s="51" t="s">
        <v>63</v>
      </c>
      <c r="G117" s="52">
        <v>14.2</v>
      </c>
      <c r="H117" s="69">
        <v>41518</v>
      </c>
      <c r="I117" s="51"/>
      <c r="J117" s="51"/>
      <c r="K117" s="53" t="str">
        <f t="shared" si="1"/>
        <v>Track &amp; Field-Male-100m-M45</v>
      </c>
      <c r="L117" s="54"/>
    </row>
    <row r="118" spans="1:12" x14ac:dyDescent="0.25">
      <c r="A118" s="51" t="s">
        <v>812</v>
      </c>
      <c r="B118" s="51" t="s">
        <v>483</v>
      </c>
      <c r="C118" s="51" t="s">
        <v>69</v>
      </c>
      <c r="D118" s="51" t="s">
        <v>125</v>
      </c>
      <c r="E118" s="51" t="s">
        <v>79</v>
      </c>
      <c r="F118" s="51" t="s">
        <v>234</v>
      </c>
      <c r="G118" s="52">
        <v>1.62</v>
      </c>
      <c r="H118" s="69">
        <v>38759</v>
      </c>
      <c r="I118" s="51"/>
      <c r="J118" s="51"/>
      <c r="K118" s="53" t="str">
        <f t="shared" si="1"/>
        <v>Track &amp; Field-Male-High Jump-U15</v>
      </c>
      <c r="L118" s="54"/>
    </row>
    <row r="119" spans="1:12" s="1" customFormat="1" x14ac:dyDescent="0.25">
      <c r="A119" s="51" t="s">
        <v>812</v>
      </c>
      <c r="B119" s="51" t="s">
        <v>76</v>
      </c>
      <c r="C119" s="51" t="s">
        <v>75</v>
      </c>
      <c r="D119" s="51" t="s">
        <v>189</v>
      </c>
      <c r="E119" s="51" t="s">
        <v>78</v>
      </c>
      <c r="F119" s="51" t="s">
        <v>97</v>
      </c>
      <c r="G119" s="52" t="s">
        <v>194</v>
      </c>
      <c r="H119" s="69">
        <v>39257</v>
      </c>
      <c r="I119" s="51"/>
      <c r="J119" s="51"/>
      <c r="K119" s="53" t="str">
        <f t="shared" si="1"/>
        <v>Track &amp; Field-Female-1200m-U13</v>
      </c>
      <c r="L119" s="54"/>
    </row>
    <row r="120" spans="1:12" s="1" customFormat="1" x14ac:dyDescent="0.25">
      <c r="A120" s="51" t="s">
        <v>812</v>
      </c>
      <c r="B120" s="51" t="s">
        <v>76</v>
      </c>
      <c r="C120" s="51" t="s">
        <v>69</v>
      </c>
      <c r="D120" s="51" t="s">
        <v>124</v>
      </c>
      <c r="E120" s="51" t="s">
        <v>78</v>
      </c>
      <c r="F120" s="51" t="s">
        <v>354</v>
      </c>
      <c r="G120" s="52" t="s">
        <v>647</v>
      </c>
      <c r="H120" s="69">
        <v>42100</v>
      </c>
      <c r="I120" s="51"/>
      <c r="J120" s="51"/>
      <c r="K120" s="53" t="str">
        <f t="shared" si="1"/>
        <v>Track &amp; Field-Male-Long Jump-U13</v>
      </c>
      <c r="L120" s="54"/>
    </row>
    <row r="121" spans="1:12" s="1" customFormat="1" x14ac:dyDescent="0.25">
      <c r="A121" s="51" t="s">
        <v>812</v>
      </c>
      <c r="B121" s="51" t="s">
        <v>76</v>
      </c>
      <c r="C121" s="51" t="s">
        <v>69</v>
      </c>
      <c r="D121" s="51" t="s">
        <v>124</v>
      </c>
      <c r="E121" s="51" t="s">
        <v>78</v>
      </c>
      <c r="F121" s="51" t="s">
        <v>354</v>
      </c>
      <c r="G121" s="52" t="s">
        <v>655</v>
      </c>
      <c r="H121" s="69">
        <v>42182</v>
      </c>
      <c r="I121" s="51"/>
      <c r="J121" s="51"/>
      <c r="K121" s="53" t="str">
        <f t="shared" si="1"/>
        <v>Track &amp; Field-Male-Long Jump-U13</v>
      </c>
      <c r="L121" s="54"/>
    </row>
    <row r="122" spans="1:12" x14ac:dyDescent="0.25">
      <c r="A122" s="51" t="s">
        <v>812</v>
      </c>
      <c r="B122" s="51" t="s">
        <v>76</v>
      </c>
      <c r="C122" s="51" t="s">
        <v>69</v>
      </c>
      <c r="D122" s="51" t="s">
        <v>125</v>
      </c>
      <c r="E122" s="51" t="s">
        <v>78</v>
      </c>
      <c r="F122" s="51" t="s">
        <v>259</v>
      </c>
      <c r="G122" s="52" t="s">
        <v>260</v>
      </c>
      <c r="H122" s="69">
        <v>40359</v>
      </c>
      <c r="I122" s="51"/>
      <c r="J122" s="51"/>
      <c r="K122" s="53" t="str">
        <f t="shared" si="1"/>
        <v>Track &amp; Field-Male-High Jump-U13</v>
      </c>
      <c r="L122" s="54"/>
    </row>
    <row r="123" spans="1:12" s="1" customFormat="1" x14ac:dyDescent="0.25">
      <c r="A123" s="51" t="s">
        <v>812</v>
      </c>
      <c r="B123" s="51" t="s">
        <v>76</v>
      </c>
      <c r="C123" s="51" t="s">
        <v>69</v>
      </c>
      <c r="D123" s="51" t="s">
        <v>102</v>
      </c>
      <c r="E123" s="51" t="s">
        <v>78</v>
      </c>
      <c r="F123" s="51" t="s">
        <v>232</v>
      </c>
      <c r="G123" s="52" t="s">
        <v>233</v>
      </c>
      <c r="H123" s="69">
        <v>38186</v>
      </c>
      <c r="I123" s="51"/>
      <c r="J123" s="51"/>
      <c r="K123" s="53" t="str">
        <f t="shared" si="1"/>
        <v>Track &amp; Field-Male-Sprint Hurdles -U13</v>
      </c>
      <c r="L123" s="54"/>
    </row>
    <row r="124" spans="1:12" s="1" customFormat="1" x14ac:dyDescent="0.25">
      <c r="A124" s="51" t="s">
        <v>812</v>
      </c>
      <c r="B124" s="51" t="s">
        <v>76</v>
      </c>
      <c r="C124" s="51" t="s">
        <v>69</v>
      </c>
      <c r="D124" s="51" t="s">
        <v>103</v>
      </c>
      <c r="E124" s="51" t="s">
        <v>320</v>
      </c>
      <c r="F124" s="51" t="s">
        <v>238</v>
      </c>
      <c r="G124" s="52">
        <v>78.3</v>
      </c>
      <c r="H124" s="69">
        <v>41852</v>
      </c>
      <c r="I124" s="51"/>
      <c r="J124" s="51"/>
      <c r="K124" s="53" t="str">
        <f t="shared" si="1"/>
        <v>Track &amp; Field-Male-400m Hurdles -M50</v>
      </c>
      <c r="L124" s="54"/>
    </row>
    <row r="125" spans="1:12" s="1" customFormat="1" x14ac:dyDescent="0.25">
      <c r="A125" s="51" t="s">
        <v>812</v>
      </c>
      <c r="B125" s="51" t="s">
        <v>76</v>
      </c>
      <c r="C125" s="51" t="s">
        <v>69</v>
      </c>
      <c r="D125" s="51" t="s">
        <v>102</v>
      </c>
      <c r="E125" s="51" t="s">
        <v>320</v>
      </c>
      <c r="F125" s="51" t="s">
        <v>238</v>
      </c>
      <c r="G125" s="52" t="s">
        <v>239</v>
      </c>
      <c r="H125" s="69">
        <v>42147</v>
      </c>
      <c r="I125" s="51"/>
      <c r="J125" s="51"/>
      <c r="K125" s="53" t="str">
        <f t="shared" si="1"/>
        <v>Track &amp; Field-Male-Sprint Hurdles -M50</v>
      </c>
      <c r="L125" s="54"/>
    </row>
    <row r="126" spans="1:12" s="1" customFormat="1" x14ac:dyDescent="0.25">
      <c r="A126" s="51" t="s">
        <v>812</v>
      </c>
      <c r="B126" s="51" t="s">
        <v>76</v>
      </c>
      <c r="C126" s="51" t="s">
        <v>69</v>
      </c>
      <c r="D126" s="51" t="s">
        <v>8</v>
      </c>
      <c r="E126" s="51" t="s">
        <v>320</v>
      </c>
      <c r="F126" s="51" t="s">
        <v>238</v>
      </c>
      <c r="G126" s="52">
        <v>66.3</v>
      </c>
      <c r="H126" s="69">
        <v>41852</v>
      </c>
      <c r="I126" s="51"/>
      <c r="J126" s="51"/>
      <c r="K126" s="53" t="str">
        <f t="shared" si="1"/>
        <v>Track &amp; Field-Male-400m-M50</v>
      </c>
      <c r="L126" s="54"/>
    </row>
    <row r="127" spans="1:12" s="1" customFormat="1" x14ac:dyDescent="0.25">
      <c r="A127" s="51" t="s">
        <v>812</v>
      </c>
      <c r="B127" s="51" t="s">
        <v>0</v>
      </c>
      <c r="C127" s="51" t="s">
        <v>69</v>
      </c>
      <c r="D127" s="51" t="s">
        <v>11</v>
      </c>
      <c r="E127" s="51" t="s">
        <v>71</v>
      </c>
      <c r="F127" s="51" t="s">
        <v>36</v>
      </c>
      <c r="G127" s="52">
        <v>20.41</v>
      </c>
      <c r="H127" s="69">
        <v>41379</v>
      </c>
      <c r="I127" s="51"/>
      <c r="J127" s="51"/>
      <c r="K127" s="53" t="str">
        <f t="shared" si="1"/>
        <v>Track &amp; Field-Male-5 K-V65</v>
      </c>
      <c r="L127" s="54"/>
    </row>
    <row r="128" spans="1:12" s="1" customFormat="1" x14ac:dyDescent="0.25">
      <c r="A128" s="51" t="s">
        <v>812</v>
      </c>
      <c r="B128" s="51" t="s">
        <v>76</v>
      </c>
      <c r="C128" s="51" t="s">
        <v>69</v>
      </c>
      <c r="D128" s="51" t="s">
        <v>135</v>
      </c>
      <c r="E128" s="51" t="s">
        <v>80</v>
      </c>
      <c r="F128" s="51" t="s">
        <v>242</v>
      </c>
      <c r="G128" s="52" t="s">
        <v>243</v>
      </c>
      <c r="H128" s="69">
        <v>39228</v>
      </c>
      <c r="I128" s="51"/>
      <c r="J128" s="51"/>
      <c r="K128" s="53" t="str">
        <f t="shared" si="1"/>
        <v>Track &amp; Field-Male-Steeplechase 1500m-U17</v>
      </c>
      <c r="L128" s="54"/>
    </row>
    <row r="129" spans="1:12" s="1" customFormat="1" x14ac:dyDescent="0.25">
      <c r="A129" s="51" t="s">
        <v>812</v>
      </c>
      <c r="B129" s="51" t="s">
        <v>76</v>
      </c>
      <c r="C129" s="51" t="s">
        <v>69</v>
      </c>
      <c r="D129" s="51" t="s">
        <v>134</v>
      </c>
      <c r="E129" s="51" t="s">
        <v>79</v>
      </c>
      <c r="F129" s="51" t="s">
        <v>368</v>
      </c>
      <c r="G129" s="52" t="s">
        <v>623</v>
      </c>
      <c r="H129" s="69">
        <v>41902</v>
      </c>
      <c r="I129" s="51"/>
      <c r="J129" s="51"/>
      <c r="K129" s="53" t="str">
        <f t="shared" si="1"/>
        <v>Track &amp; Field-Male-Mile-U15</v>
      </c>
      <c r="L129" s="54"/>
    </row>
    <row r="130" spans="1:12" s="1" customFormat="1" x14ac:dyDescent="0.25">
      <c r="A130" s="51" t="s">
        <v>812</v>
      </c>
      <c r="B130" s="51" t="s">
        <v>76</v>
      </c>
      <c r="C130" s="51" t="s">
        <v>69</v>
      </c>
      <c r="D130" s="51" t="s">
        <v>128</v>
      </c>
      <c r="E130" s="51" t="s">
        <v>78</v>
      </c>
      <c r="F130" s="51" t="s">
        <v>273</v>
      </c>
      <c r="G130" s="52" t="s">
        <v>274</v>
      </c>
      <c r="H130" s="69"/>
      <c r="I130" s="51"/>
      <c r="J130" s="51"/>
      <c r="K130" s="53" t="str">
        <f t="shared" si="1"/>
        <v>Track &amp; Field-Male-Shot-U13</v>
      </c>
      <c r="L130" s="54"/>
    </row>
    <row r="131" spans="1:12" s="1" customFormat="1" x14ac:dyDescent="0.25">
      <c r="A131" s="51" t="s">
        <v>812</v>
      </c>
      <c r="B131" s="51" t="s">
        <v>76</v>
      </c>
      <c r="C131" s="51" t="s">
        <v>69</v>
      </c>
      <c r="D131" s="51" t="s">
        <v>134</v>
      </c>
      <c r="E131" s="51" t="s">
        <v>78</v>
      </c>
      <c r="F131" s="51" t="s">
        <v>438</v>
      </c>
      <c r="G131" s="52" t="s">
        <v>625</v>
      </c>
      <c r="H131" s="69">
        <v>41902</v>
      </c>
      <c r="I131" s="51"/>
      <c r="J131" s="51"/>
      <c r="K131" s="53" t="str">
        <f t="shared" si="1"/>
        <v>Track &amp; Field-Male-Mile-U13</v>
      </c>
      <c r="L131" s="54"/>
    </row>
    <row r="132" spans="1:12" s="1" customFormat="1" x14ac:dyDescent="0.25">
      <c r="A132" s="51" t="s">
        <v>812</v>
      </c>
      <c r="B132" s="51" t="s">
        <v>76</v>
      </c>
      <c r="C132" s="51" t="s">
        <v>69</v>
      </c>
      <c r="D132" s="51" t="s">
        <v>99</v>
      </c>
      <c r="E132" s="51" t="s">
        <v>321</v>
      </c>
      <c r="F132" s="51" t="s">
        <v>205</v>
      </c>
      <c r="G132" s="52" t="s">
        <v>620</v>
      </c>
      <c r="H132" s="69">
        <v>41889</v>
      </c>
      <c r="I132" s="51"/>
      <c r="J132" s="51"/>
      <c r="K132" s="53" t="str">
        <f t="shared" ref="K132:K195" si="2">A132&amp;"-"&amp;C132&amp;"-"&amp;D132&amp;"-"&amp;E132</f>
        <v>Track &amp; Field-Male-3000m-M55</v>
      </c>
      <c r="L132" s="54"/>
    </row>
    <row r="133" spans="1:12" s="1" customFormat="1" x14ac:dyDescent="0.25">
      <c r="A133" s="51" t="s">
        <v>812</v>
      </c>
      <c r="B133" s="51" t="s">
        <v>0</v>
      </c>
      <c r="C133" s="51" t="s">
        <v>69</v>
      </c>
      <c r="D133" s="51" t="s">
        <v>661</v>
      </c>
      <c r="E133" s="51" t="s">
        <v>72</v>
      </c>
      <c r="F133" s="51" t="s">
        <v>54</v>
      </c>
      <c r="G133" s="52">
        <v>52.04</v>
      </c>
      <c r="H133" s="69">
        <v>40664</v>
      </c>
      <c r="I133" s="51"/>
      <c r="J133" s="51"/>
      <c r="K133" s="53" t="str">
        <f t="shared" si="2"/>
        <v>Track &amp; Field-Male-10 K (gun)-V70</v>
      </c>
      <c r="L133" s="54"/>
    </row>
    <row r="134" spans="1:12" s="1" customFormat="1" x14ac:dyDescent="0.25">
      <c r="A134" s="51" t="s">
        <v>812</v>
      </c>
      <c r="B134" s="51" t="s">
        <v>0</v>
      </c>
      <c r="C134" s="51" t="s">
        <v>69</v>
      </c>
      <c r="D134" s="51" t="s">
        <v>662</v>
      </c>
      <c r="E134" s="51" t="s">
        <v>72</v>
      </c>
      <c r="F134" s="51" t="s">
        <v>668</v>
      </c>
      <c r="G134" s="52">
        <v>51.43</v>
      </c>
      <c r="H134" s="69">
        <v>42253</v>
      </c>
      <c r="I134" s="51"/>
      <c r="J134" s="51"/>
      <c r="K134" s="53" t="str">
        <f t="shared" si="2"/>
        <v>Track &amp; Field-Male-10 K (chip)-V70</v>
      </c>
      <c r="L134" s="54"/>
    </row>
    <row r="135" spans="1:12" s="1" customFormat="1" x14ac:dyDescent="0.25">
      <c r="A135" s="51" t="s">
        <v>812</v>
      </c>
      <c r="B135" s="51" t="s">
        <v>76</v>
      </c>
      <c r="C135" s="51" t="s">
        <v>69</v>
      </c>
      <c r="D135" s="51" t="s">
        <v>102</v>
      </c>
      <c r="E135" s="51" t="s">
        <v>320</v>
      </c>
      <c r="F135" s="51" t="s">
        <v>238</v>
      </c>
      <c r="G135" s="52" t="s">
        <v>654</v>
      </c>
      <c r="H135" s="69">
        <v>42141</v>
      </c>
      <c r="I135" s="51"/>
      <c r="J135" s="51"/>
      <c r="K135" s="53" t="str">
        <f t="shared" si="2"/>
        <v>Track &amp; Field-Male-Sprint Hurdles -M50</v>
      </c>
      <c r="L135" s="54"/>
    </row>
    <row r="136" spans="1:12" s="1" customFormat="1" x14ac:dyDescent="0.25">
      <c r="A136" s="51" t="s">
        <v>812</v>
      </c>
      <c r="B136" s="51" t="s">
        <v>76</v>
      </c>
      <c r="C136" s="51" t="s">
        <v>69</v>
      </c>
      <c r="D136" s="51" t="s">
        <v>103</v>
      </c>
      <c r="E136" s="51" t="s">
        <v>319</v>
      </c>
      <c r="F136" s="51" t="s">
        <v>238</v>
      </c>
      <c r="G136" s="52">
        <v>79.2</v>
      </c>
      <c r="H136" s="69">
        <v>39991</v>
      </c>
      <c r="I136" s="51"/>
      <c r="J136" s="51"/>
      <c r="K136" s="53" t="str">
        <f t="shared" si="2"/>
        <v>Track &amp; Field-Male-400m Hurdles -M45</v>
      </c>
      <c r="L136" s="54"/>
    </row>
    <row r="137" spans="1:12" s="1" customFormat="1" x14ac:dyDescent="0.25">
      <c r="A137" s="51" t="s">
        <v>812</v>
      </c>
      <c r="B137" s="51" t="s">
        <v>76</v>
      </c>
      <c r="C137" s="51" t="s">
        <v>69</v>
      </c>
      <c r="D137" s="51" t="s">
        <v>6</v>
      </c>
      <c r="E137" s="51" t="s">
        <v>320</v>
      </c>
      <c r="F137" s="51" t="s">
        <v>205</v>
      </c>
      <c r="G137" s="52">
        <v>14.4</v>
      </c>
      <c r="H137" s="69">
        <v>40269</v>
      </c>
      <c r="I137" s="51"/>
      <c r="J137" s="51"/>
      <c r="K137" s="53" t="str">
        <f t="shared" si="2"/>
        <v>Track &amp; Field-Male-100m-M50</v>
      </c>
      <c r="L137" s="54"/>
    </row>
    <row r="138" spans="1:12" s="1" customFormat="1" x14ac:dyDescent="0.25">
      <c r="A138" s="51" t="s">
        <v>812</v>
      </c>
      <c r="B138" s="51" t="s">
        <v>76</v>
      </c>
      <c r="C138" s="51" t="s">
        <v>69</v>
      </c>
      <c r="D138" s="51" t="s">
        <v>8</v>
      </c>
      <c r="E138" s="51" t="s">
        <v>320</v>
      </c>
      <c r="F138" s="51" t="s">
        <v>238</v>
      </c>
      <c r="G138" s="52">
        <v>65.7</v>
      </c>
      <c r="H138" s="69">
        <v>42224</v>
      </c>
      <c r="I138" s="51"/>
      <c r="J138" s="51"/>
      <c r="K138" s="53" t="str">
        <f t="shared" si="2"/>
        <v>Track &amp; Field-Male-400m-M50</v>
      </c>
      <c r="L138" s="54"/>
    </row>
    <row r="139" spans="1:12" s="1" customFormat="1" x14ac:dyDescent="0.25">
      <c r="A139" s="51" t="s">
        <v>812</v>
      </c>
      <c r="B139" s="51" t="s">
        <v>76</v>
      </c>
      <c r="C139" s="51" t="s">
        <v>69</v>
      </c>
      <c r="D139" s="51" t="s">
        <v>7</v>
      </c>
      <c r="E139" s="51" t="s">
        <v>320</v>
      </c>
      <c r="F139" s="51" t="s">
        <v>238</v>
      </c>
      <c r="G139" s="52">
        <v>29.6</v>
      </c>
      <c r="H139" s="69">
        <v>41852</v>
      </c>
      <c r="I139" s="51"/>
      <c r="J139" s="51"/>
      <c r="K139" s="53" t="str">
        <f t="shared" si="2"/>
        <v>Track &amp; Field-Male-200m-M50</v>
      </c>
      <c r="L139" s="54"/>
    </row>
    <row r="140" spans="1:12" s="1" customFormat="1" x14ac:dyDescent="0.25">
      <c r="A140" s="51" t="s">
        <v>812</v>
      </c>
      <c r="B140" s="51" t="s">
        <v>76</v>
      </c>
      <c r="C140" s="51" t="s">
        <v>69</v>
      </c>
      <c r="D140" s="51" t="s">
        <v>98</v>
      </c>
      <c r="E140" s="51" t="s">
        <v>320</v>
      </c>
      <c r="F140" s="51" t="s">
        <v>205</v>
      </c>
      <c r="G140" s="52" t="s">
        <v>363</v>
      </c>
      <c r="H140" s="69">
        <v>41091</v>
      </c>
      <c r="I140" s="51"/>
      <c r="J140" s="51"/>
      <c r="K140" s="53" t="str">
        <f t="shared" si="2"/>
        <v>Track &amp; Field-Male-1500m-M50</v>
      </c>
      <c r="L140" s="54"/>
    </row>
    <row r="141" spans="1:12" s="1" customFormat="1" x14ac:dyDescent="0.25">
      <c r="A141" s="51" t="s">
        <v>812</v>
      </c>
      <c r="B141" s="51" t="s">
        <v>76</v>
      </c>
      <c r="C141" s="51" t="s">
        <v>69</v>
      </c>
      <c r="D141" s="51" t="s">
        <v>99</v>
      </c>
      <c r="E141" s="51" t="s">
        <v>320</v>
      </c>
      <c r="F141" s="51" t="s">
        <v>253</v>
      </c>
      <c r="G141" s="52" t="s">
        <v>364</v>
      </c>
      <c r="H141" s="69">
        <v>40422</v>
      </c>
      <c r="I141" s="51"/>
      <c r="J141" s="51"/>
      <c r="K141" s="53" t="str">
        <f t="shared" si="2"/>
        <v>Track &amp; Field-Male-3000m-M50</v>
      </c>
      <c r="L141" s="54"/>
    </row>
    <row r="142" spans="1:12" s="1" customFormat="1" x14ac:dyDescent="0.25">
      <c r="A142" s="51" t="s">
        <v>812</v>
      </c>
      <c r="B142" s="51" t="s">
        <v>0</v>
      </c>
      <c r="C142" s="51" t="s">
        <v>75</v>
      </c>
      <c r="D142" s="51" t="s">
        <v>17</v>
      </c>
      <c r="E142" s="51" t="s">
        <v>66</v>
      </c>
      <c r="F142" s="51" t="s">
        <v>48</v>
      </c>
      <c r="G142" s="52">
        <v>51.49</v>
      </c>
      <c r="H142" s="69">
        <v>37561</v>
      </c>
      <c r="I142" s="51"/>
      <c r="J142" s="51"/>
      <c r="K142" s="53" t="str">
        <f t="shared" si="2"/>
        <v>Track &amp; Field-Female-10 K-V55</v>
      </c>
      <c r="L142" s="54"/>
    </row>
    <row r="143" spans="1:12" x14ac:dyDescent="0.25">
      <c r="A143" s="51" t="s">
        <v>812</v>
      </c>
      <c r="B143" s="56" t="s">
        <v>0</v>
      </c>
      <c r="C143" s="56" t="s">
        <v>69</v>
      </c>
      <c r="D143" s="56" t="s">
        <v>11</v>
      </c>
      <c r="E143" s="56" t="s">
        <v>5</v>
      </c>
      <c r="F143" s="56" t="s">
        <v>12</v>
      </c>
      <c r="G143" s="57" t="s">
        <v>697</v>
      </c>
      <c r="H143" s="68">
        <v>36373</v>
      </c>
      <c r="I143" s="51"/>
      <c r="J143" s="51"/>
      <c r="K143" s="53" t="str">
        <f t="shared" si="2"/>
        <v>Track &amp; Field-Male-5 K-Senior</v>
      </c>
      <c r="L143" s="58" t="s">
        <v>699</v>
      </c>
    </row>
    <row r="144" spans="1:12" x14ac:dyDescent="0.25">
      <c r="A144" s="51" t="s">
        <v>812</v>
      </c>
      <c r="B144" s="56" t="s">
        <v>0</v>
      </c>
      <c r="C144" s="56" t="s">
        <v>75</v>
      </c>
      <c r="D144" s="56" t="s">
        <v>11</v>
      </c>
      <c r="E144" s="56" t="s">
        <v>74</v>
      </c>
      <c r="F144" s="56" t="s">
        <v>38</v>
      </c>
      <c r="G144" s="57" t="s">
        <v>46</v>
      </c>
      <c r="H144" s="68">
        <v>36404</v>
      </c>
      <c r="I144" s="51"/>
      <c r="J144" s="51"/>
      <c r="K144" s="53" t="str">
        <f t="shared" si="2"/>
        <v>Track &amp; Field-Female-5 K-V35</v>
      </c>
      <c r="L144" s="58" t="s">
        <v>699</v>
      </c>
    </row>
    <row r="145" spans="1:12" x14ac:dyDescent="0.25">
      <c r="A145" s="51" t="s">
        <v>812</v>
      </c>
      <c r="B145" s="56" t="s">
        <v>0</v>
      </c>
      <c r="C145" s="56" t="s">
        <v>75</v>
      </c>
      <c r="D145" s="56" t="s">
        <v>13</v>
      </c>
      <c r="E145" s="56" t="s">
        <v>5</v>
      </c>
      <c r="F145" s="56" t="s">
        <v>38</v>
      </c>
      <c r="G145" s="57" t="s">
        <v>39</v>
      </c>
      <c r="H145" s="68">
        <v>34790</v>
      </c>
      <c r="I145" s="51"/>
      <c r="J145" s="51"/>
      <c r="K145" s="53" t="str">
        <f t="shared" si="2"/>
        <v>Track &amp; Field-Female-4 Mile-Senior</v>
      </c>
      <c r="L145" s="58" t="s">
        <v>699</v>
      </c>
    </row>
    <row r="146" spans="1:12" x14ac:dyDescent="0.25">
      <c r="A146" s="51" t="s">
        <v>812</v>
      </c>
      <c r="B146" s="56" t="s">
        <v>0</v>
      </c>
      <c r="C146" s="56" t="s">
        <v>75</v>
      </c>
      <c r="D146" s="56" t="s">
        <v>13</v>
      </c>
      <c r="E146" s="56" t="s">
        <v>67</v>
      </c>
      <c r="F146" s="56" t="s">
        <v>45</v>
      </c>
      <c r="G146" s="57" t="s">
        <v>47</v>
      </c>
      <c r="H146" s="68">
        <v>35582</v>
      </c>
      <c r="I146" s="51"/>
      <c r="J146" s="51"/>
      <c r="K146" s="53" t="str">
        <f t="shared" si="2"/>
        <v>Track &amp; Field-Female-4 Mile-V40</v>
      </c>
      <c r="L146" s="58" t="s">
        <v>699</v>
      </c>
    </row>
    <row r="147" spans="1:12" x14ac:dyDescent="0.25">
      <c r="A147" s="51" t="s">
        <v>812</v>
      </c>
      <c r="B147" s="56" t="s">
        <v>0</v>
      </c>
      <c r="C147" s="56" t="s">
        <v>75</v>
      </c>
      <c r="D147" s="56" t="s">
        <v>15</v>
      </c>
      <c r="E147" s="56" t="s">
        <v>74</v>
      </c>
      <c r="F147" s="56" t="s">
        <v>38</v>
      </c>
      <c r="G147" s="57">
        <v>28.52</v>
      </c>
      <c r="H147" s="68">
        <v>36557</v>
      </c>
      <c r="I147" s="51"/>
      <c r="J147" s="51"/>
      <c r="K147" s="53" t="str">
        <f t="shared" si="2"/>
        <v>Track &amp; Field-Female-5 Mile-V35</v>
      </c>
      <c r="L147" s="58" t="s">
        <v>699</v>
      </c>
    </row>
    <row r="148" spans="1:12" x14ac:dyDescent="0.25">
      <c r="A148" s="51" t="s">
        <v>812</v>
      </c>
      <c r="B148" s="56" t="s">
        <v>0</v>
      </c>
      <c r="C148" s="56" t="s">
        <v>75</v>
      </c>
      <c r="D148" s="56" t="s">
        <v>18</v>
      </c>
      <c r="E148" s="56" t="s">
        <v>5</v>
      </c>
      <c r="F148" s="56" t="s">
        <v>38</v>
      </c>
      <c r="G148" s="57" t="s">
        <v>41</v>
      </c>
      <c r="H148" s="68">
        <v>36069</v>
      </c>
      <c r="I148" s="51"/>
      <c r="J148" s="51"/>
      <c r="K148" s="53" t="str">
        <f t="shared" si="2"/>
        <v>Track &amp; Field-Female-10 Mile-Senior</v>
      </c>
      <c r="L148" s="58" t="s">
        <v>699</v>
      </c>
    </row>
    <row r="149" spans="1:12" x14ac:dyDescent="0.25">
      <c r="A149" s="51" t="s">
        <v>812</v>
      </c>
      <c r="B149" s="56" t="s">
        <v>0</v>
      </c>
      <c r="C149" s="56" t="s">
        <v>75</v>
      </c>
      <c r="D149" s="56" t="s">
        <v>18</v>
      </c>
      <c r="E149" s="56" t="s">
        <v>74</v>
      </c>
      <c r="F149" s="56" t="s">
        <v>38</v>
      </c>
      <c r="G149" s="57" t="s">
        <v>41</v>
      </c>
      <c r="H149" s="68">
        <v>36069</v>
      </c>
      <c r="I149" s="51"/>
      <c r="J149" s="51"/>
      <c r="K149" s="53" t="str">
        <f t="shared" si="2"/>
        <v>Track &amp; Field-Female-10 Mile-V35</v>
      </c>
      <c r="L149" s="58" t="s">
        <v>699</v>
      </c>
    </row>
    <row r="150" spans="1:12" x14ac:dyDescent="0.25">
      <c r="A150" s="51" t="s">
        <v>812</v>
      </c>
      <c r="B150" s="56" t="s">
        <v>0</v>
      </c>
      <c r="C150" s="56" t="s">
        <v>75</v>
      </c>
      <c r="D150" s="56" t="s">
        <v>20</v>
      </c>
      <c r="E150" s="56" t="s">
        <v>5</v>
      </c>
      <c r="F150" s="56" t="s">
        <v>38</v>
      </c>
      <c r="G150" s="57" t="s">
        <v>42</v>
      </c>
      <c r="H150" s="68">
        <v>34759</v>
      </c>
      <c r="I150" s="51"/>
      <c r="J150" s="51"/>
      <c r="K150" s="53" t="str">
        <f t="shared" si="2"/>
        <v>Track &amp; Field-Female-Half Marathon-Senior</v>
      </c>
      <c r="L150" s="58" t="s">
        <v>699</v>
      </c>
    </row>
    <row r="151" spans="1:12" x14ac:dyDescent="0.25">
      <c r="A151" s="51" t="s">
        <v>812</v>
      </c>
      <c r="B151" s="56" t="s">
        <v>0</v>
      </c>
      <c r="C151" s="56" t="s">
        <v>75</v>
      </c>
      <c r="D151" s="56" t="s">
        <v>20</v>
      </c>
      <c r="E151" s="56" t="s">
        <v>67</v>
      </c>
      <c r="F151" s="56" t="s">
        <v>45</v>
      </c>
      <c r="G151" s="57" t="s">
        <v>698</v>
      </c>
      <c r="H151" s="68">
        <v>35674</v>
      </c>
      <c r="I151" s="51"/>
      <c r="J151" s="51"/>
      <c r="K151" s="53" t="str">
        <f t="shared" si="2"/>
        <v>Track &amp; Field-Female-Half Marathon-V40</v>
      </c>
      <c r="L151" s="58" t="s">
        <v>699</v>
      </c>
    </row>
    <row r="152" spans="1:12" x14ac:dyDescent="0.25">
      <c r="A152" s="51" t="s">
        <v>812</v>
      </c>
      <c r="B152" s="56" t="s">
        <v>0</v>
      </c>
      <c r="C152" s="56" t="s">
        <v>75</v>
      </c>
      <c r="D152" s="56" t="s">
        <v>23</v>
      </c>
      <c r="E152" s="56" t="s">
        <v>5</v>
      </c>
      <c r="F152" s="56" t="s">
        <v>52</v>
      </c>
      <c r="G152" s="57" t="s">
        <v>44</v>
      </c>
      <c r="H152" s="68">
        <v>37681</v>
      </c>
      <c r="I152" s="51"/>
      <c r="J152" s="51"/>
      <c r="K152" s="53" t="str">
        <f t="shared" si="2"/>
        <v>Track &amp; Field-Female-20 Mile-Senior</v>
      </c>
      <c r="L152" s="58" t="s">
        <v>699</v>
      </c>
    </row>
    <row r="153" spans="1:12" x14ac:dyDescent="0.25">
      <c r="A153" s="51" t="s">
        <v>812</v>
      </c>
      <c r="B153" s="56" t="s">
        <v>0</v>
      </c>
      <c r="C153" s="56" t="s">
        <v>75</v>
      </c>
      <c r="D153" s="56" t="s">
        <v>25</v>
      </c>
      <c r="E153" s="56" t="s">
        <v>5</v>
      </c>
      <c r="F153" s="56" t="s">
        <v>52</v>
      </c>
      <c r="G153" s="57" t="s">
        <v>53</v>
      </c>
      <c r="H153" s="68">
        <v>38443</v>
      </c>
      <c r="I153" s="51"/>
      <c r="J153" s="51"/>
      <c r="K153" s="53" t="str">
        <f t="shared" si="2"/>
        <v>Track &amp; Field-Female-Marathon-Senior</v>
      </c>
      <c r="L153" s="58" t="s">
        <v>699</v>
      </c>
    </row>
    <row r="154" spans="1:12" x14ac:dyDescent="0.25">
      <c r="A154" s="51" t="s">
        <v>812</v>
      </c>
      <c r="B154" s="56" t="s">
        <v>76</v>
      </c>
      <c r="C154" s="56" t="s">
        <v>75</v>
      </c>
      <c r="D154" s="56" t="s">
        <v>8</v>
      </c>
      <c r="E154" s="56" t="s">
        <v>318</v>
      </c>
      <c r="F154" s="56" t="s">
        <v>40</v>
      </c>
      <c r="G154" s="57">
        <v>65.900000000000006</v>
      </c>
      <c r="H154" s="68">
        <v>37012</v>
      </c>
      <c r="I154" s="51"/>
      <c r="J154" s="51"/>
      <c r="K154" s="53" t="str">
        <f t="shared" si="2"/>
        <v>Track &amp; Field-Female-400m-M40</v>
      </c>
      <c r="L154" s="58" t="s">
        <v>699</v>
      </c>
    </row>
    <row r="155" spans="1:12" x14ac:dyDescent="0.25">
      <c r="A155" s="51" t="s">
        <v>812</v>
      </c>
      <c r="B155" s="56" t="s">
        <v>76</v>
      </c>
      <c r="C155" s="56" t="s">
        <v>75</v>
      </c>
      <c r="D155" s="56" t="s">
        <v>134</v>
      </c>
      <c r="E155" s="56" t="s">
        <v>5</v>
      </c>
      <c r="F155" s="56" t="s">
        <v>109</v>
      </c>
      <c r="G155" s="57" t="s">
        <v>172</v>
      </c>
      <c r="H155" s="68">
        <v>36708</v>
      </c>
      <c r="I155" s="51"/>
      <c r="J155" s="51"/>
      <c r="K155" s="53" t="str">
        <f t="shared" si="2"/>
        <v>Track &amp; Field-Female-Mile-Senior</v>
      </c>
      <c r="L155" s="58" t="s">
        <v>699</v>
      </c>
    </row>
    <row r="156" spans="1:12" x14ac:dyDescent="0.25">
      <c r="A156" s="51" t="s">
        <v>812</v>
      </c>
      <c r="B156" s="56" t="s">
        <v>76</v>
      </c>
      <c r="C156" s="56" t="s">
        <v>69</v>
      </c>
      <c r="D156" s="56" t="s">
        <v>7</v>
      </c>
      <c r="E156" s="56" t="s">
        <v>5</v>
      </c>
      <c r="F156" s="56" t="s">
        <v>202</v>
      </c>
      <c r="G156" s="57">
        <v>22.4</v>
      </c>
      <c r="H156" s="68">
        <v>37742</v>
      </c>
      <c r="I156" s="51"/>
      <c r="J156" s="51"/>
      <c r="K156" s="53" t="str">
        <f t="shared" si="2"/>
        <v>Track &amp; Field-Male-200m-Senior</v>
      </c>
      <c r="L156" s="58" t="s">
        <v>699</v>
      </c>
    </row>
    <row r="157" spans="1:12" x14ac:dyDescent="0.25">
      <c r="A157" s="51" t="s">
        <v>812</v>
      </c>
      <c r="B157" s="56" t="s">
        <v>76</v>
      </c>
      <c r="C157" s="56" t="s">
        <v>69</v>
      </c>
      <c r="D157" s="56" t="s">
        <v>125</v>
      </c>
      <c r="E157" s="56" t="s">
        <v>5</v>
      </c>
      <c r="F157" s="56" t="s">
        <v>262</v>
      </c>
      <c r="G157" s="57" t="s">
        <v>264</v>
      </c>
      <c r="H157" s="68">
        <v>30682</v>
      </c>
      <c r="I157" s="51"/>
      <c r="J157" s="51"/>
      <c r="K157" s="53" t="str">
        <f t="shared" si="2"/>
        <v>Track &amp; Field-Male-High Jump-Senior</v>
      </c>
      <c r="L157" s="58" t="s">
        <v>699</v>
      </c>
    </row>
    <row r="158" spans="1:12" x14ac:dyDescent="0.25">
      <c r="A158" s="51" t="s">
        <v>812</v>
      </c>
      <c r="B158" s="56" t="s">
        <v>0</v>
      </c>
      <c r="C158" s="56" t="s">
        <v>69</v>
      </c>
      <c r="D158" s="56" t="s">
        <v>25</v>
      </c>
      <c r="E158" s="56" t="s">
        <v>71</v>
      </c>
      <c r="F158" s="56" t="s">
        <v>54</v>
      </c>
      <c r="G158" s="57" t="s">
        <v>58</v>
      </c>
      <c r="H158" s="68">
        <v>39539</v>
      </c>
      <c r="I158" s="51"/>
      <c r="J158" s="51"/>
      <c r="K158" s="53" t="str">
        <f t="shared" si="2"/>
        <v>Track &amp; Field-Male-Marathon-V65</v>
      </c>
      <c r="L158" s="58" t="s">
        <v>699</v>
      </c>
    </row>
    <row r="159" spans="1:12" x14ac:dyDescent="0.25">
      <c r="A159" s="51" t="s">
        <v>812</v>
      </c>
      <c r="B159" s="59" t="s">
        <v>0</v>
      </c>
      <c r="C159" s="59" t="s">
        <v>69</v>
      </c>
      <c r="D159" s="59" t="s">
        <v>17</v>
      </c>
      <c r="E159" s="59" t="s">
        <v>70</v>
      </c>
      <c r="F159" s="59" t="s">
        <v>36</v>
      </c>
      <c r="G159" s="60">
        <v>39.19</v>
      </c>
      <c r="H159" s="70">
        <v>41000</v>
      </c>
      <c r="I159" s="51"/>
      <c r="J159" s="51"/>
      <c r="K159" s="53" t="str">
        <f t="shared" si="2"/>
        <v>Track &amp; Field-Male-10 K-V60</v>
      </c>
      <c r="L159" s="58" t="s">
        <v>699</v>
      </c>
    </row>
    <row r="160" spans="1:12" s="22" customFormat="1" x14ac:dyDescent="0.25">
      <c r="A160" s="59" t="s">
        <v>812</v>
      </c>
      <c r="B160" s="59" t="s">
        <v>0</v>
      </c>
      <c r="C160" s="59" t="s">
        <v>69</v>
      </c>
      <c r="D160" s="59" t="s">
        <v>18</v>
      </c>
      <c r="E160" s="59" t="s">
        <v>64</v>
      </c>
      <c r="F160" s="59" t="s">
        <v>30</v>
      </c>
      <c r="G160" s="60" t="s">
        <v>31</v>
      </c>
      <c r="H160" s="70">
        <v>35704</v>
      </c>
      <c r="I160" s="51"/>
      <c r="J160" s="59"/>
      <c r="K160" s="53" t="str">
        <f t="shared" si="2"/>
        <v>Track &amp; Field-Male-10 Mile-V45</v>
      </c>
      <c r="L160" s="58" t="s">
        <v>699</v>
      </c>
    </row>
    <row r="161" spans="1:12" s="22" customFormat="1" x14ac:dyDescent="0.25">
      <c r="A161" s="59" t="s">
        <v>812</v>
      </c>
      <c r="B161" s="59" t="s">
        <v>0</v>
      </c>
      <c r="C161" s="59" t="s">
        <v>69</v>
      </c>
      <c r="D161" s="59" t="s">
        <v>18</v>
      </c>
      <c r="E161" s="59" t="s">
        <v>70</v>
      </c>
      <c r="F161" s="59" t="s">
        <v>36</v>
      </c>
      <c r="G161" s="61">
        <v>4.5590277777777778E-2</v>
      </c>
      <c r="H161" s="70">
        <v>41091</v>
      </c>
      <c r="I161" s="51"/>
      <c r="J161" s="59"/>
      <c r="K161" s="53" t="str">
        <f t="shared" si="2"/>
        <v>Track &amp; Field-Male-10 Mile-V60</v>
      </c>
      <c r="L161" s="58" t="s">
        <v>699</v>
      </c>
    </row>
    <row r="162" spans="1:12" x14ac:dyDescent="0.25">
      <c r="A162" s="51" t="s">
        <v>812</v>
      </c>
      <c r="B162" s="51" t="s">
        <v>76</v>
      </c>
      <c r="C162" s="51" t="s">
        <v>75</v>
      </c>
      <c r="D162" s="51" t="s">
        <v>365</v>
      </c>
      <c r="E162" s="51" t="s">
        <v>79</v>
      </c>
      <c r="F162" s="51" t="s">
        <v>649</v>
      </c>
      <c r="G162" s="52" t="s">
        <v>651</v>
      </c>
      <c r="H162" s="69">
        <v>42154</v>
      </c>
      <c r="I162" s="51"/>
      <c r="J162" s="51"/>
      <c r="K162" s="53" t="str">
        <f t="shared" si="2"/>
        <v>Track &amp; Field-Female-4*300m-U15</v>
      </c>
      <c r="L162" s="54"/>
    </row>
    <row r="163" spans="1:12" x14ac:dyDescent="0.25">
      <c r="A163" s="51" t="s">
        <v>812</v>
      </c>
      <c r="B163" s="51" t="s">
        <v>76</v>
      </c>
      <c r="C163" s="51" t="s">
        <v>75</v>
      </c>
      <c r="D163" s="51" t="s">
        <v>365</v>
      </c>
      <c r="E163" s="51" t="s">
        <v>79</v>
      </c>
      <c r="F163" s="51" t="s">
        <v>650</v>
      </c>
      <c r="G163" s="52" t="s">
        <v>651</v>
      </c>
      <c r="H163" s="69">
        <v>42154</v>
      </c>
      <c r="I163" s="51"/>
      <c r="J163" s="51"/>
      <c r="K163" s="53" t="str">
        <f t="shared" si="2"/>
        <v>Track &amp; Field-Female-4*300m-U15</v>
      </c>
      <c r="L163" s="54"/>
    </row>
    <row r="164" spans="1:12" x14ac:dyDescent="0.25">
      <c r="A164" s="51" t="s">
        <v>812</v>
      </c>
      <c r="B164" s="51" t="s">
        <v>76</v>
      </c>
      <c r="C164" s="51" t="s">
        <v>75</v>
      </c>
      <c r="D164" s="51" t="s">
        <v>365</v>
      </c>
      <c r="E164" s="51" t="s">
        <v>79</v>
      </c>
      <c r="F164" s="51" t="s">
        <v>92</v>
      </c>
      <c r="G164" s="52" t="s">
        <v>651</v>
      </c>
      <c r="H164" s="69">
        <v>42154</v>
      </c>
      <c r="I164" s="51"/>
      <c r="J164" s="51"/>
      <c r="K164" s="53" t="str">
        <f t="shared" si="2"/>
        <v>Track &amp; Field-Female-4*300m-U15</v>
      </c>
      <c r="L164" s="54"/>
    </row>
    <row r="165" spans="1:12" x14ac:dyDescent="0.25">
      <c r="A165" s="51" t="s">
        <v>812</v>
      </c>
      <c r="B165" s="51" t="s">
        <v>76</v>
      </c>
      <c r="C165" s="51" t="s">
        <v>75</v>
      </c>
      <c r="D165" s="51" t="s">
        <v>365</v>
      </c>
      <c r="E165" s="51" t="s">
        <v>79</v>
      </c>
      <c r="F165" s="51" t="s">
        <v>594</v>
      </c>
      <c r="G165" s="52" t="s">
        <v>651</v>
      </c>
      <c r="H165" s="69">
        <v>42154</v>
      </c>
      <c r="I165" s="51"/>
      <c r="J165" s="51"/>
      <c r="K165" s="53" t="str">
        <f t="shared" si="2"/>
        <v>Track &amp; Field-Female-4*300m-U15</v>
      </c>
      <c r="L165" s="54"/>
    </row>
    <row r="166" spans="1:12" x14ac:dyDescent="0.25">
      <c r="A166" s="51" t="s">
        <v>812</v>
      </c>
      <c r="B166" s="51" t="s">
        <v>76</v>
      </c>
      <c r="C166" s="51" t="s">
        <v>75</v>
      </c>
      <c r="D166" s="51" t="s">
        <v>174</v>
      </c>
      <c r="E166" s="51" t="s">
        <v>77</v>
      </c>
      <c r="F166" s="51" t="s">
        <v>179</v>
      </c>
      <c r="G166" s="52">
        <v>11.1</v>
      </c>
      <c r="H166" s="69">
        <v>40426</v>
      </c>
      <c r="I166" s="51"/>
      <c r="J166" s="51"/>
      <c r="K166" s="53" t="str">
        <f t="shared" si="2"/>
        <v>Track &amp; Field-Female-75m-U11</v>
      </c>
      <c r="L166" s="54"/>
    </row>
    <row r="167" spans="1:12" x14ac:dyDescent="0.25">
      <c r="A167" s="51" t="s">
        <v>812</v>
      </c>
      <c r="B167" s="51" t="s">
        <v>76</v>
      </c>
      <c r="C167" s="51" t="s">
        <v>75</v>
      </c>
      <c r="D167" s="51" t="s">
        <v>124</v>
      </c>
      <c r="E167" s="51" t="s">
        <v>77</v>
      </c>
      <c r="F167" s="51" t="s">
        <v>105</v>
      </c>
      <c r="G167" s="52" t="s">
        <v>137</v>
      </c>
      <c r="H167" s="69"/>
      <c r="I167" s="51"/>
      <c r="J167" s="51"/>
      <c r="K167" s="53" t="str">
        <f t="shared" si="2"/>
        <v>Track &amp; Field-Female-Long Jump-U11</v>
      </c>
      <c r="L167" s="54"/>
    </row>
    <row r="168" spans="1:12" x14ac:dyDescent="0.25">
      <c r="A168" s="51" t="s">
        <v>812</v>
      </c>
      <c r="B168" s="51" t="s">
        <v>76</v>
      </c>
      <c r="C168" s="51" t="s">
        <v>75</v>
      </c>
      <c r="D168" s="51" t="s">
        <v>6</v>
      </c>
      <c r="E168" s="51" t="s">
        <v>320</v>
      </c>
      <c r="F168" s="51" t="s">
        <v>676</v>
      </c>
      <c r="G168" s="52">
        <v>18.100000000000001</v>
      </c>
      <c r="H168" s="69">
        <v>42266</v>
      </c>
      <c r="I168" s="51"/>
      <c r="J168" s="51"/>
      <c r="K168" s="53" t="str">
        <f t="shared" si="2"/>
        <v>Track &amp; Field-Female-100m-M50</v>
      </c>
      <c r="L168" s="54"/>
    </row>
    <row r="169" spans="1:12" x14ac:dyDescent="0.25">
      <c r="A169" s="51" t="s">
        <v>812</v>
      </c>
      <c r="B169" s="51" t="s">
        <v>76</v>
      </c>
      <c r="C169" s="51" t="s">
        <v>75</v>
      </c>
      <c r="D169" s="51" t="s">
        <v>7</v>
      </c>
      <c r="E169" s="51" t="s">
        <v>320</v>
      </c>
      <c r="F169" s="51" t="s">
        <v>676</v>
      </c>
      <c r="G169" s="52">
        <v>39.4</v>
      </c>
      <c r="H169" s="69">
        <v>42266</v>
      </c>
      <c r="I169" s="51"/>
      <c r="J169" s="51"/>
      <c r="K169" s="53" t="str">
        <f t="shared" si="2"/>
        <v>Track &amp; Field-Female-200m-M50</v>
      </c>
      <c r="L169" s="54"/>
    </row>
    <row r="170" spans="1:12" x14ac:dyDescent="0.25">
      <c r="A170" s="51" t="s">
        <v>812</v>
      </c>
      <c r="B170" s="51" t="s">
        <v>76</v>
      </c>
      <c r="C170" s="51" t="s">
        <v>75</v>
      </c>
      <c r="D170" s="51" t="s">
        <v>8</v>
      </c>
      <c r="E170" s="51" t="s">
        <v>320</v>
      </c>
      <c r="F170" s="51" t="s">
        <v>162</v>
      </c>
      <c r="G170" s="52">
        <v>86.9</v>
      </c>
      <c r="H170" s="69">
        <v>41794</v>
      </c>
      <c r="I170" s="51"/>
      <c r="J170" s="51"/>
      <c r="K170" s="53" t="str">
        <f t="shared" si="2"/>
        <v>Track &amp; Field-Female-400m-M50</v>
      </c>
      <c r="L170" s="54"/>
    </row>
    <row r="171" spans="1:12" x14ac:dyDescent="0.25">
      <c r="A171" s="51" t="s">
        <v>812</v>
      </c>
      <c r="B171" s="51" t="s">
        <v>76</v>
      </c>
      <c r="C171" s="51" t="s">
        <v>75</v>
      </c>
      <c r="D171" s="51" t="s">
        <v>98</v>
      </c>
      <c r="E171" s="51" t="s">
        <v>320</v>
      </c>
      <c r="F171" s="51" t="s">
        <v>40</v>
      </c>
      <c r="G171" s="52" t="s">
        <v>416</v>
      </c>
      <c r="H171" s="69">
        <v>40391</v>
      </c>
      <c r="I171" s="51"/>
      <c r="J171" s="51"/>
      <c r="K171" s="53" t="str">
        <f t="shared" si="2"/>
        <v>Track &amp; Field-Female-1500m-M50</v>
      </c>
      <c r="L171" s="54"/>
    </row>
    <row r="172" spans="1:12" x14ac:dyDescent="0.25">
      <c r="A172" s="51" t="s">
        <v>812</v>
      </c>
      <c r="B172" s="51" t="s">
        <v>76</v>
      </c>
      <c r="C172" s="51" t="s">
        <v>75</v>
      </c>
      <c r="D172" s="51" t="s">
        <v>177</v>
      </c>
      <c r="E172" s="51" t="s">
        <v>77</v>
      </c>
      <c r="F172" s="51" t="s">
        <v>184</v>
      </c>
      <c r="G172" s="52" t="s">
        <v>185</v>
      </c>
      <c r="H172" s="69">
        <v>40075</v>
      </c>
      <c r="I172" s="51"/>
      <c r="J172" s="51"/>
      <c r="K172" s="53" t="str">
        <f t="shared" si="2"/>
        <v>Track &amp; Field-Female-600m-U11</v>
      </c>
      <c r="L172" s="54"/>
    </row>
    <row r="173" spans="1:12" x14ac:dyDescent="0.25">
      <c r="A173" s="51" t="s">
        <v>812</v>
      </c>
      <c r="B173" s="51" t="s">
        <v>76</v>
      </c>
      <c r="C173" s="51" t="s">
        <v>69</v>
      </c>
      <c r="D173" s="51" t="s">
        <v>177</v>
      </c>
      <c r="E173" s="51" t="s">
        <v>77</v>
      </c>
      <c r="F173" s="51" t="s">
        <v>223</v>
      </c>
      <c r="G173" s="52" t="s">
        <v>339</v>
      </c>
      <c r="H173" s="69">
        <v>38151</v>
      </c>
      <c r="I173" s="51"/>
      <c r="J173" s="51"/>
      <c r="K173" s="53" t="str">
        <f t="shared" si="2"/>
        <v>Track &amp; Field-Male-600m-U11</v>
      </c>
      <c r="L173" s="54"/>
    </row>
    <row r="174" spans="1:12" x14ac:dyDescent="0.25">
      <c r="A174" s="51" t="s">
        <v>812</v>
      </c>
      <c r="B174" s="51" t="s">
        <v>76</v>
      </c>
      <c r="C174" s="51" t="s">
        <v>75</v>
      </c>
      <c r="D174" s="51" t="s">
        <v>129</v>
      </c>
      <c r="E174" s="51" t="s">
        <v>320</v>
      </c>
      <c r="F174" s="51" t="s">
        <v>40</v>
      </c>
      <c r="G174" s="52" t="s">
        <v>583</v>
      </c>
      <c r="H174" s="69">
        <v>40360</v>
      </c>
      <c r="I174" s="51"/>
      <c r="J174" s="51"/>
      <c r="K174" s="53" t="str">
        <f t="shared" si="2"/>
        <v>Track &amp; Field-Female-Discus-M50</v>
      </c>
      <c r="L174" s="54"/>
    </row>
    <row r="175" spans="1:12" x14ac:dyDescent="0.25">
      <c r="A175" s="51" t="s">
        <v>812</v>
      </c>
      <c r="B175" s="51" t="s">
        <v>76</v>
      </c>
      <c r="C175" s="51" t="s">
        <v>75</v>
      </c>
      <c r="D175" s="51" t="s">
        <v>9</v>
      </c>
      <c r="E175" s="51" t="s">
        <v>320</v>
      </c>
      <c r="F175" s="51" t="s">
        <v>40</v>
      </c>
      <c r="G175" s="52" t="s">
        <v>415</v>
      </c>
      <c r="H175" s="69">
        <v>40787</v>
      </c>
      <c r="I175" s="51"/>
      <c r="J175" s="51"/>
      <c r="K175" s="53" t="str">
        <f t="shared" si="2"/>
        <v>Track &amp; Field-Female-800m-M50</v>
      </c>
      <c r="L175" s="54"/>
    </row>
    <row r="176" spans="1:12" x14ac:dyDescent="0.25">
      <c r="A176" s="51" t="s">
        <v>812</v>
      </c>
      <c r="B176" s="51" t="s">
        <v>76</v>
      </c>
      <c r="C176" s="51" t="s">
        <v>75</v>
      </c>
      <c r="D176" s="51" t="s">
        <v>365</v>
      </c>
      <c r="E176" s="51" t="s">
        <v>79</v>
      </c>
      <c r="F176" s="51" t="s">
        <v>649</v>
      </c>
      <c r="G176" s="52" t="s">
        <v>702</v>
      </c>
      <c r="H176" s="69">
        <v>42483</v>
      </c>
      <c r="I176" s="51"/>
      <c r="J176" s="51"/>
      <c r="K176" s="53" t="str">
        <f t="shared" si="2"/>
        <v>Track &amp; Field-Female-4*300m-U15</v>
      </c>
      <c r="L176" s="54"/>
    </row>
    <row r="177" spans="1:12" x14ac:dyDescent="0.25">
      <c r="A177" s="51" t="s">
        <v>812</v>
      </c>
      <c r="B177" s="51" t="s">
        <v>76</v>
      </c>
      <c r="C177" s="51" t="s">
        <v>75</v>
      </c>
      <c r="D177" s="51" t="s">
        <v>365</v>
      </c>
      <c r="E177" s="51" t="s">
        <v>79</v>
      </c>
      <c r="F177" s="51" t="s">
        <v>701</v>
      </c>
      <c r="G177" s="52" t="s">
        <v>702</v>
      </c>
      <c r="H177" s="69">
        <v>42483</v>
      </c>
      <c r="I177" s="51"/>
      <c r="J177" s="51"/>
      <c r="K177" s="53" t="str">
        <f t="shared" si="2"/>
        <v>Track &amp; Field-Female-4*300m-U15</v>
      </c>
      <c r="L177" s="54"/>
    </row>
    <row r="178" spans="1:12" x14ac:dyDescent="0.25">
      <c r="A178" s="51" t="s">
        <v>812</v>
      </c>
      <c r="B178" s="51" t="s">
        <v>76</v>
      </c>
      <c r="C178" s="51" t="s">
        <v>75</v>
      </c>
      <c r="D178" s="51" t="s">
        <v>365</v>
      </c>
      <c r="E178" s="51" t="s">
        <v>79</v>
      </c>
      <c r="F178" s="51" t="s">
        <v>92</v>
      </c>
      <c r="G178" s="52" t="s">
        <v>702</v>
      </c>
      <c r="H178" s="69">
        <v>42483</v>
      </c>
      <c r="I178" s="51"/>
      <c r="J178" s="51"/>
      <c r="K178" s="53" t="str">
        <f t="shared" si="2"/>
        <v>Track &amp; Field-Female-4*300m-U15</v>
      </c>
      <c r="L178" s="54"/>
    </row>
    <row r="179" spans="1:12" x14ac:dyDescent="0.25">
      <c r="A179" s="51" t="s">
        <v>812</v>
      </c>
      <c r="B179" s="51" t="s">
        <v>76</v>
      </c>
      <c r="C179" s="51" t="s">
        <v>75</v>
      </c>
      <c r="D179" s="51" t="s">
        <v>365</v>
      </c>
      <c r="E179" s="51" t="s">
        <v>79</v>
      </c>
      <c r="F179" s="51" t="s">
        <v>650</v>
      </c>
      <c r="G179" s="52" t="s">
        <v>702</v>
      </c>
      <c r="H179" s="69">
        <v>42483</v>
      </c>
      <c r="I179" s="51"/>
      <c r="J179" s="51"/>
      <c r="K179" s="53" t="str">
        <f t="shared" si="2"/>
        <v>Track &amp; Field-Female-4*300m-U15</v>
      </c>
      <c r="L179" s="54"/>
    </row>
    <row r="180" spans="1:12" x14ac:dyDescent="0.25">
      <c r="A180" s="51" t="s">
        <v>812</v>
      </c>
      <c r="B180" s="51" t="s">
        <v>76</v>
      </c>
      <c r="C180" s="51" t="s">
        <v>75</v>
      </c>
      <c r="D180" s="51" t="s">
        <v>501</v>
      </c>
      <c r="E180" s="51" t="s">
        <v>320</v>
      </c>
      <c r="F180" s="51" t="s">
        <v>162</v>
      </c>
      <c r="G180" s="52" t="s">
        <v>587</v>
      </c>
      <c r="H180" s="69">
        <v>41763</v>
      </c>
      <c r="I180" s="51"/>
      <c r="J180" s="51"/>
      <c r="K180" s="53" t="str">
        <f t="shared" si="2"/>
        <v>Track &amp; Field-Female-Hammer (4kg)-M50</v>
      </c>
      <c r="L180" s="54"/>
    </row>
    <row r="181" spans="1:12" x14ac:dyDescent="0.25">
      <c r="A181" s="51" t="s">
        <v>812</v>
      </c>
      <c r="B181" s="51" t="s">
        <v>0</v>
      </c>
      <c r="C181" s="51" t="s">
        <v>69</v>
      </c>
      <c r="D181" s="51" t="s">
        <v>11</v>
      </c>
      <c r="E181" s="51" t="s">
        <v>418</v>
      </c>
      <c r="F181" s="51" t="s">
        <v>54</v>
      </c>
      <c r="G181" s="52">
        <v>28.13</v>
      </c>
      <c r="H181" s="69">
        <v>42154</v>
      </c>
      <c r="I181" s="51"/>
      <c r="J181" s="51"/>
      <c r="K181" s="53" t="str">
        <f t="shared" si="2"/>
        <v>Track &amp; Field-Male-5 K-V75</v>
      </c>
      <c r="L181" s="54"/>
    </row>
    <row r="182" spans="1:12" x14ac:dyDescent="0.25">
      <c r="A182" s="51" t="s">
        <v>812</v>
      </c>
      <c r="B182" s="51" t="s">
        <v>0</v>
      </c>
      <c r="C182" s="51" t="s">
        <v>69</v>
      </c>
      <c r="D182" s="51" t="s">
        <v>18</v>
      </c>
      <c r="E182" s="51" t="s">
        <v>418</v>
      </c>
      <c r="F182" s="51" t="s">
        <v>54</v>
      </c>
      <c r="G182" s="62">
        <v>6.8599537037037042E-2</v>
      </c>
      <c r="H182" s="69">
        <v>41847</v>
      </c>
      <c r="I182" s="51"/>
      <c r="J182" s="51"/>
      <c r="K182" s="53" t="str">
        <f t="shared" si="2"/>
        <v>Track &amp; Field-Male-10 Mile-V75</v>
      </c>
      <c r="L182" s="54"/>
    </row>
    <row r="183" spans="1:12" x14ac:dyDescent="0.25">
      <c r="A183" s="51" t="s">
        <v>812</v>
      </c>
      <c r="B183" s="51" t="s">
        <v>76</v>
      </c>
      <c r="C183" s="51" t="s">
        <v>75</v>
      </c>
      <c r="D183" s="51" t="s">
        <v>50</v>
      </c>
      <c r="E183" s="51" t="s">
        <v>79</v>
      </c>
      <c r="F183" s="51" t="s">
        <v>91</v>
      </c>
      <c r="G183" s="52">
        <v>44</v>
      </c>
      <c r="H183" s="69">
        <v>36361</v>
      </c>
      <c r="I183" s="51"/>
      <c r="J183" s="51"/>
      <c r="K183" s="53" t="str">
        <f t="shared" si="2"/>
        <v>Track &amp; Field-Female-300m-U15</v>
      </c>
      <c r="L183" s="54"/>
    </row>
    <row r="184" spans="1:12" x14ac:dyDescent="0.25">
      <c r="A184" s="51" t="s">
        <v>812</v>
      </c>
      <c r="B184" s="51" t="s">
        <v>76</v>
      </c>
      <c r="C184" s="51" t="s">
        <v>75</v>
      </c>
      <c r="D184" s="51" t="s">
        <v>9</v>
      </c>
      <c r="E184" s="51" t="s">
        <v>79</v>
      </c>
      <c r="F184" s="51" t="s">
        <v>406</v>
      </c>
      <c r="G184" s="52" t="s">
        <v>436</v>
      </c>
      <c r="H184" s="69">
        <v>41456</v>
      </c>
      <c r="I184" s="51"/>
      <c r="J184" s="51"/>
      <c r="K184" s="53" t="str">
        <f t="shared" si="2"/>
        <v>Track &amp; Field-Female-800m-U15</v>
      </c>
      <c r="L184" s="54"/>
    </row>
    <row r="185" spans="1:12" x14ac:dyDescent="0.25">
      <c r="A185" s="51" t="s">
        <v>812</v>
      </c>
      <c r="B185" s="51" t="s">
        <v>76</v>
      </c>
      <c r="C185" s="51" t="s">
        <v>69</v>
      </c>
      <c r="D185" s="51" t="s">
        <v>134</v>
      </c>
      <c r="E185" s="51" t="s">
        <v>80</v>
      </c>
      <c r="F185" s="51" t="s">
        <v>368</v>
      </c>
      <c r="G185" s="52" t="s">
        <v>671</v>
      </c>
      <c r="H185" s="69">
        <v>42186</v>
      </c>
      <c r="I185" s="51"/>
      <c r="J185" s="51"/>
      <c r="K185" s="53" t="str">
        <f t="shared" si="2"/>
        <v>Track &amp; Field-Male-Mile-U17</v>
      </c>
      <c r="L185" s="54"/>
    </row>
    <row r="186" spans="1:12" x14ac:dyDescent="0.25">
      <c r="A186" s="51" t="s">
        <v>812</v>
      </c>
      <c r="B186" s="51" t="s">
        <v>76</v>
      </c>
      <c r="C186" s="51" t="s">
        <v>75</v>
      </c>
      <c r="D186" s="51" t="s">
        <v>176</v>
      </c>
      <c r="E186" s="51" t="s">
        <v>77</v>
      </c>
      <c r="F186" s="51" t="s">
        <v>622</v>
      </c>
      <c r="G186" s="52">
        <v>23.4</v>
      </c>
      <c r="H186" s="69">
        <v>41902</v>
      </c>
      <c r="I186" s="51"/>
      <c r="J186" s="51"/>
      <c r="K186" s="53" t="str">
        <f t="shared" si="2"/>
        <v>Track &amp; Field-Female-150m-U11</v>
      </c>
      <c r="L186" s="54"/>
    </row>
    <row r="187" spans="1:12" x14ac:dyDescent="0.25">
      <c r="A187" s="51" t="s">
        <v>812</v>
      </c>
      <c r="B187" s="51" t="s">
        <v>76</v>
      </c>
      <c r="C187" s="51" t="s">
        <v>75</v>
      </c>
      <c r="D187" s="51" t="s">
        <v>8</v>
      </c>
      <c r="E187" s="51" t="s">
        <v>320</v>
      </c>
      <c r="F187" s="51" t="s">
        <v>358</v>
      </c>
      <c r="G187" s="52">
        <v>75</v>
      </c>
      <c r="H187" s="69">
        <v>42476</v>
      </c>
      <c r="I187" s="51"/>
      <c r="J187" s="51"/>
      <c r="K187" s="53" t="str">
        <f t="shared" si="2"/>
        <v>Track &amp; Field-Female-400m-M50</v>
      </c>
      <c r="L187" s="54"/>
    </row>
    <row r="188" spans="1:12" s="24" customFormat="1" x14ac:dyDescent="0.25">
      <c r="A188" s="51" t="s">
        <v>812</v>
      </c>
      <c r="B188" s="51" t="s">
        <v>76</v>
      </c>
      <c r="C188" s="51" t="s">
        <v>75</v>
      </c>
      <c r="D188" s="51" t="s">
        <v>9</v>
      </c>
      <c r="E188" s="51" t="s">
        <v>320</v>
      </c>
      <c r="F188" s="51" t="s">
        <v>358</v>
      </c>
      <c r="G188" s="52" t="s">
        <v>709</v>
      </c>
      <c r="H188" s="69">
        <v>42497</v>
      </c>
      <c r="I188" s="51"/>
      <c r="J188" s="51"/>
      <c r="K188" s="53" t="str">
        <f t="shared" si="2"/>
        <v>Track &amp; Field-Female-800m-M50</v>
      </c>
      <c r="L188" s="54"/>
    </row>
    <row r="189" spans="1:12" x14ac:dyDescent="0.25">
      <c r="A189" s="51" t="s">
        <v>812</v>
      </c>
      <c r="B189" s="51" t="s">
        <v>76</v>
      </c>
      <c r="C189" s="51" t="s">
        <v>69</v>
      </c>
      <c r="D189" s="51" t="s">
        <v>131</v>
      </c>
      <c r="E189" s="51" t="s">
        <v>318</v>
      </c>
      <c r="F189" s="51" t="s">
        <v>611</v>
      </c>
      <c r="G189" s="52" t="s">
        <v>612</v>
      </c>
      <c r="H189" s="69">
        <v>41821</v>
      </c>
      <c r="I189" s="51"/>
      <c r="J189" s="51"/>
      <c r="K189" s="53" t="str">
        <f t="shared" si="2"/>
        <v>Track &amp; Field-Male-Hammer-M40</v>
      </c>
      <c r="L189" s="54"/>
    </row>
    <row r="190" spans="1:12" s="24" customFormat="1" x14ac:dyDescent="0.25">
      <c r="A190" s="51" t="s">
        <v>812</v>
      </c>
      <c r="B190" s="51" t="s">
        <v>76</v>
      </c>
      <c r="C190" s="51" t="s">
        <v>75</v>
      </c>
      <c r="D190" s="51" t="s">
        <v>9</v>
      </c>
      <c r="E190" s="51" t="s">
        <v>79</v>
      </c>
      <c r="F190" s="51" t="s">
        <v>650</v>
      </c>
      <c r="G190" s="52" t="s">
        <v>710</v>
      </c>
      <c r="H190" s="69">
        <v>42526</v>
      </c>
      <c r="I190" s="51"/>
      <c r="J190" s="51"/>
      <c r="K190" s="53" t="str">
        <f t="shared" si="2"/>
        <v>Track &amp; Field-Female-800m-U15</v>
      </c>
      <c r="L190" s="54"/>
    </row>
    <row r="191" spans="1:12" x14ac:dyDescent="0.25">
      <c r="A191" s="51" t="s">
        <v>812</v>
      </c>
      <c r="B191" s="51" t="s">
        <v>76</v>
      </c>
      <c r="C191" s="51" t="s">
        <v>69</v>
      </c>
      <c r="D191" s="51" t="s">
        <v>135</v>
      </c>
      <c r="E191" s="51" t="s">
        <v>80</v>
      </c>
      <c r="F191" s="51" t="s">
        <v>368</v>
      </c>
      <c r="G191" s="52" t="s">
        <v>670</v>
      </c>
      <c r="H191" s="69">
        <v>42256</v>
      </c>
      <c r="I191" s="51"/>
      <c r="J191" s="51"/>
      <c r="K191" s="53" t="str">
        <f t="shared" si="2"/>
        <v>Track &amp; Field-Male-Steeplechase 1500m-U17</v>
      </c>
      <c r="L191" s="54"/>
    </row>
    <row r="192" spans="1:12" s="24" customFormat="1" x14ac:dyDescent="0.25">
      <c r="A192" s="51" t="s">
        <v>812</v>
      </c>
      <c r="B192" s="51" t="s">
        <v>76</v>
      </c>
      <c r="C192" s="51" t="s">
        <v>69</v>
      </c>
      <c r="D192" s="51" t="s">
        <v>135</v>
      </c>
      <c r="E192" s="51" t="s">
        <v>80</v>
      </c>
      <c r="F192" s="51" t="s">
        <v>368</v>
      </c>
      <c r="G192" s="52" t="s">
        <v>712</v>
      </c>
      <c r="H192" s="69">
        <v>42595</v>
      </c>
      <c r="I192" s="51"/>
      <c r="J192" s="51"/>
      <c r="K192" s="53" t="str">
        <f t="shared" si="2"/>
        <v>Track &amp; Field-Male-Steeplechase 1500m-U17</v>
      </c>
      <c r="L192" s="54"/>
    </row>
    <row r="193" spans="1:12" x14ac:dyDescent="0.25">
      <c r="A193" s="51" t="s">
        <v>812</v>
      </c>
      <c r="B193" s="51" t="s">
        <v>76</v>
      </c>
      <c r="C193" s="51" t="s">
        <v>69</v>
      </c>
      <c r="D193" s="51" t="s">
        <v>124</v>
      </c>
      <c r="E193" s="51" t="s">
        <v>77</v>
      </c>
      <c r="F193" s="51" t="s">
        <v>354</v>
      </c>
      <c r="G193" s="52" t="s">
        <v>414</v>
      </c>
      <c r="H193" s="69">
        <v>41487</v>
      </c>
      <c r="I193" s="51"/>
      <c r="J193" s="51"/>
      <c r="K193" s="53" t="str">
        <f t="shared" si="2"/>
        <v>Track &amp; Field-Male-Long Jump-U11</v>
      </c>
      <c r="L193" s="54"/>
    </row>
    <row r="194" spans="1:12" x14ac:dyDescent="0.25">
      <c r="A194" s="51" t="s">
        <v>812</v>
      </c>
      <c r="B194" s="51" t="s">
        <v>76</v>
      </c>
      <c r="C194" s="51" t="s">
        <v>69</v>
      </c>
      <c r="D194" s="51" t="s">
        <v>176</v>
      </c>
      <c r="E194" s="51" t="s">
        <v>77</v>
      </c>
      <c r="F194" s="51" t="s">
        <v>354</v>
      </c>
      <c r="G194" s="52">
        <v>21.9</v>
      </c>
      <c r="H194" s="69">
        <v>41487</v>
      </c>
      <c r="I194" s="51"/>
      <c r="J194" s="51"/>
      <c r="K194" s="53" t="str">
        <f t="shared" si="2"/>
        <v>Track &amp; Field-Male-150m-U11</v>
      </c>
      <c r="L194" s="54"/>
    </row>
    <row r="195" spans="1:12" x14ac:dyDescent="0.25">
      <c r="A195" s="51" t="s">
        <v>812</v>
      </c>
      <c r="B195" s="51" t="s">
        <v>0</v>
      </c>
      <c r="C195" s="51" t="s">
        <v>69</v>
      </c>
      <c r="D195" s="51" t="s">
        <v>664</v>
      </c>
      <c r="E195" s="51" t="s">
        <v>418</v>
      </c>
      <c r="F195" s="51" t="s">
        <v>54</v>
      </c>
      <c r="G195" s="63">
        <v>3.1307870370370368E-2</v>
      </c>
      <c r="H195" s="69">
        <v>42036</v>
      </c>
      <c r="I195" s="51"/>
      <c r="J195" s="51"/>
      <c r="K195" s="53" t="str">
        <f t="shared" si="2"/>
        <v>Track &amp; Field-Male-5 Mile (gun)-V75</v>
      </c>
      <c r="L195" s="54"/>
    </row>
    <row r="196" spans="1:12" x14ac:dyDescent="0.25">
      <c r="A196" s="51" t="s">
        <v>812</v>
      </c>
      <c r="B196" s="51" t="s">
        <v>0</v>
      </c>
      <c r="C196" s="51" t="s">
        <v>69</v>
      </c>
      <c r="D196" s="51" t="s">
        <v>665</v>
      </c>
      <c r="E196" s="51" t="s">
        <v>418</v>
      </c>
      <c r="F196" s="51" t="s">
        <v>54</v>
      </c>
      <c r="G196" s="63">
        <v>3.1134259259259261E-2</v>
      </c>
      <c r="H196" s="69">
        <v>42036</v>
      </c>
      <c r="I196" s="51"/>
      <c r="J196" s="51"/>
      <c r="K196" s="53" t="str">
        <f t="shared" ref="K196:K259" si="3">A196&amp;"-"&amp;C196&amp;"-"&amp;D196&amp;"-"&amp;E196</f>
        <v>Track &amp; Field-Male-5 Mile (chip)-V75</v>
      </c>
      <c r="L196" s="54"/>
    </row>
    <row r="197" spans="1:12" x14ac:dyDescent="0.25">
      <c r="A197" s="51" t="s">
        <v>812</v>
      </c>
      <c r="B197" s="51" t="s">
        <v>76</v>
      </c>
      <c r="C197" s="51" t="s">
        <v>69</v>
      </c>
      <c r="D197" s="51" t="s">
        <v>124</v>
      </c>
      <c r="E197" s="51" t="s">
        <v>319</v>
      </c>
      <c r="F197" s="51" t="s">
        <v>63</v>
      </c>
      <c r="G197" s="52" t="s">
        <v>424</v>
      </c>
      <c r="H197" s="69">
        <v>41518</v>
      </c>
      <c r="I197" s="51"/>
      <c r="J197" s="51"/>
      <c r="K197" s="53" t="str">
        <f t="shared" si="3"/>
        <v>Track &amp; Field-Male-Long Jump-M45</v>
      </c>
      <c r="L197" s="54"/>
    </row>
    <row r="198" spans="1:12" x14ac:dyDescent="0.25">
      <c r="A198" s="51" t="s">
        <v>812</v>
      </c>
      <c r="B198" s="51" t="s">
        <v>0</v>
      </c>
      <c r="C198" s="51" t="s">
        <v>75</v>
      </c>
      <c r="D198" s="51" t="s">
        <v>661</v>
      </c>
      <c r="E198" s="51" t="s">
        <v>71</v>
      </c>
      <c r="F198" s="51" t="s">
        <v>663</v>
      </c>
      <c r="G198" s="64">
        <v>56.2</v>
      </c>
      <c r="H198" s="69">
        <v>42239</v>
      </c>
      <c r="I198" s="51"/>
      <c r="J198" s="51"/>
      <c r="K198" s="53" t="str">
        <f t="shared" si="3"/>
        <v>Track &amp; Field-Female-10 K (gun)-V65</v>
      </c>
      <c r="L198" s="54"/>
    </row>
    <row r="199" spans="1:12" x14ac:dyDescent="0.25">
      <c r="A199" s="51" t="s">
        <v>812</v>
      </c>
      <c r="B199" s="51" t="s">
        <v>0</v>
      </c>
      <c r="C199" s="51" t="s">
        <v>75</v>
      </c>
      <c r="D199" s="51" t="s">
        <v>662</v>
      </c>
      <c r="E199" s="51" t="s">
        <v>71</v>
      </c>
      <c r="F199" s="51" t="s">
        <v>663</v>
      </c>
      <c r="G199" s="64">
        <v>56.16</v>
      </c>
      <c r="H199" s="69">
        <v>42239</v>
      </c>
      <c r="I199" s="51"/>
      <c r="J199" s="51"/>
      <c r="K199" s="53" t="str">
        <f t="shared" si="3"/>
        <v>Track &amp; Field-Female-10 K (chip)-V65</v>
      </c>
      <c r="L199" s="54"/>
    </row>
    <row r="200" spans="1:12" x14ac:dyDescent="0.25">
      <c r="A200" s="51" t="s">
        <v>812</v>
      </c>
      <c r="B200" s="51" t="s">
        <v>76</v>
      </c>
      <c r="C200" s="51" t="s">
        <v>69</v>
      </c>
      <c r="D200" s="51" t="s">
        <v>297</v>
      </c>
      <c r="E200" s="51" t="s">
        <v>80</v>
      </c>
      <c r="F200" s="51" t="s">
        <v>235</v>
      </c>
      <c r="G200" s="52" t="s">
        <v>334</v>
      </c>
      <c r="H200" s="69">
        <v>38606</v>
      </c>
      <c r="I200" s="51"/>
      <c r="J200" s="51"/>
      <c r="K200" s="53" t="str">
        <f t="shared" si="3"/>
        <v>Track &amp; Field-Male-Penthalon-U17</v>
      </c>
      <c r="L200" s="54"/>
    </row>
    <row r="201" spans="1:12" x14ac:dyDescent="0.25">
      <c r="A201" s="51" t="s">
        <v>812</v>
      </c>
      <c r="B201" s="51" t="s">
        <v>76</v>
      </c>
      <c r="C201" s="51" t="s">
        <v>75</v>
      </c>
      <c r="D201" s="51" t="s">
        <v>8</v>
      </c>
      <c r="E201" s="51" t="s">
        <v>77</v>
      </c>
      <c r="F201" s="51" t="s">
        <v>92</v>
      </c>
      <c r="G201" s="52">
        <v>76.3</v>
      </c>
      <c r="H201" s="69">
        <v>41174</v>
      </c>
      <c r="I201" s="51"/>
      <c r="J201" s="51"/>
      <c r="K201" s="53" t="str">
        <f t="shared" si="3"/>
        <v>Track &amp; Field-Female-400m-U11</v>
      </c>
      <c r="L201" s="54"/>
    </row>
    <row r="202" spans="1:12" x14ac:dyDescent="0.25">
      <c r="A202" s="51" t="s">
        <v>812</v>
      </c>
      <c r="B202" s="51" t="s">
        <v>76</v>
      </c>
      <c r="C202" s="51" t="s">
        <v>75</v>
      </c>
      <c r="D202" s="51" t="s">
        <v>177</v>
      </c>
      <c r="E202" s="51" t="s">
        <v>77</v>
      </c>
      <c r="F202" s="51" t="s">
        <v>704</v>
      </c>
      <c r="G202" s="52" t="s">
        <v>705</v>
      </c>
      <c r="H202" s="69">
        <v>42492</v>
      </c>
      <c r="I202" s="51"/>
      <c r="J202" s="51"/>
      <c r="K202" s="53" t="str">
        <f t="shared" si="3"/>
        <v>Track &amp; Field-Female-600m-U11</v>
      </c>
      <c r="L202" s="54"/>
    </row>
    <row r="203" spans="1:12" x14ac:dyDescent="0.25">
      <c r="A203" s="51" t="s">
        <v>812</v>
      </c>
      <c r="B203" s="51" t="s">
        <v>76</v>
      </c>
      <c r="C203" s="51" t="s">
        <v>69</v>
      </c>
      <c r="D203" s="51" t="s">
        <v>9</v>
      </c>
      <c r="E203" s="51" t="s">
        <v>77</v>
      </c>
      <c r="F203" s="51" t="s">
        <v>211</v>
      </c>
      <c r="G203" s="52" t="s">
        <v>215</v>
      </c>
      <c r="H203" s="69"/>
      <c r="I203" s="51"/>
      <c r="J203" s="51"/>
      <c r="K203" s="53" t="str">
        <f t="shared" si="3"/>
        <v>Track &amp; Field-Male-800m-U11</v>
      </c>
      <c r="L203" s="54"/>
    </row>
    <row r="204" spans="1:12" x14ac:dyDescent="0.25">
      <c r="A204" s="51" t="s">
        <v>812</v>
      </c>
      <c r="B204" s="51" t="s">
        <v>76</v>
      </c>
      <c r="C204" s="51" t="s">
        <v>69</v>
      </c>
      <c r="D204" s="51" t="s">
        <v>177</v>
      </c>
      <c r="E204" s="51" t="s">
        <v>77</v>
      </c>
      <c r="F204" s="51" t="s">
        <v>706</v>
      </c>
      <c r="G204" s="52" t="s">
        <v>707</v>
      </c>
      <c r="H204" s="69">
        <v>42492</v>
      </c>
      <c r="I204" s="51"/>
      <c r="J204" s="51"/>
      <c r="K204" s="53" t="str">
        <f t="shared" si="3"/>
        <v>Track &amp; Field-Male-600m-U11</v>
      </c>
      <c r="L204" s="54"/>
    </row>
    <row r="205" spans="1:12" x14ac:dyDescent="0.25">
      <c r="A205" s="51" t="s">
        <v>812</v>
      </c>
      <c r="B205" s="51" t="s">
        <v>76</v>
      </c>
      <c r="C205" s="51" t="s">
        <v>75</v>
      </c>
      <c r="D205" s="51" t="s">
        <v>174</v>
      </c>
      <c r="E205" s="51" t="s">
        <v>78</v>
      </c>
      <c r="F205" s="51" t="s">
        <v>180</v>
      </c>
      <c r="G205" s="52">
        <v>10.6</v>
      </c>
      <c r="H205" s="69">
        <v>39083</v>
      </c>
      <c r="I205" s="51"/>
      <c r="J205" s="51"/>
      <c r="K205" s="53" t="str">
        <f t="shared" si="3"/>
        <v>Track &amp; Field-Female-75m-U13</v>
      </c>
      <c r="L205" s="54"/>
    </row>
    <row r="206" spans="1:12" x14ac:dyDescent="0.25">
      <c r="A206" s="51" t="s">
        <v>812</v>
      </c>
      <c r="B206" s="51" t="s">
        <v>76</v>
      </c>
      <c r="C206" s="51" t="s">
        <v>69</v>
      </c>
      <c r="D206" s="51" t="s">
        <v>98</v>
      </c>
      <c r="E206" s="51" t="s">
        <v>320</v>
      </c>
      <c r="F206" s="51" t="s">
        <v>648</v>
      </c>
      <c r="G206" s="52" t="s">
        <v>678</v>
      </c>
      <c r="H206" s="69">
        <v>42253</v>
      </c>
      <c r="I206" s="51"/>
      <c r="J206" s="51"/>
      <c r="K206" s="53" t="str">
        <f t="shared" si="3"/>
        <v>Track &amp; Field-Male-1500m-M50</v>
      </c>
      <c r="L206" s="54"/>
    </row>
    <row r="207" spans="1:12" x14ac:dyDescent="0.25">
      <c r="A207" s="51" t="s">
        <v>812</v>
      </c>
      <c r="B207" s="51" t="s">
        <v>0</v>
      </c>
      <c r="C207" s="51" t="s">
        <v>69</v>
      </c>
      <c r="D207" s="51" t="s">
        <v>661</v>
      </c>
      <c r="E207" s="51" t="s">
        <v>72</v>
      </c>
      <c r="F207" s="51" t="s">
        <v>668</v>
      </c>
      <c r="G207" s="52">
        <v>49.04</v>
      </c>
      <c r="H207" s="69">
        <v>42267</v>
      </c>
      <c r="I207" s="51"/>
      <c r="J207" s="51"/>
      <c r="K207" s="53" t="str">
        <f t="shared" si="3"/>
        <v>Track &amp; Field-Male-10 K (gun)-V70</v>
      </c>
      <c r="L207" s="54"/>
    </row>
    <row r="208" spans="1:12" s="24" customFormat="1" x14ac:dyDescent="0.25">
      <c r="A208" s="51" t="s">
        <v>812</v>
      </c>
      <c r="B208" s="51" t="s">
        <v>0</v>
      </c>
      <c r="C208" s="51" t="s">
        <v>69</v>
      </c>
      <c r="D208" s="51" t="s">
        <v>661</v>
      </c>
      <c r="E208" s="51" t="s">
        <v>72</v>
      </c>
      <c r="F208" s="51" t="s">
        <v>36</v>
      </c>
      <c r="G208" s="52">
        <v>45.21</v>
      </c>
      <c r="H208" s="69">
        <v>42700</v>
      </c>
      <c r="I208" s="51"/>
      <c r="J208" s="51"/>
      <c r="K208" s="53" t="str">
        <f t="shared" si="3"/>
        <v>Track &amp; Field-Male-10 K (gun)-V70</v>
      </c>
      <c r="L208" s="54"/>
    </row>
    <row r="209" spans="1:12" x14ac:dyDescent="0.25">
      <c r="A209" s="51" t="s">
        <v>812</v>
      </c>
      <c r="B209" s="51" t="s">
        <v>0</v>
      </c>
      <c r="C209" s="51" t="s">
        <v>69</v>
      </c>
      <c r="D209" s="51" t="s">
        <v>662</v>
      </c>
      <c r="E209" s="51" t="s">
        <v>72</v>
      </c>
      <c r="F209" s="51" t="s">
        <v>668</v>
      </c>
      <c r="G209" s="52">
        <v>48.52</v>
      </c>
      <c r="H209" s="69">
        <v>42267</v>
      </c>
      <c r="I209" s="51"/>
      <c r="J209" s="51"/>
      <c r="K209" s="53" t="str">
        <f t="shared" si="3"/>
        <v>Track &amp; Field-Male-10 K (chip)-V70</v>
      </c>
      <c r="L209" s="54"/>
    </row>
    <row r="210" spans="1:12" x14ac:dyDescent="0.25">
      <c r="A210" s="51" t="s">
        <v>812</v>
      </c>
      <c r="B210" s="51" t="s">
        <v>0</v>
      </c>
      <c r="C210" s="51" t="s">
        <v>75</v>
      </c>
      <c r="D210" s="51" t="s">
        <v>694</v>
      </c>
      <c r="E210" s="51" t="s">
        <v>65</v>
      </c>
      <c r="F210" s="51" t="s">
        <v>40</v>
      </c>
      <c r="G210" s="64">
        <v>22.3</v>
      </c>
      <c r="H210" s="69">
        <v>40391</v>
      </c>
      <c r="I210" s="51"/>
      <c r="J210" s="51"/>
      <c r="K210" s="53" t="str">
        <f t="shared" si="3"/>
        <v>Track &amp; Field-Female-5K-V50</v>
      </c>
      <c r="L210" s="54" t="s">
        <v>689</v>
      </c>
    </row>
    <row r="211" spans="1:12" x14ac:dyDescent="0.25">
      <c r="A211" s="51" t="s">
        <v>812</v>
      </c>
      <c r="B211" s="51" t="s">
        <v>0</v>
      </c>
      <c r="C211" s="51" t="s">
        <v>75</v>
      </c>
      <c r="D211" s="51" t="s">
        <v>661</v>
      </c>
      <c r="E211" s="51" t="s">
        <v>70</v>
      </c>
      <c r="F211" s="51" t="s">
        <v>669</v>
      </c>
      <c r="G211" s="52">
        <v>64.150000000000006</v>
      </c>
      <c r="H211" s="69">
        <v>42064</v>
      </c>
      <c r="I211" s="51"/>
      <c r="J211" s="51"/>
      <c r="K211" s="53" t="str">
        <f t="shared" si="3"/>
        <v>Track &amp; Field-Female-10 K (gun)-V60</v>
      </c>
      <c r="L211" s="54"/>
    </row>
    <row r="212" spans="1:12" x14ac:dyDescent="0.25">
      <c r="A212" s="51" t="s">
        <v>812</v>
      </c>
      <c r="B212" s="51" t="s">
        <v>0</v>
      </c>
      <c r="C212" s="51" t="s">
        <v>75</v>
      </c>
      <c r="D212" s="51" t="s">
        <v>662</v>
      </c>
      <c r="E212" s="51" t="s">
        <v>70</v>
      </c>
      <c r="F212" s="51" t="s">
        <v>669</v>
      </c>
      <c r="G212" s="52">
        <v>63.31</v>
      </c>
      <c r="H212" s="69">
        <v>42064</v>
      </c>
      <c r="I212" s="51"/>
      <c r="J212" s="51"/>
      <c r="K212" s="53" t="str">
        <f t="shared" si="3"/>
        <v>Track &amp; Field-Female-10 K (chip)-V60</v>
      </c>
      <c r="L212" s="54"/>
    </row>
    <row r="213" spans="1:12" x14ac:dyDescent="0.25">
      <c r="A213" s="51" t="s">
        <v>812</v>
      </c>
      <c r="B213" s="51" t="s">
        <v>0</v>
      </c>
      <c r="C213" s="51" t="s">
        <v>75</v>
      </c>
      <c r="D213" s="51" t="s">
        <v>662</v>
      </c>
      <c r="E213" s="51" t="s">
        <v>70</v>
      </c>
      <c r="F213" s="51" t="s">
        <v>721</v>
      </c>
      <c r="G213" s="64">
        <v>52.42</v>
      </c>
      <c r="H213" s="69">
        <v>42799</v>
      </c>
      <c r="I213" s="51"/>
      <c r="J213" s="51"/>
      <c r="K213" s="53" t="str">
        <f t="shared" si="3"/>
        <v>Track &amp; Field-Female-10 K (chip)-V60</v>
      </c>
      <c r="L213" s="54"/>
    </row>
    <row r="214" spans="1:12" x14ac:dyDescent="0.25">
      <c r="A214" s="51" t="s">
        <v>812</v>
      </c>
      <c r="B214" s="51" t="s">
        <v>0</v>
      </c>
      <c r="C214" s="51" t="s">
        <v>75</v>
      </c>
      <c r="D214" s="51" t="s">
        <v>20</v>
      </c>
      <c r="E214" s="51" t="s">
        <v>70</v>
      </c>
      <c r="F214" s="51" t="s">
        <v>49</v>
      </c>
      <c r="G214" s="52">
        <v>2.06</v>
      </c>
      <c r="H214" s="69">
        <v>40909</v>
      </c>
      <c r="I214" s="51"/>
      <c r="J214" s="51"/>
      <c r="K214" s="53" t="str">
        <f t="shared" si="3"/>
        <v>Track &amp; Field-Female-Half Marathon-V60</v>
      </c>
      <c r="L214" s="54"/>
    </row>
    <row r="215" spans="1:12" x14ac:dyDescent="0.25">
      <c r="A215" s="51" t="s">
        <v>812</v>
      </c>
      <c r="B215" s="51" t="s">
        <v>0</v>
      </c>
      <c r="C215" s="51" t="s">
        <v>69</v>
      </c>
      <c r="D215" s="51" t="s">
        <v>11</v>
      </c>
      <c r="E215" s="51" t="s">
        <v>72</v>
      </c>
      <c r="F215" s="51" t="s">
        <v>668</v>
      </c>
      <c r="G215" s="52">
        <v>23.13</v>
      </c>
      <c r="H215" s="69">
        <v>42056</v>
      </c>
      <c r="I215" s="51"/>
      <c r="J215" s="51"/>
      <c r="K215" s="53" t="str">
        <f t="shared" si="3"/>
        <v>Track &amp; Field-Male-5 K-V70</v>
      </c>
      <c r="L215" s="54"/>
    </row>
    <row r="216" spans="1:12" x14ac:dyDescent="0.25">
      <c r="A216" s="51" t="s">
        <v>812</v>
      </c>
      <c r="B216" s="51" t="s">
        <v>76</v>
      </c>
      <c r="C216" s="51" t="s">
        <v>75</v>
      </c>
      <c r="D216" s="51" t="s">
        <v>8</v>
      </c>
      <c r="E216" s="51" t="s">
        <v>321</v>
      </c>
      <c r="F216" s="51" t="s">
        <v>40</v>
      </c>
      <c r="G216" s="52">
        <v>74.599999999999994</v>
      </c>
      <c r="H216" s="69">
        <v>42497</v>
      </c>
      <c r="I216" s="51"/>
      <c r="J216" s="51"/>
      <c r="K216" s="53" t="str">
        <f t="shared" si="3"/>
        <v>Track &amp; Field-Female-400m-M55</v>
      </c>
      <c r="L216" s="54"/>
    </row>
    <row r="217" spans="1:12" x14ac:dyDescent="0.25">
      <c r="A217" s="51" t="s">
        <v>812</v>
      </c>
      <c r="B217" s="51" t="s">
        <v>0</v>
      </c>
      <c r="C217" s="51" t="s">
        <v>75</v>
      </c>
      <c r="D217" s="51" t="s">
        <v>11</v>
      </c>
      <c r="E217" s="51" t="s">
        <v>66</v>
      </c>
      <c r="F217" s="51" t="s">
        <v>40</v>
      </c>
      <c r="G217" s="52">
        <v>22.29</v>
      </c>
      <c r="H217" s="69">
        <v>41122</v>
      </c>
      <c r="I217" s="51"/>
      <c r="J217" s="51"/>
      <c r="K217" s="53" t="str">
        <f t="shared" si="3"/>
        <v>Track &amp; Field-Female-5 K-V55</v>
      </c>
      <c r="L217" s="54" t="s">
        <v>693</v>
      </c>
    </row>
    <row r="218" spans="1:12" x14ac:dyDescent="0.25">
      <c r="A218" s="51" t="s">
        <v>812</v>
      </c>
      <c r="B218" s="51" t="s">
        <v>76</v>
      </c>
      <c r="C218" s="51" t="s">
        <v>75</v>
      </c>
      <c r="D218" s="51" t="s">
        <v>6</v>
      </c>
      <c r="E218" s="51" t="s">
        <v>321</v>
      </c>
      <c r="F218" s="51" t="s">
        <v>40</v>
      </c>
      <c r="G218" s="52">
        <v>16.7</v>
      </c>
      <c r="H218" s="69">
        <v>42470</v>
      </c>
      <c r="I218" s="51"/>
      <c r="J218" s="51"/>
      <c r="K218" s="53" t="str">
        <f t="shared" si="3"/>
        <v>Track &amp; Field-Female-100m-M55</v>
      </c>
      <c r="L218" s="54"/>
    </row>
    <row r="219" spans="1:12" x14ac:dyDescent="0.25">
      <c r="A219" s="51" t="s">
        <v>812</v>
      </c>
      <c r="B219" s="51" t="s">
        <v>76</v>
      </c>
      <c r="C219" s="51" t="s">
        <v>69</v>
      </c>
      <c r="D219" s="51" t="s">
        <v>9</v>
      </c>
      <c r="E219" s="51" t="s">
        <v>320</v>
      </c>
      <c r="F219" s="51" t="s">
        <v>205</v>
      </c>
      <c r="G219" s="52" t="s">
        <v>221</v>
      </c>
      <c r="H219" s="69">
        <v>40353</v>
      </c>
      <c r="I219" s="51"/>
      <c r="J219" s="51"/>
      <c r="K219" s="53" t="str">
        <f t="shared" si="3"/>
        <v>Track &amp; Field-Male-800m-M50</v>
      </c>
      <c r="L219" s="54"/>
    </row>
    <row r="220" spans="1:12" x14ac:dyDescent="0.25">
      <c r="A220" s="51" t="s">
        <v>812</v>
      </c>
      <c r="B220" s="51" t="s">
        <v>76</v>
      </c>
      <c r="C220" s="51" t="s">
        <v>75</v>
      </c>
      <c r="D220" s="51" t="s">
        <v>99</v>
      </c>
      <c r="E220" s="51" t="s">
        <v>81</v>
      </c>
      <c r="F220" s="51" t="s">
        <v>97</v>
      </c>
      <c r="G220" s="52" t="s">
        <v>112</v>
      </c>
      <c r="H220" s="69">
        <v>41055</v>
      </c>
      <c r="I220" s="51"/>
      <c r="J220" s="51"/>
      <c r="K220" s="53" t="str">
        <f t="shared" si="3"/>
        <v>Track &amp; Field-Female-3000m-U20</v>
      </c>
      <c r="L220" s="54"/>
    </row>
    <row r="221" spans="1:12" x14ac:dyDescent="0.25">
      <c r="A221" s="51" t="s">
        <v>812</v>
      </c>
      <c r="B221" s="51" t="s">
        <v>0</v>
      </c>
      <c r="C221" s="51" t="s">
        <v>75</v>
      </c>
      <c r="D221" s="51" t="s">
        <v>25</v>
      </c>
      <c r="E221" s="51" t="s">
        <v>66</v>
      </c>
      <c r="F221" s="51" t="s">
        <v>49</v>
      </c>
      <c r="G221" s="65" t="s">
        <v>55</v>
      </c>
      <c r="H221" s="69">
        <v>38808</v>
      </c>
      <c r="I221" s="51"/>
      <c r="J221" s="51"/>
      <c r="K221" s="53" t="str">
        <f t="shared" si="3"/>
        <v>Track &amp; Field-Female-Marathon-V55</v>
      </c>
      <c r="L221" s="54"/>
    </row>
    <row r="222" spans="1:12" x14ac:dyDescent="0.25">
      <c r="A222" s="51" t="s">
        <v>812</v>
      </c>
      <c r="B222" s="51" t="s">
        <v>76</v>
      </c>
      <c r="C222" s="51" t="s">
        <v>75</v>
      </c>
      <c r="D222" s="51" t="s">
        <v>9</v>
      </c>
      <c r="E222" s="51" t="s">
        <v>321</v>
      </c>
      <c r="F222" s="51" t="s">
        <v>40</v>
      </c>
      <c r="G222" s="52" t="s">
        <v>598</v>
      </c>
      <c r="H222" s="69">
        <v>41791</v>
      </c>
      <c r="I222" s="51"/>
      <c r="J222" s="51"/>
      <c r="K222" s="53" t="str">
        <f t="shared" si="3"/>
        <v>Track &amp; Field-Female-800m-M55</v>
      </c>
      <c r="L222" s="54"/>
    </row>
    <row r="223" spans="1:12" x14ac:dyDescent="0.25">
      <c r="A223" s="51" t="s">
        <v>812</v>
      </c>
      <c r="B223" s="51" t="s">
        <v>76</v>
      </c>
      <c r="C223" s="51" t="s">
        <v>75</v>
      </c>
      <c r="D223" s="51" t="s">
        <v>98</v>
      </c>
      <c r="E223" s="51" t="s">
        <v>321</v>
      </c>
      <c r="F223" s="51" t="s">
        <v>40</v>
      </c>
      <c r="G223" s="52" t="s">
        <v>703</v>
      </c>
      <c r="H223" s="69">
        <v>42470</v>
      </c>
      <c r="I223" s="51"/>
      <c r="J223" s="51"/>
      <c r="K223" s="53" t="str">
        <f t="shared" si="3"/>
        <v>Track &amp; Field-Female-1500m-M55</v>
      </c>
      <c r="L223" s="54"/>
    </row>
    <row r="224" spans="1:12" x14ac:dyDescent="0.25">
      <c r="A224" s="51" t="s">
        <v>812</v>
      </c>
      <c r="B224" s="51" t="s">
        <v>0</v>
      </c>
      <c r="C224" s="51" t="s">
        <v>69</v>
      </c>
      <c r="D224" s="51" t="s">
        <v>25</v>
      </c>
      <c r="E224" s="51" t="s">
        <v>65</v>
      </c>
      <c r="F224" s="51" t="s">
        <v>32</v>
      </c>
      <c r="G224" s="52" t="s">
        <v>35</v>
      </c>
      <c r="H224" s="69">
        <v>32234</v>
      </c>
      <c r="I224" s="51"/>
      <c r="J224" s="51"/>
      <c r="K224" s="53" t="str">
        <f t="shared" si="3"/>
        <v>Track &amp; Field-Male-Marathon-V50</v>
      </c>
      <c r="L224" s="54"/>
    </row>
    <row r="225" spans="1:12" x14ac:dyDescent="0.25">
      <c r="A225" s="51" t="s">
        <v>812</v>
      </c>
      <c r="B225" s="51" t="s">
        <v>76</v>
      </c>
      <c r="C225" s="51" t="s">
        <v>69</v>
      </c>
      <c r="D225" s="51" t="s">
        <v>125</v>
      </c>
      <c r="E225" s="51" t="s">
        <v>79</v>
      </c>
      <c r="F225" s="51" t="s">
        <v>259</v>
      </c>
      <c r="G225" s="52" t="s">
        <v>261</v>
      </c>
      <c r="H225" s="69">
        <v>41083</v>
      </c>
      <c r="I225" s="51"/>
      <c r="J225" s="51"/>
      <c r="K225" s="53" t="str">
        <f t="shared" si="3"/>
        <v>Track &amp; Field-Male-High Jump-U15</v>
      </c>
      <c r="L225" s="54"/>
    </row>
    <row r="226" spans="1:12" x14ac:dyDescent="0.25">
      <c r="A226" s="51" t="s">
        <v>812</v>
      </c>
      <c r="B226" s="51" t="s">
        <v>0</v>
      </c>
      <c r="C226" s="51" t="s">
        <v>75</v>
      </c>
      <c r="D226" s="51" t="s">
        <v>18</v>
      </c>
      <c r="E226" s="51" t="s">
        <v>65</v>
      </c>
      <c r="F226" s="51" t="s">
        <v>681</v>
      </c>
      <c r="G226" s="52" t="s">
        <v>682</v>
      </c>
      <c r="H226" s="69">
        <v>42323</v>
      </c>
      <c r="I226" s="51"/>
      <c r="J226" s="51"/>
      <c r="K226" s="53" t="str">
        <f t="shared" si="3"/>
        <v>Track &amp; Field-Female-10 Mile-V50</v>
      </c>
      <c r="L226" s="54"/>
    </row>
    <row r="227" spans="1:12" x14ac:dyDescent="0.25">
      <c r="A227" s="51" t="s">
        <v>812</v>
      </c>
      <c r="B227" s="51" t="s">
        <v>76</v>
      </c>
      <c r="C227" s="51" t="s">
        <v>75</v>
      </c>
      <c r="D227" s="51" t="s">
        <v>8</v>
      </c>
      <c r="E227" s="51" t="s">
        <v>321</v>
      </c>
      <c r="F227" s="51" t="s">
        <v>718</v>
      </c>
      <c r="G227" s="66">
        <v>74</v>
      </c>
      <c r="H227" s="69">
        <v>42827</v>
      </c>
      <c r="I227" s="51"/>
      <c r="J227" s="51"/>
      <c r="K227" s="53" t="str">
        <f t="shared" si="3"/>
        <v>Track &amp; Field-Female-400m-M55</v>
      </c>
      <c r="L227" s="54"/>
    </row>
    <row r="228" spans="1:12" x14ac:dyDescent="0.25">
      <c r="A228" s="51" t="s">
        <v>812</v>
      </c>
      <c r="B228" s="51" t="s">
        <v>0</v>
      </c>
      <c r="C228" s="51" t="s">
        <v>69</v>
      </c>
      <c r="D228" s="51" t="s">
        <v>662</v>
      </c>
      <c r="E228" s="51" t="s">
        <v>418</v>
      </c>
      <c r="F228" s="51" t="s">
        <v>54</v>
      </c>
      <c r="G228" s="64">
        <v>57.11</v>
      </c>
      <c r="H228" s="69">
        <v>42064</v>
      </c>
      <c r="I228" s="51"/>
      <c r="J228" s="51"/>
      <c r="K228" s="53" t="str">
        <f t="shared" si="3"/>
        <v>Track &amp; Field-Male-10 K (chip)-V75</v>
      </c>
      <c r="L228" s="54"/>
    </row>
    <row r="229" spans="1:12" x14ac:dyDescent="0.25">
      <c r="A229" s="51" t="s">
        <v>812</v>
      </c>
      <c r="B229" s="51" t="s">
        <v>76</v>
      </c>
      <c r="C229" s="51" t="s">
        <v>69</v>
      </c>
      <c r="D229" s="51" t="s">
        <v>99</v>
      </c>
      <c r="E229" s="51" t="s">
        <v>725</v>
      </c>
      <c r="F229" s="51" t="s">
        <v>54</v>
      </c>
      <c r="G229" s="52" t="s">
        <v>727</v>
      </c>
      <c r="H229" s="69">
        <v>42862</v>
      </c>
      <c r="I229" s="51"/>
      <c r="J229" s="51"/>
      <c r="K229" s="53" t="str">
        <f t="shared" si="3"/>
        <v>Track &amp; Field-Male-3000m-M75</v>
      </c>
      <c r="L229" s="54"/>
    </row>
    <row r="230" spans="1:12" x14ac:dyDescent="0.25">
      <c r="A230" s="51" t="s">
        <v>812</v>
      </c>
      <c r="B230" s="51" t="s">
        <v>76</v>
      </c>
      <c r="C230" s="51" t="s">
        <v>75</v>
      </c>
      <c r="D230" s="51" t="s">
        <v>98</v>
      </c>
      <c r="E230" s="51" t="s">
        <v>79</v>
      </c>
      <c r="F230" s="51" t="s">
        <v>406</v>
      </c>
      <c r="G230" s="52" t="s">
        <v>408</v>
      </c>
      <c r="H230" s="69">
        <v>41456</v>
      </c>
      <c r="I230" s="51"/>
      <c r="J230" s="51"/>
      <c r="K230" s="53" t="str">
        <f t="shared" si="3"/>
        <v>Track &amp; Field-Female-1500m-U15</v>
      </c>
      <c r="L230" s="54"/>
    </row>
    <row r="231" spans="1:12" x14ac:dyDescent="0.25">
      <c r="A231" s="51" t="s">
        <v>812</v>
      </c>
      <c r="B231" s="51" t="s">
        <v>76</v>
      </c>
      <c r="C231" s="51" t="s">
        <v>69</v>
      </c>
      <c r="D231" s="51" t="s">
        <v>99</v>
      </c>
      <c r="E231" s="51" t="s">
        <v>426</v>
      </c>
      <c r="F231" s="51" t="s">
        <v>36</v>
      </c>
      <c r="G231" s="52" t="s">
        <v>726</v>
      </c>
      <c r="H231" s="69">
        <v>42862</v>
      </c>
      <c r="I231" s="51"/>
      <c r="J231" s="51"/>
      <c r="K231" s="53" t="str">
        <f t="shared" si="3"/>
        <v>Track &amp; Field-Male-3000m-M70</v>
      </c>
      <c r="L231" s="54"/>
    </row>
    <row r="232" spans="1:12" x14ac:dyDescent="0.25">
      <c r="A232" s="51" t="s">
        <v>812</v>
      </c>
      <c r="B232" s="51" t="s">
        <v>76</v>
      </c>
      <c r="C232" s="51" t="s">
        <v>69</v>
      </c>
      <c r="D232" s="51" t="s">
        <v>190</v>
      </c>
      <c r="E232" s="51" t="s">
        <v>77</v>
      </c>
      <c r="F232" s="51" t="s">
        <v>607</v>
      </c>
      <c r="G232" s="52">
        <v>21.88</v>
      </c>
      <c r="H232" s="69">
        <v>41791</v>
      </c>
      <c r="I232" s="51"/>
      <c r="J232" s="51"/>
      <c r="K232" s="53" t="str">
        <f t="shared" si="3"/>
        <v>Track &amp; Field-Male-TurboJavelin-U11</v>
      </c>
      <c r="L232" s="54"/>
    </row>
    <row r="233" spans="1:12" s="1" customFormat="1" x14ac:dyDescent="0.25">
      <c r="A233" s="51" t="s">
        <v>812</v>
      </c>
      <c r="B233" s="51" t="s">
        <v>76</v>
      </c>
      <c r="C233" s="51" t="s">
        <v>69</v>
      </c>
      <c r="D233" s="51" t="s">
        <v>9</v>
      </c>
      <c r="E233" s="51" t="s">
        <v>321</v>
      </c>
      <c r="F233" s="51" t="s">
        <v>674</v>
      </c>
      <c r="G233" s="52" t="s">
        <v>675</v>
      </c>
      <c r="H233" s="69">
        <v>42266</v>
      </c>
      <c r="I233" s="51"/>
      <c r="J233" s="51"/>
      <c r="K233" s="53" t="str">
        <f t="shared" si="3"/>
        <v>Track &amp; Field-Male-800m-M55</v>
      </c>
      <c r="L233" s="54"/>
    </row>
    <row r="234" spans="1:12" s="1" customFormat="1" x14ac:dyDescent="0.25">
      <c r="A234" s="51" t="s">
        <v>812</v>
      </c>
      <c r="B234" s="51" t="s">
        <v>76</v>
      </c>
      <c r="C234" s="51" t="s">
        <v>69</v>
      </c>
      <c r="D234" s="51" t="s">
        <v>9</v>
      </c>
      <c r="E234" s="51" t="s">
        <v>320</v>
      </c>
      <c r="F234" s="51" t="s">
        <v>648</v>
      </c>
      <c r="G234" s="52" t="s">
        <v>728</v>
      </c>
      <c r="H234" s="69">
        <v>42862</v>
      </c>
      <c r="I234" s="51"/>
      <c r="J234" s="51"/>
      <c r="K234" s="53" t="str">
        <f t="shared" si="3"/>
        <v>Track &amp; Field-Male-800m-M50</v>
      </c>
      <c r="L234" s="54"/>
    </row>
    <row r="235" spans="1:12" s="1" customFormat="1" x14ac:dyDescent="0.25">
      <c r="A235" s="51" t="s">
        <v>812</v>
      </c>
      <c r="B235" s="51" t="s">
        <v>76</v>
      </c>
      <c r="C235" s="51" t="s">
        <v>69</v>
      </c>
      <c r="D235" s="51" t="s">
        <v>99</v>
      </c>
      <c r="E235" s="51" t="s">
        <v>320</v>
      </c>
      <c r="F235" s="51" t="s">
        <v>648</v>
      </c>
      <c r="G235" s="52" t="s">
        <v>679</v>
      </c>
      <c r="H235" s="69">
        <v>42253</v>
      </c>
      <c r="I235" s="51"/>
      <c r="J235" s="51"/>
      <c r="K235" s="53" t="str">
        <f t="shared" si="3"/>
        <v>Track &amp; Field-Male-3000m-M50</v>
      </c>
      <c r="L235" s="54"/>
    </row>
    <row r="236" spans="1:12" s="1" customFormat="1" x14ac:dyDescent="0.25">
      <c r="A236" s="51" t="s">
        <v>812</v>
      </c>
      <c r="B236" s="51" t="s">
        <v>76</v>
      </c>
      <c r="C236" s="51" t="s">
        <v>69</v>
      </c>
      <c r="D236" s="51" t="s">
        <v>9</v>
      </c>
      <c r="E236" s="51" t="s">
        <v>320</v>
      </c>
      <c r="F236" s="51" t="s">
        <v>648</v>
      </c>
      <c r="G236" s="52" t="s">
        <v>737</v>
      </c>
      <c r="H236" s="69">
        <v>42946</v>
      </c>
      <c r="I236" s="51"/>
      <c r="J236" s="51"/>
      <c r="K236" s="53" t="str">
        <f t="shared" si="3"/>
        <v>Track &amp; Field-Male-800m-M50</v>
      </c>
      <c r="L236" s="54"/>
    </row>
    <row r="237" spans="1:12" s="1" customFormat="1" x14ac:dyDescent="0.25">
      <c r="A237" s="51" t="s">
        <v>812</v>
      </c>
      <c r="B237" s="51" t="s">
        <v>76</v>
      </c>
      <c r="C237" s="51" t="s">
        <v>69</v>
      </c>
      <c r="D237" s="51" t="s">
        <v>98</v>
      </c>
      <c r="E237" s="51" t="s">
        <v>320</v>
      </c>
      <c r="F237" s="51" t="s">
        <v>716</v>
      </c>
      <c r="G237" s="52" t="s">
        <v>717</v>
      </c>
      <c r="H237" s="69">
        <v>42617</v>
      </c>
      <c r="I237" s="51"/>
      <c r="J237" s="51"/>
      <c r="K237" s="53" t="str">
        <f t="shared" si="3"/>
        <v>Track &amp; Field-Male-1500m-M50</v>
      </c>
      <c r="L237" s="54"/>
    </row>
    <row r="238" spans="1:12" s="1" customFormat="1" x14ac:dyDescent="0.25">
      <c r="A238" s="51" t="s">
        <v>812</v>
      </c>
      <c r="B238" s="51" t="s">
        <v>76</v>
      </c>
      <c r="C238" s="51" t="s">
        <v>69</v>
      </c>
      <c r="D238" s="51" t="s">
        <v>99</v>
      </c>
      <c r="E238" s="51" t="s">
        <v>320</v>
      </c>
      <c r="F238" s="51" t="s">
        <v>648</v>
      </c>
      <c r="G238" s="52" t="s">
        <v>738</v>
      </c>
      <c r="H238" s="69">
        <v>42946</v>
      </c>
      <c r="I238" s="51"/>
      <c r="J238" s="51"/>
      <c r="K238" s="53" t="str">
        <f t="shared" si="3"/>
        <v>Track &amp; Field-Male-3000m-M50</v>
      </c>
      <c r="L238" s="54"/>
    </row>
    <row r="239" spans="1:12" s="1" customFormat="1" x14ac:dyDescent="0.25">
      <c r="A239" s="51" t="s">
        <v>812</v>
      </c>
      <c r="B239" s="51" t="s">
        <v>0</v>
      </c>
      <c r="C239" s="51" t="s">
        <v>69</v>
      </c>
      <c r="D239" s="51" t="s">
        <v>15</v>
      </c>
      <c r="E239" s="51" t="s">
        <v>65</v>
      </c>
      <c r="F239" s="51" t="s">
        <v>30</v>
      </c>
      <c r="G239" s="52" t="s">
        <v>33</v>
      </c>
      <c r="H239" s="69">
        <v>35612</v>
      </c>
      <c r="I239" s="51"/>
      <c r="J239" s="51"/>
      <c r="K239" s="53" t="str">
        <f t="shared" si="3"/>
        <v>Track &amp; Field-Male-5 Mile-V50</v>
      </c>
      <c r="L239" s="54"/>
    </row>
    <row r="240" spans="1:12" s="1" customFormat="1" x14ac:dyDescent="0.25">
      <c r="A240" s="51" t="s">
        <v>812</v>
      </c>
      <c r="B240" s="51" t="s">
        <v>76</v>
      </c>
      <c r="C240" s="51" t="s">
        <v>75</v>
      </c>
      <c r="D240" s="51" t="s">
        <v>99</v>
      </c>
      <c r="E240" s="51" t="s">
        <v>81</v>
      </c>
      <c r="F240" s="51" t="s">
        <v>729</v>
      </c>
      <c r="G240" s="52" t="s">
        <v>730</v>
      </c>
      <c r="H240" s="69">
        <v>42862</v>
      </c>
      <c r="I240" s="51"/>
      <c r="J240" s="51"/>
      <c r="K240" s="53" t="str">
        <f t="shared" si="3"/>
        <v>Track &amp; Field-Female-3000m-U20</v>
      </c>
      <c r="L240" s="54"/>
    </row>
    <row r="241" spans="1:12" s="1" customFormat="1" x14ac:dyDescent="0.25">
      <c r="A241" s="51" t="s">
        <v>812</v>
      </c>
      <c r="B241" s="51" t="s">
        <v>76</v>
      </c>
      <c r="C241" s="51" t="s">
        <v>75</v>
      </c>
      <c r="D241" s="51" t="s">
        <v>593</v>
      </c>
      <c r="E241" s="51" t="s">
        <v>79</v>
      </c>
      <c r="F241" s="51" t="s">
        <v>600</v>
      </c>
      <c r="G241" s="52" t="s">
        <v>601</v>
      </c>
      <c r="H241" s="69">
        <v>41793</v>
      </c>
      <c r="I241" s="51"/>
      <c r="J241" s="51"/>
      <c r="K241" s="53" t="str">
        <f t="shared" si="3"/>
        <v>Track &amp; Field-Female-Javelin (500g)-U15</v>
      </c>
      <c r="L241" s="54"/>
    </row>
    <row r="242" spans="1:12" s="1" customFormat="1" x14ac:dyDescent="0.25">
      <c r="A242" s="51" t="s">
        <v>812</v>
      </c>
      <c r="B242" s="51" t="s">
        <v>76</v>
      </c>
      <c r="C242" s="51" t="s">
        <v>69</v>
      </c>
      <c r="D242" s="51" t="s">
        <v>128</v>
      </c>
      <c r="E242" s="51" t="s">
        <v>319</v>
      </c>
      <c r="F242" s="51" t="s">
        <v>63</v>
      </c>
      <c r="G242" s="52" t="s">
        <v>425</v>
      </c>
      <c r="H242" s="69">
        <v>41518</v>
      </c>
      <c r="I242" s="51"/>
      <c r="J242" s="51"/>
      <c r="K242" s="53" t="str">
        <f t="shared" si="3"/>
        <v>Track &amp; Field-Male-Shot-M45</v>
      </c>
      <c r="L242" s="54"/>
    </row>
    <row r="243" spans="1:12" s="1" customFormat="1" x14ac:dyDescent="0.25">
      <c r="A243" s="51" t="s">
        <v>812</v>
      </c>
      <c r="B243" s="51" t="s">
        <v>76</v>
      </c>
      <c r="C243" s="51" t="s">
        <v>69</v>
      </c>
      <c r="D243" s="51" t="s">
        <v>190</v>
      </c>
      <c r="E243" s="51" t="s">
        <v>77</v>
      </c>
      <c r="F243" s="51" t="s">
        <v>734</v>
      </c>
      <c r="G243" s="52">
        <v>21.92</v>
      </c>
      <c r="H243" s="69">
        <v>42918</v>
      </c>
      <c r="I243" s="51"/>
      <c r="J243" s="51"/>
      <c r="K243" s="53" t="str">
        <f t="shared" si="3"/>
        <v>Track &amp; Field-Male-TurboJavelin-U11</v>
      </c>
      <c r="L243" s="54"/>
    </row>
    <row r="244" spans="1:12" s="1" customFormat="1" x14ac:dyDescent="0.25">
      <c r="A244" s="51" t="s">
        <v>812</v>
      </c>
      <c r="B244" s="51" t="s">
        <v>0</v>
      </c>
      <c r="C244" s="51" t="s">
        <v>69</v>
      </c>
      <c r="D244" s="51" t="s">
        <v>20</v>
      </c>
      <c r="E244" s="51" t="s">
        <v>72</v>
      </c>
      <c r="F244" s="51" t="s">
        <v>54</v>
      </c>
      <c r="G244" s="52" t="s">
        <v>57</v>
      </c>
      <c r="H244" s="69">
        <v>39508</v>
      </c>
      <c r="I244" s="51"/>
      <c r="J244" s="51"/>
      <c r="K244" s="53" t="str">
        <f t="shared" si="3"/>
        <v>Track &amp; Field-Male-Half Marathon-V70</v>
      </c>
      <c r="L244" s="54"/>
    </row>
    <row r="245" spans="1:12" s="1" customFormat="1" x14ac:dyDescent="0.25">
      <c r="A245" s="51" t="s">
        <v>812</v>
      </c>
      <c r="B245" s="51" t="s">
        <v>0</v>
      </c>
      <c r="C245" s="51" t="s">
        <v>75</v>
      </c>
      <c r="D245" s="51" t="s">
        <v>17</v>
      </c>
      <c r="E245" s="51" t="s">
        <v>65</v>
      </c>
      <c r="F245" s="51" t="s">
        <v>40</v>
      </c>
      <c r="G245" s="52">
        <v>46.02</v>
      </c>
      <c r="H245" s="69">
        <v>41000</v>
      </c>
      <c r="I245" s="51"/>
      <c r="J245" s="51"/>
      <c r="K245" s="53" t="str">
        <f t="shared" si="3"/>
        <v>Track &amp; Field-Female-10 K-V50</v>
      </c>
      <c r="L245" s="54" t="s">
        <v>689</v>
      </c>
    </row>
    <row r="246" spans="1:12" s="1" customFormat="1" x14ac:dyDescent="0.25">
      <c r="A246" s="51" t="s">
        <v>812</v>
      </c>
      <c r="B246" s="51" t="s">
        <v>0</v>
      </c>
      <c r="C246" s="51" t="s">
        <v>75</v>
      </c>
      <c r="D246" s="51" t="s">
        <v>661</v>
      </c>
      <c r="E246" s="51" t="s">
        <v>70</v>
      </c>
      <c r="F246" s="51" t="s">
        <v>721</v>
      </c>
      <c r="G246" s="52">
        <v>52.52</v>
      </c>
      <c r="H246" s="69">
        <v>42799</v>
      </c>
      <c r="I246" s="51"/>
      <c r="J246" s="51"/>
      <c r="K246" s="53" t="str">
        <f t="shared" si="3"/>
        <v>Track &amp; Field-Female-10 K (gun)-V60</v>
      </c>
      <c r="L246" s="54"/>
    </row>
    <row r="247" spans="1:12" s="1" customFormat="1" x14ac:dyDescent="0.25">
      <c r="A247" s="51" t="s">
        <v>812</v>
      </c>
      <c r="B247" s="51" t="s">
        <v>0</v>
      </c>
      <c r="C247" s="51" t="s">
        <v>75</v>
      </c>
      <c r="D247" s="51" t="s">
        <v>662</v>
      </c>
      <c r="E247" s="51" t="s">
        <v>70</v>
      </c>
      <c r="F247" s="51" t="s">
        <v>721</v>
      </c>
      <c r="G247" s="64">
        <v>52.4</v>
      </c>
      <c r="H247" s="69">
        <v>42848</v>
      </c>
      <c r="I247" s="51"/>
      <c r="J247" s="51"/>
      <c r="K247" s="53" t="str">
        <f t="shared" si="3"/>
        <v>Track &amp; Field-Female-10 K (chip)-V60</v>
      </c>
      <c r="L247" s="54"/>
    </row>
    <row r="248" spans="1:12" s="1" customFormat="1" x14ac:dyDescent="0.25">
      <c r="A248" s="51" t="s">
        <v>812</v>
      </c>
      <c r="B248" s="51" t="s">
        <v>483</v>
      </c>
      <c r="C248" s="51" t="s">
        <v>75</v>
      </c>
      <c r="D248" s="51" t="s">
        <v>487</v>
      </c>
      <c r="E248" s="51" t="s">
        <v>79</v>
      </c>
      <c r="F248" s="51" t="s">
        <v>51</v>
      </c>
      <c r="G248" s="52">
        <v>10.31</v>
      </c>
      <c r="H248" s="69">
        <v>37940</v>
      </c>
      <c r="I248" s="51"/>
      <c r="J248" s="51"/>
      <c r="K248" s="53" t="str">
        <f t="shared" si="3"/>
        <v>Track &amp; Field-Female-60m H-U15</v>
      </c>
      <c r="L248" s="54"/>
    </row>
    <row r="249" spans="1:12" s="1" customFormat="1" x14ac:dyDescent="0.25">
      <c r="A249" s="51" t="s">
        <v>812</v>
      </c>
      <c r="B249" s="51" t="s">
        <v>483</v>
      </c>
      <c r="C249" s="51" t="s">
        <v>75</v>
      </c>
      <c r="D249" s="51" t="s">
        <v>125</v>
      </c>
      <c r="E249" s="51" t="s">
        <v>79</v>
      </c>
      <c r="F249" s="51" t="s">
        <v>488</v>
      </c>
      <c r="G249" s="52">
        <v>1.39</v>
      </c>
      <c r="H249" s="69" t="s">
        <v>486</v>
      </c>
      <c r="I249" s="51"/>
      <c r="J249" s="51"/>
      <c r="K249" s="53" t="str">
        <f t="shared" si="3"/>
        <v>Track &amp; Field-Female-High Jump-U15</v>
      </c>
      <c r="L249" s="54"/>
    </row>
    <row r="250" spans="1:12" s="1" customFormat="1" x14ac:dyDescent="0.25">
      <c r="A250" s="51" t="s">
        <v>812</v>
      </c>
      <c r="B250" s="51" t="s">
        <v>483</v>
      </c>
      <c r="C250" s="51" t="s">
        <v>75</v>
      </c>
      <c r="D250" s="51" t="s">
        <v>124</v>
      </c>
      <c r="E250" s="51" t="s">
        <v>79</v>
      </c>
      <c r="F250" s="51" t="s">
        <v>119</v>
      </c>
      <c r="G250" s="64">
        <v>4.5</v>
      </c>
      <c r="H250" s="69">
        <v>38696</v>
      </c>
      <c r="I250" s="51"/>
      <c r="J250" s="51"/>
      <c r="K250" s="53" t="str">
        <f t="shared" si="3"/>
        <v>Track &amp; Field-Female-Long Jump-U15</v>
      </c>
      <c r="L250" s="54"/>
    </row>
    <row r="251" spans="1:12" s="1" customFormat="1" x14ac:dyDescent="0.25">
      <c r="A251" s="51" t="s">
        <v>812</v>
      </c>
      <c r="B251" s="51" t="s">
        <v>0</v>
      </c>
      <c r="C251" s="51" t="s">
        <v>75</v>
      </c>
      <c r="D251" s="51" t="s">
        <v>666</v>
      </c>
      <c r="E251" s="51" t="s">
        <v>65</v>
      </c>
      <c r="F251" s="51" t="s">
        <v>59</v>
      </c>
      <c r="G251" s="52" t="s">
        <v>731</v>
      </c>
      <c r="H251" s="69">
        <v>41917</v>
      </c>
      <c r="I251" s="51"/>
      <c r="J251" s="51"/>
      <c r="K251" s="53" t="str">
        <f t="shared" si="3"/>
        <v>Track &amp; Field-Female-Half Marathon (gun)-V50</v>
      </c>
      <c r="L251" s="54"/>
    </row>
    <row r="252" spans="1:12" s="1" customFormat="1" x14ac:dyDescent="0.25">
      <c r="A252" s="51" t="s">
        <v>812</v>
      </c>
      <c r="B252" s="51" t="s">
        <v>0</v>
      </c>
      <c r="C252" s="51" t="s">
        <v>75</v>
      </c>
      <c r="D252" s="51" t="s">
        <v>667</v>
      </c>
      <c r="E252" s="51" t="s">
        <v>65</v>
      </c>
      <c r="F252" s="51" t="s">
        <v>59</v>
      </c>
      <c r="G252" s="52" t="s">
        <v>732</v>
      </c>
      <c r="H252" s="69">
        <v>41917</v>
      </c>
      <c r="I252" s="51"/>
      <c r="J252" s="51"/>
      <c r="K252" s="53" t="str">
        <f t="shared" si="3"/>
        <v>Track &amp; Field-Female-Half Marathon (chip)-V50</v>
      </c>
      <c r="L252" s="54"/>
    </row>
    <row r="253" spans="1:12" s="1" customFormat="1" x14ac:dyDescent="0.25">
      <c r="A253" s="51" t="s">
        <v>812</v>
      </c>
      <c r="B253" s="51" t="s">
        <v>483</v>
      </c>
      <c r="C253" s="51" t="s">
        <v>75</v>
      </c>
      <c r="D253" s="51" t="s">
        <v>124</v>
      </c>
      <c r="E253" s="51" t="s">
        <v>79</v>
      </c>
      <c r="F253" s="51" t="s">
        <v>748</v>
      </c>
      <c r="G253" s="64">
        <v>5.0199999999999996</v>
      </c>
      <c r="H253" s="69">
        <v>43086</v>
      </c>
      <c r="I253" s="51"/>
      <c r="J253" s="51"/>
      <c r="K253" s="53" t="str">
        <f t="shared" si="3"/>
        <v>Track &amp; Field-Female-Long Jump-U15</v>
      </c>
      <c r="L253" s="54"/>
    </row>
    <row r="254" spans="1:12" s="1" customFormat="1" x14ac:dyDescent="0.25">
      <c r="A254" s="51" t="s">
        <v>812</v>
      </c>
      <c r="B254" s="51" t="s">
        <v>76</v>
      </c>
      <c r="C254" s="51" t="s">
        <v>75</v>
      </c>
      <c r="D254" s="51" t="s">
        <v>6</v>
      </c>
      <c r="E254" s="51" t="s">
        <v>322</v>
      </c>
      <c r="F254" s="51" t="s">
        <v>61</v>
      </c>
      <c r="G254" s="52">
        <v>20.100000000000001</v>
      </c>
      <c r="H254" s="69">
        <v>38865</v>
      </c>
      <c r="I254" s="51"/>
      <c r="J254" s="51"/>
      <c r="K254" s="53" t="str">
        <f t="shared" si="3"/>
        <v>Track &amp; Field-Female-100m-M60</v>
      </c>
      <c r="L254" s="54"/>
    </row>
    <row r="255" spans="1:12" s="1" customFormat="1" x14ac:dyDescent="0.25">
      <c r="A255" s="51" t="s">
        <v>812</v>
      </c>
      <c r="B255" s="51" t="s">
        <v>76</v>
      </c>
      <c r="C255" s="51" t="s">
        <v>75</v>
      </c>
      <c r="D255" s="51" t="s">
        <v>7</v>
      </c>
      <c r="E255" s="51" t="s">
        <v>322</v>
      </c>
      <c r="F255" s="51" t="s">
        <v>61</v>
      </c>
      <c r="G255" s="52">
        <v>43.6</v>
      </c>
      <c r="H255" s="69">
        <v>38838</v>
      </c>
      <c r="I255" s="51"/>
      <c r="J255" s="51"/>
      <c r="K255" s="53" t="str">
        <f t="shared" si="3"/>
        <v>Track &amp; Field-Female-200m-M60</v>
      </c>
      <c r="L255" s="54"/>
    </row>
    <row r="256" spans="1:12" s="1" customFormat="1" x14ac:dyDescent="0.25">
      <c r="A256" s="51" t="s">
        <v>812</v>
      </c>
      <c r="B256" s="51" t="s">
        <v>76</v>
      </c>
      <c r="C256" s="51" t="s">
        <v>75</v>
      </c>
      <c r="D256" s="51" t="s">
        <v>8</v>
      </c>
      <c r="E256" s="51" t="s">
        <v>321</v>
      </c>
      <c r="F256" s="51" t="s">
        <v>718</v>
      </c>
      <c r="G256" s="66">
        <v>72.88</v>
      </c>
      <c r="H256" s="69">
        <v>42910</v>
      </c>
      <c r="I256" s="51"/>
      <c r="J256" s="51"/>
      <c r="K256" s="53" t="str">
        <f t="shared" si="3"/>
        <v>Track &amp; Field-Female-400m-M55</v>
      </c>
      <c r="L256" s="54"/>
    </row>
    <row r="257" spans="1:12" s="1" customFormat="1" x14ac:dyDescent="0.25">
      <c r="A257" s="51" t="s">
        <v>812</v>
      </c>
      <c r="B257" s="51" t="s">
        <v>0</v>
      </c>
      <c r="C257" s="51" t="s">
        <v>75</v>
      </c>
      <c r="D257" s="51" t="s">
        <v>724</v>
      </c>
      <c r="E257" s="51" t="s">
        <v>66</v>
      </c>
      <c r="F257" s="51" t="s">
        <v>718</v>
      </c>
      <c r="G257" s="52">
        <v>22.25</v>
      </c>
      <c r="H257" s="69">
        <v>42853</v>
      </c>
      <c r="I257" s="51"/>
      <c r="J257" s="51"/>
      <c r="K257" s="53" t="str">
        <f t="shared" si="3"/>
        <v>Track &amp; Field-Female-5 K (chip)-V55</v>
      </c>
      <c r="L257" s="54"/>
    </row>
    <row r="258" spans="1:12" s="1" customFormat="1" x14ac:dyDescent="0.25">
      <c r="A258" s="51" t="s">
        <v>812</v>
      </c>
      <c r="B258" s="51" t="s">
        <v>483</v>
      </c>
      <c r="C258" s="51" t="s">
        <v>75</v>
      </c>
      <c r="D258" s="51" t="s">
        <v>125</v>
      </c>
      <c r="E258" s="51" t="s">
        <v>79</v>
      </c>
      <c r="F258" s="51" t="s">
        <v>748</v>
      </c>
      <c r="G258" s="52">
        <v>1.58</v>
      </c>
      <c r="H258" s="69">
        <v>43086</v>
      </c>
      <c r="I258" s="51"/>
      <c r="J258" s="51"/>
      <c r="K258" s="53" t="str">
        <f t="shared" si="3"/>
        <v>Track &amp; Field-Female-High Jump-U15</v>
      </c>
      <c r="L258" s="54"/>
    </row>
    <row r="259" spans="1:12" s="1" customFormat="1" x14ac:dyDescent="0.25">
      <c r="A259" s="51" t="s">
        <v>812</v>
      </c>
      <c r="B259" s="51" t="s">
        <v>0</v>
      </c>
      <c r="C259" s="51" t="s">
        <v>69</v>
      </c>
      <c r="D259" s="51" t="s">
        <v>661</v>
      </c>
      <c r="E259" s="51" t="s">
        <v>70</v>
      </c>
      <c r="F259" s="51" t="s">
        <v>746</v>
      </c>
      <c r="G259" s="52">
        <v>50.52</v>
      </c>
      <c r="H259" s="69">
        <v>43051</v>
      </c>
      <c r="I259" s="51"/>
      <c r="J259" s="51"/>
      <c r="K259" s="53" t="str">
        <f t="shared" si="3"/>
        <v>Track &amp; Field-Male-10 K (gun)-V60</v>
      </c>
      <c r="L259" s="54"/>
    </row>
    <row r="260" spans="1:12" s="1" customFormat="1" x14ac:dyDescent="0.25">
      <c r="A260" s="51" t="s">
        <v>812</v>
      </c>
      <c r="B260" s="51" t="s">
        <v>0</v>
      </c>
      <c r="C260" s="51" t="s">
        <v>69</v>
      </c>
      <c r="D260" s="51" t="s">
        <v>662</v>
      </c>
      <c r="E260" s="51" t="s">
        <v>70</v>
      </c>
      <c r="F260" s="51" t="s">
        <v>746</v>
      </c>
      <c r="G260" s="52">
        <v>49.49</v>
      </c>
      <c r="H260" s="69">
        <v>43051</v>
      </c>
      <c r="I260" s="51"/>
      <c r="J260" s="51"/>
      <c r="K260" s="53" t="str">
        <f t="shared" ref="K260:K323" si="4">A260&amp;"-"&amp;C260&amp;"-"&amp;D260&amp;"-"&amp;E260</f>
        <v>Track &amp; Field-Male-10 K (chip)-V60</v>
      </c>
      <c r="L260" s="54"/>
    </row>
    <row r="261" spans="1:12" x14ac:dyDescent="0.25">
      <c r="A261" s="51" t="s">
        <v>812</v>
      </c>
      <c r="B261" s="51" t="s">
        <v>76</v>
      </c>
      <c r="C261" s="51" t="s">
        <v>69</v>
      </c>
      <c r="D261" s="51" t="s">
        <v>100</v>
      </c>
      <c r="E261" s="51" t="s">
        <v>81</v>
      </c>
      <c r="F261" s="51" t="s">
        <v>228</v>
      </c>
      <c r="G261" s="52" t="s">
        <v>229</v>
      </c>
      <c r="H261" s="69">
        <v>37443</v>
      </c>
      <c r="I261" s="51"/>
      <c r="J261" s="51"/>
      <c r="K261" s="53" t="str">
        <f t="shared" si="4"/>
        <v>Track &amp; Field-Male-5000m-U20</v>
      </c>
      <c r="L261" s="54"/>
    </row>
    <row r="262" spans="1:12" x14ac:dyDescent="0.25">
      <c r="A262" s="51" t="s">
        <v>812</v>
      </c>
      <c r="B262" s="51" t="s">
        <v>0</v>
      </c>
      <c r="C262" s="51" t="s">
        <v>69</v>
      </c>
      <c r="D262" s="51" t="s">
        <v>723</v>
      </c>
      <c r="E262" s="51" t="s">
        <v>81</v>
      </c>
      <c r="F262" s="51" t="s">
        <v>368</v>
      </c>
      <c r="G262" s="52">
        <v>17.059999999999999</v>
      </c>
      <c r="H262" s="69">
        <v>43002</v>
      </c>
      <c r="I262" s="51"/>
      <c r="J262" s="51"/>
      <c r="K262" s="53" t="str">
        <f t="shared" si="4"/>
        <v>Track &amp; Field-Male-5 K (gun)-U20</v>
      </c>
      <c r="L262" s="54"/>
    </row>
    <row r="263" spans="1:12" x14ac:dyDescent="0.25">
      <c r="A263" s="51" t="s">
        <v>812</v>
      </c>
      <c r="B263" s="51" t="s">
        <v>0</v>
      </c>
      <c r="C263" s="51" t="s">
        <v>69</v>
      </c>
      <c r="D263" s="51" t="s">
        <v>724</v>
      </c>
      <c r="E263" s="51" t="s">
        <v>81</v>
      </c>
      <c r="F263" s="51" t="s">
        <v>368</v>
      </c>
      <c r="G263" s="52">
        <v>17.059999999999999</v>
      </c>
      <c r="H263" s="69">
        <v>43002</v>
      </c>
      <c r="I263" s="51"/>
      <c r="J263" s="51"/>
      <c r="K263" s="53" t="str">
        <f t="shared" si="4"/>
        <v>Track &amp; Field-Male-5 K (chip)-U20</v>
      </c>
      <c r="L263" s="54"/>
    </row>
    <row r="264" spans="1:12" x14ac:dyDescent="0.25">
      <c r="A264" s="51" t="s">
        <v>812</v>
      </c>
      <c r="B264" s="51" t="s">
        <v>76</v>
      </c>
      <c r="C264" s="51" t="s">
        <v>69</v>
      </c>
      <c r="D264" s="51" t="s">
        <v>8</v>
      </c>
      <c r="E264" s="51" t="s">
        <v>320</v>
      </c>
      <c r="F264" s="51" t="s">
        <v>648</v>
      </c>
      <c r="G264" s="52">
        <v>64.7</v>
      </c>
      <c r="H264" s="69">
        <v>42266</v>
      </c>
      <c r="I264" s="51"/>
      <c r="J264" s="51"/>
      <c r="K264" s="53" t="str">
        <f t="shared" si="4"/>
        <v>Track &amp; Field-Male-400m-M50</v>
      </c>
      <c r="L264" s="54"/>
    </row>
    <row r="265" spans="1:12" x14ac:dyDescent="0.25">
      <c r="A265" s="51" t="s">
        <v>812</v>
      </c>
      <c r="B265" s="51" t="s">
        <v>76</v>
      </c>
      <c r="C265" s="51" t="s">
        <v>75</v>
      </c>
      <c r="D265" s="51" t="s">
        <v>99</v>
      </c>
      <c r="E265" s="51" t="s">
        <v>320</v>
      </c>
      <c r="F265" s="51" t="s">
        <v>40</v>
      </c>
      <c r="G265" s="52" t="s">
        <v>417</v>
      </c>
      <c r="H265" s="69">
        <v>41000</v>
      </c>
      <c r="I265" s="51"/>
      <c r="J265" s="51"/>
      <c r="K265" s="53" t="str">
        <f t="shared" si="4"/>
        <v>Track &amp; Field-Female-3000m-M50</v>
      </c>
      <c r="L265" s="54"/>
    </row>
    <row r="266" spans="1:12" x14ac:dyDescent="0.25">
      <c r="A266" s="51" t="s">
        <v>812</v>
      </c>
      <c r="B266" s="51" t="s">
        <v>76</v>
      </c>
      <c r="C266" s="51" t="s">
        <v>69</v>
      </c>
      <c r="D266" s="51" t="s">
        <v>126</v>
      </c>
      <c r="E266" s="51" t="s">
        <v>319</v>
      </c>
      <c r="F266" s="51" t="s">
        <v>238</v>
      </c>
      <c r="G266" s="52" t="s">
        <v>616</v>
      </c>
      <c r="H266" s="69">
        <v>41030</v>
      </c>
      <c r="I266" s="51"/>
      <c r="J266" s="51"/>
      <c r="K266" s="53" t="str">
        <f t="shared" si="4"/>
        <v>Track &amp; Field-Male-Triple Jump-M45</v>
      </c>
      <c r="L266" s="54"/>
    </row>
    <row r="267" spans="1:12" x14ac:dyDescent="0.25">
      <c r="A267" s="51" t="s">
        <v>812</v>
      </c>
      <c r="B267" s="51" t="s">
        <v>76</v>
      </c>
      <c r="C267" s="51" t="s">
        <v>69</v>
      </c>
      <c r="D267" s="51" t="s">
        <v>98</v>
      </c>
      <c r="E267" s="51" t="s">
        <v>5</v>
      </c>
      <c r="F267" s="51" t="s">
        <v>224</v>
      </c>
      <c r="G267" s="52" t="s">
        <v>225</v>
      </c>
      <c r="H267" s="69">
        <v>32721</v>
      </c>
      <c r="I267" s="51"/>
      <c r="J267" s="51"/>
      <c r="K267" s="53" t="str">
        <f t="shared" si="4"/>
        <v>Track &amp; Field-Male-1500m-Senior</v>
      </c>
      <c r="L267" s="54"/>
    </row>
    <row r="268" spans="1:12" x14ac:dyDescent="0.25">
      <c r="A268" s="51" t="s">
        <v>812</v>
      </c>
      <c r="B268" s="51" t="s">
        <v>76</v>
      </c>
      <c r="C268" s="51" t="s">
        <v>69</v>
      </c>
      <c r="D268" s="51" t="s">
        <v>244</v>
      </c>
      <c r="E268" s="51" t="s">
        <v>5</v>
      </c>
      <c r="F268" s="51" t="s">
        <v>245</v>
      </c>
      <c r="G268" s="52" t="s">
        <v>246</v>
      </c>
      <c r="H268" s="69">
        <v>37065</v>
      </c>
      <c r="I268" s="51"/>
      <c r="J268" s="51"/>
      <c r="K268" s="53" t="str">
        <f t="shared" si="4"/>
        <v>Track &amp; Field-Male-Steeplechase 3000m-Senior</v>
      </c>
      <c r="L268" s="54"/>
    </row>
    <row r="269" spans="1:12" x14ac:dyDescent="0.25">
      <c r="A269" s="51" t="s">
        <v>812</v>
      </c>
      <c r="B269" s="51" t="s">
        <v>76</v>
      </c>
      <c r="C269" s="51" t="s">
        <v>75</v>
      </c>
      <c r="D269" s="51" t="s">
        <v>6</v>
      </c>
      <c r="E269" s="51" t="s">
        <v>322</v>
      </c>
      <c r="F269" s="51" t="s">
        <v>718</v>
      </c>
      <c r="G269" s="52">
        <v>16.8</v>
      </c>
      <c r="H269" s="69">
        <v>43002</v>
      </c>
      <c r="I269" s="51"/>
      <c r="J269" s="51"/>
      <c r="K269" s="53" t="str">
        <f t="shared" si="4"/>
        <v>Track &amp; Field-Female-100m-M60</v>
      </c>
      <c r="L269" s="54"/>
    </row>
    <row r="270" spans="1:12" x14ac:dyDescent="0.25">
      <c r="A270" s="51" t="s">
        <v>812</v>
      </c>
      <c r="B270" s="51" t="s">
        <v>76</v>
      </c>
      <c r="C270" s="51" t="s">
        <v>75</v>
      </c>
      <c r="D270" s="51" t="s">
        <v>98</v>
      </c>
      <c r="E270" s="51" t="s">
        <v>322</v>
      </c>
      <c r="F270" s="51" t="s">
        <v>61</v>
      </c>
      <c r="G270" s="52" t="s">
        <v>110</v>
      </c>
      <c r="H270" s="69">
        <v>38865</v>
      </c>
      <c r="I270" s="51"/>
      <c r="J270" s="51"/>
      <c r="K270" s="53" t="str">
        <f t="shared" si="4"/>
        <v>Track &amp; Field-Female-1500m-M60</v>
      </c>
      <c r="L270" s="54"/>
    </row>
    <row r="271" spans="1:12" x14ac:dyDescent="0.25">
      <c r="A271" s="51" t="s">
        <v>812</v>
      </c>
      <c r="B271" s="51" t="s">
        <v>76</v>
      </c>
      <c r="C271" s="51" t="s">
        <v>75</v>
      </c>
      <c r="D271" s="51" t="s">
        <v>128</v>
      </c>
      <c r="E271" s="51" t="s">
        <v>322</v>
      </c>
      <c r="F271" s="51" t="s">
        <v>61</v>
      </c>
      <c r="G271" s="52" t="s">
        <v>157</v>
      </c>
      <c r="H271" s="69">
        <v>40334</v>
      </c>
      <c r="I271" s="51"/>
      <c r="J271" s="51"/>
      <c r="K271" s="53" t="str">
        <f t="shared" si="4"/>
        <v>Track &amp; Field-Female-Shot-M60</v>
      </c>
      <c r="L271" s="54"/>
    </row>
    <row r="272" spans="1:12" x14ac:dyDescent="0.25">
      <c r="A272" s="51" t="s">
        <v>812</v>
      </c>
      <c r="B272" s="51" t="s">
        <v>76</v>
      </c>
      <c r="C272" s="51" t="s">
        <v>75</v>
      </c>
      <c r="D272" s="51" t="s">
        <v>98</v>
      </c>
      <c r="E272" s="51" t="s">
        <v>79</v>
      </c>
      <c r="F272" s="51" t="s">
        <v>653</v>
      </c>
      <c r="G272" s="52" t="s">
        <v>733</v>
      </c>
      <c r="H272" s="69">
        <v>42924</v>
      </c>
      <c r="I272" s="51"/>
      <c r="J272" s="51"/>
      <c r="K272" s="53" t="str">
        <f t="shared" si="4"/>
        <v>Track &amp; Field-Female-1500m-U15</v>
      </c>
      <c r="L272" s="54"/>
    </row>
    <row r="273" spans="1:12" x14ac:dyDescent="0.25">
      <c r="A273" s="51" t="s">
        <v>812</v>
      </c>
      <c r="B273" s="51" t="s">
        <v>76</v>
      </c>
      <c r="C273" s="51" t="s">
        <v>75</v>
      </c>
      <c r="D273" s="51" t="s">
        <v>98</v>
      </c>
      <c r="E273" s="51" t="s">
        <v>80</v>
      </c>
      <c r="F273" s="51" t="s">
        <v>97</v>
      </c>
      <c r="G273" s="52" t="s">
        <v>107</v>
      </c>
      <c r="H273" s="69">
        <v>40708</v>
      </c>
      <c r="I273" s="51"/>
      <c r="J273" s="51"/>
      <c r="K273" s="53" t="str">
        <f t="shared" si="4"/>
        <v>Track &amp; Field-Female-1500m-U17</v>
      </c>
      <c r="L273" s="54"/>
    </row>
    <row r="274" spans="1:12" x14ac:dyDescent="0.25">
      <c r="A274" s="51" t="s">
        <v>812</v>
      </c>
      <c r="B274" s="51" t="s">
        <v>76</v>
      </c>
      <c r="C274" s="51" t="s">
        <v>75</v>
      </c>
      <c r="D274" s="51" t="s">
        <v>99</v>
      </c>
      <c r="E274" s="51" t="s">
        <v>80</v>
      </c>
      <c r="F274" s="51" t="s">
        <v>406</v>
      </c>
      <c r="G274" s="52" t="s">
        <v>619</v>
      </c>
      <c r="H274" s="69">
        <v>41821</v>
      </c>
      <c r="I274" s="51"/>
      <c r="J274" s="51"/>
      <c r="K274" s="53" t="str">
        <f t="shared" si="4"/>
        <v>Track &amp; Field-Female-3000m-U17</v>
      </c>
      <c r="L274" s="54"/>
    </row>
    <row r="275" spans="1:12" x14ac:dyDescent="0.25">
      <c r="A275" s="51" t="s">
        <v>812</v>
      </c>
      <c r="B275" s="51" t="s">
        <v>76</v>
      </c>
      <c r="C275" s="51" t="s">
        <v>75</v>
      </c>
      <c r="D275" s="51" t="s">
        <v>102</v>
      </c>
      <c r="E275" s="51" t="s">
        <v>78</v>
      </c>
      <c r="F275" s="51" t="s">
        <v>119</v>
      </c>
      <c r="G275" s="52" t="s">
        <v>120</v>
      </c>
      <c r="H275" s="69">
        <v>38242</v>
      </c>
      <c r="I275" s="51"/>
      <c r="J275" s="51"/>
      <c r="K275" s="53" t="str">
        <f t="shared" si="4"/>
        <v>Track &amp; Field-Female-Sprint Hurdles -U13</v>
      </c>
      <c r="L275" s="54"/>
    </row>
    <row r="276" spans="1:12" x14ac:dyDescent="0.25">
      <c r="A276" s="51" t="s">
        <v>812</v>
      </c>
      <c r="B276" s="51" t="s">
        <v>76</v>
      </c>
      <c r="C276" s="51" t="s">
        <v>69</v>
      </c>
      <c r="D276" s="51" t="s">
        <v>102</v>
      </c>
      <c r="E276" s="51" t="s">
        <v>78</v>
      </c>
      <c r="F276" s="51" t="s">
        <v>658</v>
      </c>
      <c r="G276" s="52" t="s">
        <v>660</v>
      </c>
      <c r="H276" s="69">
        <v>42203</v>
      </c>
      <c r="I276" s="51"/>
      <c r="J276" s="51"/>
      <c r="K276" s="53" t="str">
        <f t="shared" si="4"/>
        <v>Track &amp; Field-Male-Sprint Hurdles -U13</v>
      </c>
      <c r="L276" s="54"/>
    </row>
    <row r="277" spans="1:12" s="1" customFormat="1" x14ac:dyDescent="0.25">
      <c r="A277" s="51" t="s">
        <v>812</v>
      </c>
      <c r="B277" s="51" t="s">
        <v>76</v>
      </c>
      <c r="C277" s="51" t="s">
        <v>69</v>
      </c>
      <c r="D277" s="51" t="s">
        <v>373</v>
      </c>
      <c r="E277" s="51" t="s">
        <v>78</v>
      </c>
      <c r="F277" s="51" t="s">
        <v>452</v>
      </c>
      <c r="G277" s="52">
        <v>55.4</v>
      </c>
      <c r="H277" s="69"/>
      <c r="I277" s="51"/>
      <c r="J277" s="51"/>
      <c r="K277" s="53" t="str">
        <f t="shared" si="4"/>
        <v>Track &amp; Field-Male-4*100m-U13</v>
      </c>
      <c r="L277" s="54"/>
    </row>
    <row r="278" spans="1:12" s="1" customFormat="1" x14ac:dyDescent="0.25">
      <c r="A278" s="51" t="s">
        <v>812</v>
      </c>
      <c r="B278" s="51" t="s">
        <v>76</v>
      </c>
      <c r="C278" s="51" t="s">
        <v>69</v>
      </c>
      <c r="D278" s="51" t="s">
        <v>373</v>
      </c>
      <c r="E278" s="51" t="s">
        <v>78</v>
      </c>
      <c r="F278" s="51" t="s">
        <v>250</v>
      </c>
      <c r="G278" s="52">
        <v>55.4</v>
      </c>
      <c r="H278" s="69"/>
      <c r="I278" s="51"/>
      <c r="J278" s="51"/>
      <c r="K278" s="53" t="str">
        <f t="shared" si="4"/>
        <v>Track &amp; Field-Male-4*100m-U13</v>
      </c>
      <c r="L278" s="54"/>
    </row>
    <row r="279" spans="1:12" s="1" customFormat="1" x14ac:dyDescent="0.25">
      <c r="A279" s="51" t="s">
        <v>812</v>
      </c>
      <c r="B279" s="51" t="s">
        <v>76</v>
      </c>
      <c r="C279" s="51" t="s">
        <v>69</v>
      </c>
      <c r="D279" s="51" t="s">
        <v>373</v>
      </c>
      <c r="E279" s="51" t="s">
        <v>78</v>
      </c>
      <c r="F279" s="51" t="s">
        <v>453</v>
      </c>
      <c r="G279" s="52">
        <v>55.4</v>
      </c>
      <c r="H279" s="69"/>
      <c r="I279" s="51"/>
      <c r="J279" s="51"/>
      <c r="K279" s="53" t="str">
        <f t="shared" si="4"/>
        <v>Track &amp; Field-Male-4*100m-U13</v>
      </c>
      <c r="L279" s="54"/>
    </row>
    <row r="280" spans="1:12" s="1" customFormat="1" x14ac:dyDescent="0.25">
      <c r="A280" s="51" t="s">
        <v>812</v>
      </c>
      <c r="B280" s="51" t="s">
        <v>76</v>
      </c>
      <c r="C280" s="51" t="s">
        <v>69</v>
      </c>
      <c r="D280" s="51" t="s">
        <v>373</v>
      </c>
      <c r="E280" s="51" t="s">
        <v>78</v>
      </c>
      <c r="F280" s="51" t="s">
        <v>454</v>
      </c>
      <c r="G280" s="52">
        <v>55.4</v>
      </c>
      <c r="H280" s="69"/>
      <c r="I280" s="51"/>
      <c r="J280" s="51"/>
      <c r="K280" s="53" t="str">
        <f t="shared" si="4"/>
        <v>Track &amp; Field-Male-4*100m-U13</v>
      </c>
      <c r="L280" s="54"/>
    </row>
    <row r="281" spans="1:12" x14ac:dyDescent="0.25">
      <c r="A281" s="51" t="s">
        <v>812</v>
      </c>
      <c r="B281" s="51" t="s">
        <v>0</v>
      </c>
      <c r="C281" s="51" t="s">
        <v>69</v>
      </c>
      <c r="D281" s="51" t="s">
        <v>662</v>
      </c>
      <c r="E281" s="51" t="s">
        <v>753</v>
      </c>
      <c r="F281" s="51" t="s">
        <v>54</v>
      </c>
      <c r="G281" s="64">
        <v>62.56</v>
      </c>
      <c r="H281" s="69">
        <v>43096</v>
      </c>
      <c r="I281" s="51"/>
      <c r="J281" s="51"/>
      <c r="K281" s="53" t="str">
        <f t="shared" si="4"/>
        <v>Track &amp; Field-Male-10 K (chip)-V80</v>
      </c>
      <c r="L281" s="54"/>
    </row>
    <row r="282" spans="1:12" x14ac:dyDescent="0.25">
      <c r="A282" s="51" t="s">
        <v>812</v>
      </c>
      <c r="B282" s="51" t="s">
        <v>76</v>
      </c>
      <c r="C282" s="51" t="s">
        <v>69</v>
      </c>
      <c r="D282" s="51" t="s">
        <v>244</v>
      </c>
      <c r="E282" s="51" t="s">
        <v>320</v>
      </c>
      <c r="F282" s="51" t="s">
        <v>238</v>
      </c>
      <c r="G282" s="52" t="s">
        <v>411</v>
      </c>
      <c r="H282" s="69">
        <v>41487</v>
      </c>
      <c r="I282" s="51"/>
      <c r="J282" s="51"/>
      <c r="K282" s="53" t="str">
        <f t="shared" si="4"/>
        <v>Track &amp; Field-Male-Steeplechase 3000m-M50</v>
      </c>
      <c r="L282" s="54"/>
    </row>
    <row r="283" spans="1:12" s="1" customFormat="1" x14ac:dyDescent="0.25">
      <c r="A283" s="51" t="s">
        <v>812</v>
      </c>
      <c r="B283" s="51" t="s">
        <v>76</v>
      </c>
      <c r="C283" s="51" t="s">
        <v>69</v>
      </c>
      <c r="D283" s="51" t="s">
        <v>99</v>
      </c>
      <c r="E283" s="51" t="s">
        <v>322</v>
      </c>
      <c r="F283" s="51" t="s">
        <v>361</v>
      </c>
      <c r="G283" s="52" t="s">
        <v>362</v>
      </c>
      <c r="H283" s="69">
        <v>41395</v>
      </c>
      <c r="I283" s="51"/>
      <c r="J283" s="51"/>
      <c r="K283" s="53" t="str">
        <f t="shared" si="4"/>
        <v>Track &amp; Field-Male-3000m-M60</v>
      </c>
      <c r="L283" s="54"/>
    </row>
    <row r="284" spans="1:12" x14ac:dyDescent="0.25">
      <c r="A284" s="51" t="s">
        <v>812</v>
      </c>
      <c r="B284" s="51" t="s">
        <v>0</v>
      </c>
      <c r="C284" s="51" t="s">
        <v>69</v>
      </c>
      <c r="D284" s="51" t="s">
        <v>735</v>
      </c>
      <c r="E284" s="51" t="s">
        <v>70</v>
      </c>
      <c r="F284" s="51" t="s">
        <v>739</v>
      </c>
      <c r="G284" s="64" t="s">
        <v>740</v>
      </c>
      <c r="H284" s="69">
        <v>41125</v>
      </c>
      <c r="I284" s="51"/>
      <c r="J284" s="51"/>
      <c r="K284" s="53" t="str">
        <f t="shared" si="4"/>
        <v>Track &amp; Field-Male-15 K-V60</v>
      </c>
      <c r="L284" s="54"/>
    </row>
    <row r="285" spans="1:12" x14ac:dyDescent="0.25">
      <c r="A285" s="51" t="s">
        <v>812</v>
      </c>
      <c r="B285" s="51" t="s">
        <v>0</v>
      </c>
      <c r="C285" s="51" t="s">
        <v>75</v>
      </c>
      <c r="D285" s="51" t="s">
        <v>666</v>
      </c>
      <c r="E285" s="51" t="s">
        <v>65</v>
      </c>
      <c r="F285" s="51" t="s">
        <v>358</v>
      </c>
      <c r="G285" s="52" t="s">
        <v>749</v>
      </c>
      <c r="H285" s="69">
        <v>42756</v>
      </c>
      <c r="I285" s="51"/>
      <c r="J285" s="51"/>
      <c r="K285" s="53" t="str">
        <f t="shared" si="4"/>
        <v>Track &amp; Field-Female-Half Marathon (gun)-V50</v>
      </c>
      <c r="L285" s="54"/>
    </row>
    <row r="286" spans="1:12" x14ac:dyDescent="0.25">
      <c r="A286" s="51" t="s">
        <v>812</v>
      </c>
      <c r="B286" s="51" t="s">
        <v>0</v>
      </c>
      <c r="C286" s="51" t="s">
        <v>75</v>
      </c>
      <c r="D286" s="51" t="s">
        <v>667</v>
      </c>
      <c r="E286" s="51" t="s">
        <v>65</v>
      </c>
      <c r="F286" s="51" t="s">
        <v>358</v>
      </c>
      <c r="G286" s="52" t="s">
        <v>750</v>
      </c>
      <c r="H286" s="69">
        <v>42756</v>
      </c>
      <c r="I286" s="51"/>
      <c r="J286" s="51"/>
      <c r="K286" s="53" t="str">
        <f t="shared" si="4"/>
        <v>Track &amp; Field-Female-Half Marathon (chip)-V50</v>
      </c>
      <c r="L286" s="54"/>
    </row>
    <row r="287" spans="1:12" x14ac:dyDescent="0.25">
      <c r="A287" s="51" t="s">
        <v>812</v>
      </c>
      <c r="B287" s="51" t="s">
        <v>0</v>
      </c>
      <c r="C287" s="51" t="s">
        <v>69</v>
      </c>
      <c r="D287" s="51" t="s">
        <v>755</v>
      </c>
      <c r="E287" s="51" t="s">
        <v>753</v>
      </c>
      <c r="F287" s="51" t="s">
        <v>54</v>
      </c>
      <c r="G287" s="52" t="s">
        <v>754</v>
      </c>
      <c r="H287" s="69">
        <v>43212</v>
      </c>
      <c r="I287" s="51"/>
      <c r="J287" s="51"/>
      <c r="K287" s="53" t="str">
        <f t="shared" si="4"/>
        <v>Track &amp; Field-Male-Marathon (chip)-V80</v>
      </c>
      <c r="L287" s="54"/>
    </row>
    <row r="288" spans="1:12" x14ac:dyDescent="0.25">
      <c r="A288" s="51" t="s">
        <v>812</v>
      </c>
      <c r="B288" s="51" t="s">
        <v>76</v>
      </c>
      <c r="C288" s="51" t="s">
        <v>69</v>
      </c>
      <c r="D288" s="51" t="s">
        <v>9</v>
      </c>
      <c r="E288" s="51" t="s">
        <v>78</v>
      </c>
      <c r="F288" s="51" t="s">
        <v>217</v>
      </c>
      <c r="G288" s="52" t="s">
        <v>216</v>
      </c>
      <c r="H288" s="69">
        <v>31922</v>
      </c>
      <c r="I288" s="51"/>
      <c r="J288" s="51"/>
      <c r="K288" s="53" t="str">
        <f t="shared" si="4"/>
        <v>Track &amp; Field-Male-800m-U13</v>
      </c>
      <c r="L288" s="54"/>
    </row>
    <row r="289" spans="1:12" x14ac:dyDescent="0.25">
      <c r="A289" s="51" t="s">
        <v>812</v>
      </c>
      <c r="B289" s="51" t="s">
        <v>76</v>
      </c>
      <c r="C289" s="51" t="s">
        <v>75</v>
      </c>
      <c r="D289" s="51" t="s">
        <v>6</v>
      </c>
      <c r="E289" s="51" t="s">
        <v>322</v>
      </c>
      <c r="F289" s="51" t="s">
        <v>718</v>
      </c>
      <c r="G289" s="52">
        <v>16.3</v>
      </c>
      <c r="H289" s="69">
        <v>43275</v>
      </c>
      <c r="I289" s="51"/>
      <c r="J289" s="51"/>
      <c r="K289" s="53" t="str">
        <f t="shared" si="4"/>
        <v>Track &amp; Field-Female-100m-M60</v>
      </c>
      <c r="L289" s="54"/>
    </row>
    <row r="290" spans="1:12" x14ac:dyDescent="0.25">
      <c r="A290" s="51" t="s">
        <v>812</v>
      </c>
      <c r="B290" s="51" t="s">
        <v>0</v>
      </c>
      <c r="C290" s="51" t="s">
        <v>75</v>
      </c>
      <c r="D290" s="51" t="s">
        <v>11</v>
      </c>
      <c r="E290" s="51" t="s">
        <v>70</v>
      </c>
      <c r="F290" s="51" t="s">
        <v>718</v>
      </c>
      <c r="G290" s="52">
        <v>24.06</v>
      </c>
      <c r="H290" s="69">
        <v>43265</v>
      </c>
      <c r="I290" s="51"/>
      <c r="J290" s="51"/>
      <c r="K290" s="53" t="str">
        <f t="shared" si="4"/>
        <v>Track &amp; Field-Female-5 K-V60</v>
      </c>
      <c r="L290" s="54"/>
    </row>
    <row r="291" spans="1:12" x14ac:dyDescent="0.25">
      <c r="A291" s="51" t="s">
        <v>812</v>
      </c>
      <c r="B291" s="51" t="s">
        <v>483</v>
      </c>
      <c r="C291" s="51" t="s">
        <v>75</v>
      </c>
      <c r="D291" s="51" t="s">
        <v>7</v>
      </c>
      <c r="E291" s="51" t="s">
        <v>499</v>
      </c>
      <c r="F291" s="51" t="s">
        <v>718</v>
      </c>
      <c r="G291" s="52">
        <v>33.869999999999997</v>
      </c>
      <c r="H291" s="69">
        <v>42805</v>
      </c>
      <c r="I291" s="51"/>
      <c r="J291" s="51"/>
      <c r="K291" s="53" t="str">
        <f t="shared" si="4"/>
        <v>Track &amp; Field-Female-200m-VET</v>
      </c>
      <c r="L291" s="54"/>
    </row>
    <row r="292" spans="1:12" x14ac:dyDescent="0.25">
      <c r="A292" s="51" t="s">
        <v>812</v>
      </c>
      <c r="B292" s="51" t="s">
        <v>483</v>
      </c>
      <c r="C292" s="51" t="s">
        <v>75</v>
      </c>
      <c r="D292" s="51" t="s">
        <v>8</v>
      </c>
      <c r="E292" s="51" t="s">
        <v>499</v>
      </c>
      <c r="F292" s="51" t="s">
        <v>718</v>
      </c>
      <c r="G292" s="52">
        <v>76.48</v>
      </c>
      <c r="H292" s="69">
        <v>42805</v>
      </c>
      <c r="I292" s="51"/>
      <c r="J292" s="51"/>
      <c r="K292" s="53" t="str">
        <f t="shared" si="4"/>
        <v>Track &amp; Field-Female-400m-VET</v>
      </c>
      <c r="L292" s="54"/>
    </row>
    <row r="293" spans="1:12" x14ac:dyDescent="0.25">
      <c r="A293" s="51" t="s">
        <v>812</v>
      </c>
      <c r="B293" s="51" t="s">
        <v>483</v>
      </c>
      <c r="C293" s="51" t="s">
        <v>75</v>
      </c>
      <c r="D293" s="51" t="s">
        <v>9</v>
      </c>
      <c r="E293" s="51" t="s">
        <v>499</v>
      </c>
      <c r="F293" s="51" t="s">
        <v>718</v>
      </c>
      <c r="G293" s="52" t="s">
        <v>719</v>
      </c>
      <c r="H293" s="69">
        <v>42805</v>
      </c>
      <c r="I293" s="51"/>
      <c r="J293" s="51"/>
      <c r="K293" s="53" t="str">
        <f t="shared" si="4"/>
        <v>Track &amp; Field-Female-800m-VET</v>
      </c>
      <c r="L293" s="54"/>
    </row>
    <row r="294" spans="1:12" x14ac:dyDescent="0.25">
      <c r="A294" s="51" t="s">
        <v>812</v>
      </c>
      <c r="B294" s="51" t="s">
        <v>0</v>
      </c>
      <c r="C294" s="51" t="s">
        <v>69</v>
      </c>
      <c r="D294" s="51" t="s">
        <v>765</v>
      </c>
      <c r="E294" s="51" t="s">
        <v>70</v>
      </c>
      <c r="F294" s="51" t="s">
        <v>674</v>
      </c>
      <c r="G294" s="64" t="s">
        <v>764</v>
      </c>
      <c r="H294" s="69">
        <v>43365</v>
      </c>
      <c r="I294" s="51"/>
      <c r="J294" s="51"/>
      <c r="K294" s="53" t="str">
        <f t="shared" si="4"/>
        <v>Track &amp; Field-Male-15 K (gun)-V60</v>
      </c>
      <c r="L294" s="54"/>
    </row>
    <row r="295" spans="1:12" x14ac:dyDescent="0.25">
      <c r="A295" s="51" t="s">
        <v>812</v>
      </c>
      <c r="B295" s="51" t="s">
        <v>0</v>
      </c>
      <c r="C295" s="51" t="s">
        <v>69</v>
      </c>
      <c r="D295" s="51" t="s">
        <v>767</v>
      </c>
      <c r="E295" s="51" t="s">
        <v>70</v>
      </c>
      <c r="F295" s="51" t="s">
        <v>674</v>
      </c>
      <c r="G295" s="64" t="s">
        <v>766</v>
      </c>
      <c r="H295" s="69">
        <v>43365</v>
      </c>
      <c r="I295" s="51"/>
      <c r="J295" s="51"/>
      <c r="K295" s="53" t="str">
        <f t="shared" si="4"/>
        <v>Track &amp; Field-Male-15 K (chip)-V60</v>
      </c>
      <c r="L295" s="54"/>
    </row>
    <row r="296" spans="1:12" x14ac:dyDescent="0.25">
      <c r="A296" s="51" t="s">
        <v>812</v>
      </c>
      <c r="B296" s="51" t="s">
        <v>76</v>
      </c>
      <c r="C296" s="51" t="s">
        <v>69</v>
      </c>
      <c r="D296" s="51" t="s">
        <v>130</v>
      </c>
      <c r="E296" s="51" t="s">
        <v>78</v>
      </c>
      <c r="F296" s="51" t="s">
        <v>289</v>
      </c>
      <c r="G296" s="52" t="s">
        <v>290</v>
      </c>
      <c r="H296" s="69">
        <v>39697</v>
      </c>
      <c r="I296" s="51"/>
      <c r="J296" s="51"/>
      <c r="K296" s="53" t="str">
        <f t="shared" si="4"/>
        <v>Track &amp; Field-Male-Javelin-U13</v>
      </c>
      <c r="L296" s="54"/>
    </row>
    <row r="297" spans="1:12" x14ac:dyDescent="0.25">
      <c r="A297" s="51" t="s">
        <v>812</v>
      </c>
      <c r="B297" s="51" t="s">
        <v>76</v>
      </c>
      <c r="C297" s="51" t="s">
        <v>69</v>
      </c>
      <c r="D297" s="51" t="s">
        <v>394</v>
      </c>
      <c r="E297" s="51" t="s">
        <v>78</v>
      </c>
      <c r="F297" s="51" t="s">
        <v>617</v>
      </c>
      <c r="G297" s="52" t="s">
        <v>618</v>
      </c>
      <c r="H297" s="69">
        <v>41821</v>
      </c>
      <c r="I297" s="51"/>
      <c r="J297" s="51"/>
      <c r="K297" s="53" t="str">
        <f t="shared" si="4"/>
        <v>Track &amp; Field-Male-3*800m-U13</v>
      </c>
      <c r="L297" s="54"/>
    </row>
    <row r="298" spans="1:12" x14ac:dyDescent="0.25">
      <c r="A298" s="51" t="s">
        <v>812</v>
      </c>
      <c r="B298" s="51" t="s">
        <v>76</v>
      </c>
      <c r="C298" s="51" t="s">
        <v>69</v>
      </c>
      <c r="D298" s="51" t="s">
        <v>394</v>
      </c>
      <c r="E298" s="51" t="s">
        <v>78</v>
      </c>
      <c r="F298" s="51" t="s">
        <v>422</v>
      </c>
      <c r="G298" s="52" t="s">
        <v>618</v>
      </c>
      <c r="H298" s="69">
        <v>41821</v>
      </c>
      <c r="I298" s="51"/>
      <c r="J298" s="51"/>
      <c r="K298" s="53" t="str">
        <f t="shared" si="4"/>
        <v>Track &amp; Field-Male-3*800m-U13</v>
      </c>
      <c r="L298" s="54"/>
    </row>
    <row r="299" spans="1:12" x14ac:dyDescent="0.25">
      <c r="A299" s="51" t="s">
        <v>812</v>
      </c>
      <c r="B299" s="51" t="s">
        <v>76</v>
      </c>
      <c r="C299" s="51" t="s">
        <v>69</v>
      </c>
      <c r="D299" s="51" t="s">
        <v>394</v>
      </c>
      <c r="E299" s="51" t="s">
        <v>78</v>
      </c>
      <c r="F299" s="51" t="s">
        <v>438</v>
      </c>
      <c r="G299" s="52" t="s">
        <v>618</v>
      </c>
      <c r="H299" s="69">
        <v>41821</v>
      </c>
      <c r="I299" s="51"/>
      <c r="J299" s="51"/>
      <c r="K299" s="53" t="str">
        <f t="shared" si="4"/>
        <v>Track &amp; Field-Male-3*800m-U13</v>
      </c>
      <c r="L299" s="54"/>
    </row>
    <row r="300" spans="1:12" x14ac:dyDescent="0.25">
      <c r="A300" s="51" t="s">
        <v>812</v>
      </c>
      <c r="B300" s="51" t="s">
        <v>76</v>
      </c>
      <c r="C300" s="51" t="s">
        <v>69</v>
      </c>
      <c r="D300" s="51" t="s">
        <v>404</v>
      </c>
      <c r="E300" s="51" t="s">
        <v>77</v>
      </c>
      <c r="F300" s="51" t="s">
        <v>438</v>
      </c>
      <c r="G300" s="52" t="s">
        <v>440</v>
      </c>
      <c r="H300" s="69">
        <v>41487</v>
      </c>
      <c r="I300" s="51"/>
      <c r="J300" s="51"/>
      <c r="K300" s="53" t="str">
        <f t="shared" si="4"/>
        <v>Track &amp; Field-Male-3*600m-U11</v>
      </c>
      <c r="L300" s="54"/>
    </row>
    <row r="301" spans="1:12" x14ac:dyDescent="0.25">
      <c r="A301" s="51" t="s">
        <v>812</v>
      </c>
      <c r="B301" s="51" t="s">
        <v>76</v>
      </c>
      <c r="C301" s="51" t="s">
        <v>69</v>
      </c>
      <c r="D301" s="51" t="s">
        <v>404</v>
      </c>
      <c r="E301" s="51" t="s">
        <v>77</v>
      </c>
      <c r="F301" s="51" t="s">
        <v>439</v>
      </c>
      <c r="G301" s="52" t="s">
        <v>440</v>
      </c>
      <c r="H301" s="69">
        <v>41487</v>
      </c>
      <c r="I301" s="51"/>
      <c r="J301" s="51"/>
      <c r="K301" s="53" t="str">
        <f t="shared" si="4"/>
        <v>Track &amp; Field-Male-3*600m-U11</v>
      </c>
      <c r="L301" s="54"/>
    </row>
    <row r="302" spans="1:12" x14ac:dyDescent="0.25">
      <c r="A302" s="51" t="s">
        <v>812</v>
      </c>
      <c r="B302" s="51" t="s">
        <v>76</v>
      </c>
      <c r="C302" s="51" t="s">
        <v>69</v>
      </c>
      <c r="D302" s="51" t="s">
        <v>404</v>
      </c>
      <c r="E302" s="51" t="s">
        <v>77</v>
      </c>
      <c r="F302" s="51" t="s">
        <v>354</v>
      </c>
      <c r="G302" s="52" t="s">
        <v>440</v>
      </c>
      <c r="H302" s="69">
        <v>41487</v>
      </c>
      <c r="I302" s="51"/>
      <c r="J302" s="51"/>
      <c r="K302" s="53" t="str">
        <f t="shared" si="4"/>
        <v>Track &amp; Field-Male-3*600m-U11</v>
      </c>
      <c r="L302" s="54"/>
    </row>
    <row r="303" spans="1:12" x14ac:dyDescent="0.25">
      <c r="A303" s="51" t="s">
        <v>812</v>
      </c>
      <c r="B303" s="51" t="s">
        <v>76</v>
      </c>
      <c r="C303" s="51" t="s">
        <v>69</v>
      </c>
      <c r="D303" s="51" t="s">
        <v>9</v>
      </c>
      <c r="E303" s="51" t="s">
        <v>81</v>
      </c>
      <c r="F303" s="51" t="s">
        <v>212</v>
      </c>
      <c r="G303" s="52" t="s">
        <v>219</v>
      </c>
      <c r="H303" s="69">
        <v>39616</v>
      </c>
      <c r="I303" s="51"/>
      <c r="J303" s="51"/>
      <c r="K303" s="53" t="str">
        <f t="shared" si="4"/>
        <v>Track &amp; Field-Male-800m-U20</v>
      </c>
      <c r="L303" s="54"/>
    </row>
    <row r="304" spans="1:12" x14ac:dyDescent="0.25">
      <c r="A304" s="51" t="s">
        <v>812</v>
      </c>
      <c r="B304" s="51" t="s">
        <v>0</v>
      </c>
      <c r="C304" s="51" t="s">
        <v>69</v>
      </c>
      <c r="D304" s="51" t="s">
        <v>722</v>
      </c>
      <c r="E304" s="51" t="s">
        <v>70</v>
      </c>
      <c r="F304" s="51" t="s">
        <v>746</v>
      </c>
      <c r="G304" s="62" t="s">
        <v>747</v>
      </c>
      <c r="H304" s="69">
        <v>43072</v>
      </c>
      <c r="I304" s="51"/>
      <c r="J304" s="51"/>
      <c r="K304" s="53" t="str">
        <f t="shared" si="4"/>
        <v>Track &amp; Field-Male-10 Mile (chip)-V60</v>
      </c>
      <c r="L304" s="54"/>
    </row>
    <row r="305" spans="1:12" x14ac:dyDescent="0.25">
      <c r="A305" s="51" t="s">
        <v>812</v>
      </c>
      <c r="B305" s="51" t="s">
        <v>76</v>
      </c>
      <c r="C305" s="51" t="s">
        <v>69</v>
      </c>
      <c r="D305" s="51" t="s">
        <v>6</v>
      </c>
      <c r="E305" s="51" t="s">
        <v>321</v>
      </c>
      <c r="F305" s="51" t="s">
        <v>205</v>
      </c>
      <c r="G305" s="66">
        <v>15</v>
      </c>
      <c r="H305" s="69">
        <v>41902</v>
      </c>
      <c r="I305" s="51"/>
      <c r="J305" s="51"/>
      <c r="K305" s="53" t="str">
        <f t="shared" si="4"/>
        <v>Track &amp; Field-Male-100m-M55</v>
      </c>
      <c r="L305" s="54"/>
    </row>
    <row r="306" spans="1:12" x14ac:dyDescent="0.25">
      <c r="A306" s="51" t="s">
        <v>812</v>
      </c>
      <c r="B306" s="51" t="s">
        <v>76</v>
      </c>
      <c r="C306" s="51" t="s">
        <v>69</v>
      </c>
      <c r="D306" s="51" t="s">
        <v>99</v>
      </c>
      <c r="E306" s="51" t="s">
        <v>80</v>
      </c>
      <c r="F306" s="51" t="s">
        <v>217</v>
      </c>
      <c r="G306" s="52" t="s">
        <v>227</v>
      </c>
      <c r="H306" s="69">
        <v>32933</v>
      </c>
      <c r="I306" s="51"/>
      <c r="J306" s="51"/>
      <c r="K306" s="53" t="str">
        <f t="shared" si="4"/>
        <v>Track &amp; Field-Male-3000m-U17</v>
      </c>
      <c r="L306" s="54"/>
    </row>
    <row r="307" spans="1:12" x14ac:dyDescent="0.25">
      <c r="A307" s="51" t="s">
        <v>812</v>
      </c>
      <c r="B307" s="51" t="s">
        <v>0</v>
      </c>
      <c r="C307" s="51" t="s">
        <v>69</v>
      </c>
      <c r="D307" s="51" t="s">
        <v>11</v>
      </c>
      <c r="E307" s="51" t="s">
        <v>80</v>
      </c>
      <c r="F307" s="51" t="s">
        <v>368</v>
      </c>
      <c r="G307" s="52">
        <v>17.32</v>
      </c>
      <c r="H307" s="69">
        <v>42638</v>
      </c>
      <c r="I307" s="51"/>
      <c r="J307" s="51"/>
      <c r="K307" s="53" t="str">
        <f t="shared" si="4"/>
        <v>Track &amp; Field-Male-5 K-U17</v>
      </c>
      <c r="L307" s="54"/>
    </row>
    <row r="308" spans="1:12" x14ac:dyDescent="0.25">
      <c r="A308" s="51" t="s">
        <v>812</v>
      </c>
      <c r="B308" s="51" t="s">
        <v>0</v>
      </c>
      <c r="C308" s="51" t="s">
        <v>69</v>
      </c>
      <c r="D308" s="51" t="s">
        <v>661</v>
      </c>
      <c r="E308" s="51" t="s">
        <v>81</v>
      </c>
      <c r="F308" s="51" t="s">
        <v>367</v>
      </c>
      <c r="G308" s="63" t="s">
        <v>757</v>
      </c>
      <c r="H308" s="69">
        <v>42995</v>
      </c>
      <c r="I308" s="51"/>
      <c r="J308" s="51"/>
      <c r="K308" s="53" t="str">
        <f t="shared" si="4"/>
        <v>Track &amp; Field-Male-10 K (gun)-U20</v>
      </c>
      <c r="L308" s="54"/>
    </row>
    <row r="309" spans="1:12" x14ac:dyDescent="0.25">
      <c r="A309" s="51" t="s">
        <v>812</v>
      </c>
      <c r="B309" s="51" t="s">
        <v>0</v>
      </c>
      <c r="C309" s="51" t="s">
        <v>69</v>
      </c>
      <c r="D309" s="51" t="s">
        <v>662</v>
      </c>
      <c r="E309" s="51" t="s">
        <v>81</v>
      </c>
      <c r="F309" s="51" t="s">
        <v>367</v>
      </c>
      <c r="G309" s="63" t="s">
        <v>758</v>
      </c>
      <c r="H309" s="69">
        <v>42995</v>
      </c>
      <c r="I309" s="51"/>
      <c r="J309" s="51"/>
      <c r="K309" s="53" t="str">
        <f t="shared" si="4"/>
        <v>Track &amp; Field-Male-10 K (chip)-U20</v>
      </c>
      <c r="L309" s="54"/>
    </row>
    <row r="310" spans="1:12" x14ac:dyDescent="0.25">
      <c r="A310" s="51" t="s">
        <v>812</v>
      </c>
      <c r="B310" s="51" t="s">
        <v>483</v>
      </c>
      <c r="C310" s="51" t="s">
        <v>75</v>
      </c>
      <c r="D310" s="51" t="s">
        <v>177</v>
      </c>
      <c r="E310" s="51" t="s">
        <v>79</v>
      </c>
      <c r="F310" s="51" t="s">
        <v>649</v>
      </c>
      <c r="G310" s="52" t="s">
        <v>684</v>
      </c>
      <c r="H310" s="69">
        <v>42358</v>
      </c>
      <c r="I310" s="51"/>
      <c r="J310" s="51"/>
      <c r="K310" s="53" t="str">
        <f t="shared" si="4"/>
        <v>Track &amp; Field-Female-600m-U15</v>
      </c>
      <c r="L310" s="54"/>
    </row>
    <row r="311" spans="1:12" x14ac:dyDescent="0.25">
      <c r="A311" s="51" t="s">
        <v>812</v>
      </c>
      <c r="B311" s="51" t="s">
        <v>483</v>
      </c>
      <c r="C311" s="51" t="s">
        <v>75</v>
      </c>
      <c r="D311" s="51" t="s">
        <v>9</v>
      </c>
      <c r="E311" s="51" t="s">
        <v>79</v>
      </c>
      <c r="F311" s="51" t="s">
        <v>484</v>
      </c>
      <c r="G311" s="52" t="s">
        <v>485</v>
      </c>
      <c r="H311" s="69" t="s">
        <v>486</v>
      </c>
      <c r="I311" s="51"/>
      <c r="J311" s="51"/>
      <c r="K311" s="53" t="str">
        <f t="shared" si="4"/>
        <v>Track &amp; Field-Female-800m-U15</v>
      </c>
      <c r="L311" s="54"/>
    </row>
    <row r="312" spans="1:12" x14ac:dyDescent="0.25">
      <c r="A312" s="51" t="s">
        <v>812</v>
      </c>
      <c r="B312" s="51" t="s">
        <v>483</v>
      </c>
      <c r="C312" s="51" t="s">
        <v>75</v>
      </c>
      <c r="D312" s="51" t="s">
        <v>177</v>
      </c>
      <c r="E312" s="51" t="s">
        <v>78</v>
      </c>
      <c r="F312" s="51" t="s">
        <v>704</v>
      </c>
      <c r="G312" s="52" t="s">
        <v>751</v>
      </c>
      <c r="H312" s="69">
        <v>43121</v>
      </c>
      <c r="I312" s="51"/>
      <c r="J312" s="51"/>
      <c r="K312" s="53" t="str">
        <f t="shared" si="4"/>
        <v>Track &amp; Field-Female-600m-U13</v>
      </c>
      <c r="L312" s="54"/>
    </row>
    <row r="313" spans="1:12" x14ac:dyDescent="0.25">
      <c r="A313" s="51" t="s">
        <v>812</v>
      </c>
      <c r="B313" s="51" t="s">
        <v>76</v>
      </c>
      <c r="C313" s="51" t="s">
        <v>69</v>
      </c>
      <c r="D313" s="51" t="s">
        <v>50</v>
      </c>
      <c r="E313" s="51" t="s">
        <v>79</v>
      </c>
      <c r="F313" s="51" t="s">
        <v>207</v>
      </c>
      <c r="G313" s="52">
        <v>41.3</v>
      </c>
      <c r="H313" s="69">
        <v>41426</v>
      </c>
      <c r="I313" s="51"/>
      <c r="J313" s="51"/>
      <c r="K313" s="53" t="str">
        <f t="shared" si="4"/>
        <v>Track &amp; Field-Male-300m-U15</v>
      </c>
      <c r="L313" s="54"/>
    </row>
    <row r="314" spans="1:12" x14ac:dyDescent="0.25">
      <c r="A314" s="51" t="s">
        <v>812</v>
      </c>
      <c r="B314" s="51" t="s">
        <v>76</v>
      </c>
      <c r="C314" s="51" t="s">
        <v>69</v>
      </c>
      <c r="D314" s="51" t="s">
        <v>124</v>
      </c>
      <c r="E314" s="51" t="s">
        <v>80</v>
      </c>
      <c r="F314" s="51" t="s">
        <v>250</v>
      </c>
      <c r="G314" s="52" t="s">
        <v>251</v>
      </c>
      <c r="H314" s="69">
        <v>29768</v>
      </c>
      <c r="I314" s="51"/>
      <c r="J314" s="51"/>
      <c r="K314" s="53" t="str">
        <f t="shared" si="4"/>
        <v>Track &amp; Field-Male-Long Jump-U17</v>
      </c>
      <c r="L314" s="54"/>
    </row>
    <row r="315" spans="1:12" x14ac:dyDescent="0.25">
      <c r="A315" s="51" t="s">
        <v>812</v>
      </c>
      <c r="B315" s="51" t="s">
        <v>76</v>
      </c>
      <c r="C315" s="51" t="s">
        <v>75</v>
      </c>
      <c r="D315" s="51" t="s">
        <v>128</v>
      </c>
      <c r="E315" s="51" t="s">
        <v>792</v>
      </c>
      <c r="F315" s="51" t="s">
        <v>431</v>
      </c>
      <c r="G315" s="52" t="s">
        <v>432</v>
      </c>
      <c r="H315" s="69">
        <v>41518</v>
      </c>
      <c r="I315" s="51"/>
      <c r="J315" s="51"/>
      <c r="K315" s="53" t="str">
        <f t="shared" si="4"/>
        <v>Track &amp; Field-Female-Shot-F35</v>
      </c>
      <c r="L315" s="54"/>
    </row>
    <row r="316" spans="1:12" x14ac:dyDescent="0.25">
      <c r="A316" s="51" t="s">
        <v>812</v>
      </c>
      <c r="B316" s="51" t="s">
        <v>76</v>
      </c>
      <c r="C316" s="51" t="s">
        <v>75</v>
      </c>
      <c r="D316" s="51" t="s">
        <v>131</v>
      </c>
      <c r="E316" s="51" t="s">
        <v>792</v>
      </c>
      <c r="F316" s="51" t="s">
        <v>169</v>
      </c>
      <c r="G316" s="52" t="s">
        <v>170</v>
      </c>
      <c r="H316" s="69">
        <v>38186</v>
      </c>
      <c r="I316" s="51"/>
      <c r="J316" s="51"/>
      <c r="K316" s="53" t="str">
        <f t="shared" si="4"/>
        <v>Track &amp; Field-Female-Hammer-F35</v>
      </c>
      <c r="L316" s="54"/>
    </row>
    <row r="317" spans="1:12" x14ac:dyDescent="0.25">
      <c r="A317" s="51" t="s">
        <v>812</v>
      </c>
      <c r="B317" s="51" t="s">
        <v>76</v>
      </c>
      <c r="C317" s="51" t="s">
        <v>69</v>
      </c>
      <c r="D317" s="51" t="s">
        <v>9</v>
      </c>
      <c r="E317" s="51" t="s">
        <v>321</v>
      </c>
      <c r="F317" s="51" t="s">
        <v>205</v>
      </c>
      <c r="G317" s="52" t="s">
        <v>736</v>
      </c>
      <c r="H317" s="69">
        <v>42946</v>
      </c>
      <c r="I317" s="51"/>
      <c r="J317" s="51"/>
      <c r="K317" s="53" t="str">
        <f t="shared" si="4"/>
        <v>Track &amp; Field-Male-800m-M55</v>
      </c>
      <c r="L317" s="54"/>
    </row>
    <row r="318" spans="1:12" x14ac:dyDescent="0.25">
      <c r="A318" s="51" t="s">
        <v>812</v>
      </c>
      <c r="B318" s="51" t="s">
        <v>76</v>
      </c>
      <c r="C318" s="51" t="s">
        <v>69</v>
      </c>
      <c r="D318" s="51" t="s">
        <v>7</v>
      </c>
      <c r="E318" s="51" t="s">
        <v>322</v>
      </c>
      <c r="F318" s="51" t="s">
        <v>361</v>
      </c>
      <c r="G318" s="52">
        <v>34.799999999999997</v>
      </c>
      <c r="H318" s="69">
        <v>41395</v>
      </c>
      <c r="I318" s="51"/>
      <c r="J318" s="51"/>
      <c r="K318" s="53" t="str">
        <f t="shared" si="4"/>
        <v>Track &amp; Field-Male-200m-M60</v>
      </c>
      <c r="L318" s="54"/>
    </row>
    <row r="319" spans="1:12" x14ac:dyDescent="0.25">
      <c r="A319" s="51" t="s">
        <v>812</v>
      </c>
      <c r="B319" s="51" t="s">
        <v>76</v>
      </c>
      <c r="C319" s="51" t="s">
        <v>75</v>
      </c>
      <c r="D319" s="51" t="s">
        <v>131</v>
      </c>
      <c r="E319" s="51" t="s">
        <v>791</v>
      </c>
      <c r="F319" s="51" t="s">
        <v>139</v>
      </c>
      <c r="G319" s="52" t="s">
        <v>433</v>
      </c>
      <c r="H319" s="69">
        <v>41518</v>
      </c>
      <c r="I319" s="51"/>
      <c r="J319" s="51"/>
      <c r="K319" s="53" t="str">
        <f t="shared" si="4"/>
        <v>Track &amp; Field-Female-Hammer-F45</v>
      </c>
      <c r="L319" s="54"/>
    </row>
    <row r="320" spans="1:12" x14ac:dyDescent="0.25">
      <c r="A320" s="51" t="s">
        <v>812</v>
      </c>
      <c r="B320" s="51" t="s">
        <v>0</v>
      </c>
      <c r="C320" s="51" t="s">
        <v>75</v>
      </c>
      <c r="D320" s="51" t="s">
        <v>25</v>
      </c>
      <c r="E320" s="51" t="s">
        <v>74</v>
      </c>
      <c r="F320" s="51" t="s">
        <v>52</v>
      </c>
      <c r="G320" s="52" t="s">
        <v>53</v>
      </c>
      <c r="H320" s="69">
        <v>38443</v>
      </c>
      <c r="I320" s="51"/>
      <c r="J320" s="51"/>
      <c r="K320" s="53" t="str">
        <f t="shared" si="4"/>
        <v>Track &amp; Field-Female-Marathon-V35</v>
      </c>
      <c r="L320" s="54" t="s">
        <v>689</v>
      </c>
    </row>
    <row r="321" spans="1:12" x14ac:dyDescent="0.25">
      <c r="A321" s="51" t="s">
        <v>812</v>
      </c>
      <c r="B321" s="51" t="s">
        <v>76</v>
      </c>
      <c r="C321" s="51" t="s">
        <v>69</v>
      </c>
      <c r="D321" s="51" t="s">
        <v>124</v>
      </c>
      <c r="E321" s="51" t="s">
        <v>81</v>
      </c>
      <c r="F321" s="51" t="s">
        <v>202</v>
      </c>
      <c r="G321" s="52" t="s">
        <v>252</v>
      </c>
      <c r="H321" s="69">
        <v>37744</v>
      </c>
      <c r="I321" s="51"/>
      <c r="J321" s="51"/>
      <c r="K321" s="53" t="str">
        <f t="shared" si="4"/>
        <v>Track &amp; Field-Male-Long Jump-U20</v>
      </c>
      <c r="L321" s="54"/>
    </row>
    <row r="322" spans="1:12" x14ac:dyDescent="0.25">
      <c r="A322" s="51" t="s">
        <v>812</v>
      </c>
      <c r="B322" s="51" t="s">
        <v>0</v>
      </c>
      <c r="C322" s="51" t="s">
        <v>75</v>
      </c>
      <c r="D322" s="51" t="s">
        <v>769</v>
      </c>
      <c r="E322" s="51" t="s">
        <v>64</v>
      </c>
      <c r="F322" s="51" t="s">
        <v>780</v>
      </c>
      <c r="G322" s="64" t="s">
        <v>781</v>
      </c>
      <c r="H322" s="69">
        <v>43638</v>
      </c>
      <c r="I322" s="51"/>
      <c r="J322" s="51"/>
      <c r="K322" s="53" t="str">
        <f t="shared" si="4"/>
        <v>Track &amp; Field-Female-15 K [chip]-V45</v>
      </c>
      <c r="L322" s="54"/>
    </row>
    <row r="323" spans="1:12" x14ac:dyDescent="0.25">
      <c r="A323" s="51" t="s">
        <v>812</v>
      </c>
      <c r="B323" s="51" t="s">
        <v>483</v>
      </c>
      <c r="C323" s="51" t="s">
        <v>69</v>
      </c>
      <c r="D323" s="51" t="s">
        <v>173</v>
      </c>
      <c r="E323" s="51" t="s">
        <v>79</v>
      </c>
      <c r="F323" s="51" t="s">
        <v>234</v>
      </c>
      <c r="G323" s="64">
        <v>8.0399999999999991</v>
      </c>
      <c r="H323" s="69">
        <v>38696</v>
      </c>
      <c r="I323" s="51"/>
      <c r="J323" s="51"/>
      <c r="K323" s="53" t="str">
        <f t="shared" si="4"/>
        <v>Track &amp; Field-Male-60m-U15</v>
      </c>
      <c r="L323" s="54"/>
    </row>
    <row r="324" spans="1:12" x14ac:dyDescent="0.25">
      <c r="A324" s="51" t="s">
        <v>812</v>
      </c>
      <c r="B324" s="51" t="s">
        <v>483</v>
      </c>
      <c r="C324" s="51" t="s">
        <v>69</v>
      </c>
      <c r="D324" s="51" t="s">
        <v>7</v>
      </c>
      <c r="E324" s="51" t="s">
        <v>79</v>
      </c>
      <c r="F324" s="51" t="s">
        <v>489</v>
      </c>
      <c r="G324" s="52">
        <v>26.01</v>
      </c>
      <c r="H324" s="69">
        <v>37940</v>
      </c>
      <c r="I324" s="51"/>
      <c r="J324" s="51"/>
      <c r="K324" s="53" t="str">
        <f t="shared" ref="K324:K358" si="5">A324&amp;"-"&amp;C324&amp;"-"&amp;D324&amp;"-"&amp;E324</f>
        <v>Track &amp; Field-Male-200m-U15</v>
      </c>
      <c r="L324" s="54"/>
    </row>
    <row r="325" spans="1:12" x14ac:dyDescent="0.25">
      <c r="A325" s="51" t="s">
        <v>812</v>
      </c>
      <c r="B325" s="51" t="s">
        <v>483</v>
      </c>
      <c r="C325" s="51" t="s">
        <v>69</v>
      </c>
      <c r="D325" s="51" t="s">
        <v>128</v>
      </c>
      <c r="E325" s="51" t="s">
        <v>79</v>
      </c>
      <c r="F325" s="51" t="s">
        <v>490</v>
      </c>
      <c r="G325" s="64">
        <v>9.76</v>
      </c>
      <c r="H325" s="69">
        <v>39158</v>
      </c>
      <c r="I325" s="51"/>
      <c r="J325" s="51"/>
      <c r="K325" s="53" t="str">
        <f t="shared" si="5"/>
        <v>Track &amp; Field-Male-Shot-U15</v>
      </c>
      <c r="L325" s="54"/>
    </row>
    <row r="326" spans="1:12" x14ac:dyDescent="0.25">
      <c r="A326" s="51" t="s">
        <v>812</v>
      </c>
      <c r="B326" s="51" t="s">
        <v>0</v>
      </c>
      <c r="C326" s="51" t="s">
        <v>69</v>
      </c>
      <c r="D326" s="51" t="s">
        <v>662</v>
      </c>
      <c r="E326" s="51" t="s">
        <v>70</v>
      </c>
      <c r="F326" s="51" t="s">
        <v>746</v>
      </c>
      <c r="G326" s="52">
        <v>48.37</v>
      </c>
      <c r="H326" s="69">
        <v>43191</v>
      </c>
      <c r="I326" s="51"/>
      <c r="J326" s="51"/>
      <c r="K326" s="53" t="str">
        <f t="shared" si="5"/>
        <v>Track &amp; Field-Male-10 K (chip)-V60</v>
      </c>
      <c r="L326" s="54"/>
    </row>
    <row r="327" spans="1:12" x14ac:dyDescent="0.25">
      <c r="A327" s="51" t="s">
        <v>812</v>
      </c>
      <c r="B327" s="51" t="s">
        <v>483</v>
      </c>
      <c r="C327" s="51" t="s">
        <v>69</v>
      </c>
      <c r="D327" s="51" t="s">
        <v>7</v>
      </c>
      <c r="E327" s="51" t="s">
        <v>498</v>
      </c>
      <c r="F327" s="51" t="s">
        <v>798</v>
      </c>
      <c r="G327" s="52">
        <v>24.42</v>
      </c>
      <c r="H327" s="69">
        <v>44570</v>
      </c>
      <c r="I327" s="51"/>
      <c r="J327" s="51"/>
      <c r="K327" s="53" t="str">
        <f t="shared" si="5"/>
        <v>Track &amp; Field-Male-200m-SEN</v>
      </c>
      <c r="L327" s="54"/>
    </row>
    <row r="328" spans="1:12" x14ac:dyDescent="0.25">
      <c r="A328" s="51" t="s">
        <v>812</v>
      </c>
      <c r="B328" s="51" t="s">
        <v>483</v>
      </c>
      <c r="C328" s="51" t="s">
        <v>69</v>
      </c>
      <c r="D328" s="51" t="s">
        <v>487</v>
      </c>
      <c r="E328" s="51" t="s">
        <v>80</v>
      </c>
      <c r="F328" s="51" t="s">
        <v>235</v>
      </c>
      <c r="G328" s="52">
        <v>8.93</v>
      </c>
      <c r="H328" s="69">
        <v>38795</v>
      </c>
      <c r="I328" s="51"/>
      <c r="J328" s="51"/>
      <c r="K328" s="53" t="str">
        <f t="shared" si="5"/>
        <v>Track &amp; Field-Male-60m H-U17</v>
      </c>
      <c r="L328" s="54"/>
    </row>
    <row r="329" spans="1:12" x14ac:dyDescent="0.25">
      <c r="A329" s="51" t="s">
        <v>812</v>
      </c>
      <c r="B329" s="51" t="s">
        <v>483</v>
      </c>
      <c r="C329" s="51" t="s">
        <v>69</v>
      </c>
      <c r="D329" s="51" t="s">
        <v>128</v>
      </c>
      <c r="E329" s="51" t="s">
        <v>80</v>
      </c>
      <c r="F329" s="51" t="s">
        <v>235</v>
      </c>
      <c r="G329" s="64">
        <v>10.4</v>
      </c>
      <c r="H329" s="69">
        <v>38682</v>
      </c>
      <c r="I329" s="51"/>
      <c r="J329" s="51"/>
      <c r="K329" s="53" t="str">
        <f t="shared" si="5"/>
        <v>Track &amp; Field-Male-Shot-U17</v>
      </c>
      <c r="L329" s="54"/>
    </row>
    <row r="330" spans="1:12" x14ac:dyDescent="0.25">
      <c r="A330" s="51" t="s">
        <v>812</v>
      </c>
      <c r="B330" s="51" t="s">
        <v>76</v>
      </c>
      <c r="C330" s="51" t="s">
        <v>75</v>
      </c>
      <c r="D330" s="51" t="s">
        <v>101</v>
      </c>
      <c r="E330" s="51" t="s">
        <v>5</v>
      </c>
      <c r="F330" s="51" t="s">
        <v>40</v>
      </c>
      <c r="G330" s="52">
        <v>40.119999999999997</v>
      </c>
      <c r="H330" s="69">
        <v>31579</v>
      </c>
      <c r="I330" s="51"/>
      <c r="J330" s="51"/>
      <c r="K330" s="53" t="str">
        <f t="shared" si="5"/>
        <v>Track &amp; Field-Female-10000m-Senior</v>
      </c>
      <c r="L330" s="54"/>
    </row>
    <row r="331" spans="1:12" x14ac:dyDescent="0.25">
      <c r="A331" s="51" t="s">
        <v>812</v>
      </c>
      <c r="B331" s="51" t="s">
        <v>76</v>
      </c>
      <c r="C331" s="51" t="s">
        <v>75</v>
      </c>
      <c r="D331" s="51" t="s">
        <v>100</v>
      </c>
      <c r="E331" s="51" t="s">
        <v>5</v>
      </c>
      <c r="F331" s="51" t="s">
        <v>37</v>
      </c>
      <c r="G331" s="52">
        <v>17.48</v>
      </c>
      <c r="H331" s="69">
        <v>37059</v>
      </c>
      <c r="I331" s="51"/>
      <c r="J331" s="51"/>
      <c r="K331" s="53" t="str">
        <f t="shared" si="5"/>
        <v>Track &amp; Field-Female-5000m-Senior</v>
      </c>
      <c r="L331" s="54"/>
    </row>
    <row r="332" spans="1:12" x14ac:dyDescent="0.25">
      <c r="A332" s="51" t="s">
        <v>812</v>
      </c>
      <c r="B332" s="51" t="s">
        <v>76</v>
      </c>
      <c r="C332" s="51" t="s">
        <v>75</v>
      </c>
      <c r="D332" s="51" t="s">
        <v>131</v>
      </c>
      <c r="E332" s="51" t="s">
        <v>319</v>
      </c>
      <c r="F332" s="51" t="s">
        <v>793</v>
      </c>
      <c r="G332" s="52" t="s">
        <v>794</v>
      </c>
      <c r="H332" s="69">
        <v>44479</v>
      </c>
      <c r="I332" s="51"/>
      <c r="J332" s="51"/>
      <c r="K332" s="53" t="str">
        <f t="shared" si="5"/>
        <v>Track &amp; Field-Female-Hammer-M45</v>
      </c>
      <c r="L332" s="54"/>
    </row>
    <row r="333" spans="1:12" x14ac:dyDescent="0.25">
      <c r="A333" s="51" t="s">
        <v>812</v>
      </c>
      <c r="B333" s="51" t="s">
        <v>76</v>
      </c>
      <c r="C333" s="51" t="s">
        <v>75</v>
      </c>
      <c r="D333" s="51" t="s">
        <v>130</v>
      </c>
      <c r="E333" s="51" t="s">
        <v>319</v>
      </c>
      <c r="F333" s="51" t="s">
        <v>139</v>
      </c>
      <c r="G333" s="52" t="s">
        <v>435</v>
      </c>
      <c r="H333" s="69">
        <v>41518</v>
      </c>
      <c r="I333" s="51"/>
      <c r="J333" s="51"/>
      <c r="K333" s="53" t="str">
        <f t="shared" si="5"/>
        <v>Track &amp; Field-Female-Javelin-M45</v>
      </c>
      <c r="L333" s="54"/>
    </row>
    <row r="334" spans="1:12" x14ac:dyDescent="0.25">
      <c r="A334" s="51" t="s">
        <v>812</v>
      </c>
      <c r="B334" s="51" t="s">
        <v>483</v>
      </c>
      <c r="C334" s="51" t="s">
        <v>69</v>
      </c>
      <c r="D334" s="51" t="s">
        <v>188</v>
      </c>
      <c r="E334" s="51" t="s">
        <v>498</v>
      </c>
      <c r="F334" s="51" t="s">
        <v>235</v>
      </c>
      <c r="G334" s="52" t="s">
        <v>497</v>
      </c>
      <c r="H334" s="69">
        <v>39823</v>
      </c>
      <c r="I334" s="51"/>
      <c r="J334" s="51"/>
      <c r="K334" s="53" t="str">
        <f t="shared" si="5"/>
        <v>Track &amp; Field-Male-1000m-SEN</v>
      </c>
      <c r="L334" s="54"/>
    </row>
    <row r="335" spans="1:12" x14ac:dyDescent="0.25">
      <c r="A335" s="51" t="s">
        <v>812</v>
      </c>
      <c r="B335" s="51" t="s">
        <v>76</v>
      </c>
      <c r="C335" s="51" t="s">
        <v>69</v>
      </c>
      <c r="D335" s="51" t="s">
        <v>130</v>
      </c>
      <c r="E335" s="51" t="s">
        <v>78</v>
      </c>
      <c r="F335" s="51" t="s">
        <v>734</v>
      </c>
      <c r="G335" s="52" t="s">
        <v>774</v>
      </c>
      <c r="H335" s="69">
        <v>43597</v>
      </c>
      <c r="I335" s="51"/>
      <c r="J335" s="51"/>
      <c r="K335" s="53" t="str">
        <f t="shared" si="5"/>
        <v>Track &amp; Field-Male-Javelin-U13</v>
      </c>
      <c r="L335" s="54"/>
    </row>
    <row r="336" spans="1:12" x14ac:dyDescent="0.25">
      <c r="A336" s="51" t="s">
        <v>812</v>
      </c>
      <c r="B336" s="51" t="s">
        <v>76</v>
      </c>
      <c r="C336" s="51" t="s">
        <v>69</v>
      </c>
      <c r="D336" s="51" t="s">
        <v>125</v>
      </c>
      <c r="E336" s="51" t="s">
        <v>80</v>
      </c>
      <c r="F336" s="51" t="s">
        <v>259</v>
      </c>
      <c r="G336" s="52" t="s">
        <v>268</v>
      </c>
      <c r="H336" s="69">
        <v>41887</v>
      </c>
      <c r="I336" s="51"/>
      <c r="J336" s="51"/>
      <c r="K336" s="53" t="str">
        <f t="shared" si="5"/>
        <v>Track &amp; Field-Male-High Jump-U17</v>
      </c>
      <c r="L336" s="54"/>
    </row>
    <row r="337" spans="1:12" x14ac:dyDescent="0.25">
      <c r="A337" s="51" t="s">
        <v>812</v>
      </c>
      <c r="B337" s="51" t="s">
        <v>76</v>
      </c>
      <c r="C337" s="51" t="s">
        <v>69</v>
      </c>
      <c r="D337" s="51" t="s">
        <v>129</v>
      </c>
      <c r="E337" s="51" t="s">
        <v>80</v>
      </c>
      <c r="F337" s="51" t="s">
        <v>234</v>
      </c>
      <c r="G337" s="52" t="s">
        <v>287</v>
      </c>
      <c r="H337" s="69">
        <v>39658</v>
      </c>
      <c r="I337" s="51"/>
      <c r="J337" s="51"/>
      <c r="K337" s="53" t="str">
        <f t="shared" si="5"/>
        <v>Track &amp; Field-Male-Discus-U17</v>
      </c>
      <c r="L337" s="54"/>
    </row>
    <row r="338" spans="1:12" x14ac:dyDescent="0.25">
      <c r="A338" s="51" t="s">
        <v>812</v>
      </c>
      <c r="B338" s="51" t="s">
        <v>76</v>
      </c>
      <c r="C338" s="51" t="s">
        <v>75</v>
      </c>
      <c r="D338" s="51" t="s">
        <v>99</v>
      </c>
      <c r="E338" s="51" t="s">
        <v>322</v>
      </c>
      <c r="F338" s="51" t="s">
        <v>61</v>
      </c>
      <c r="G338" s="52" t="s">
        <v>114</v>
      </c>
      <c r="H338" s="69">
        <v>39194</v>
      </c>
      <c r="I338" s="51"/>
      <c r="J338" s="51"/>
      <c r="K338" s="53" t="str">
        <f t="shared" si="5"/>
        <v>Track &amp; Field-Female-3000m-M60</v>
      </c>
      <c r="L338" s="54"/>
    </row>
    <row r="339" spans="1:12" x14ac:dyDescent="0.25">
      <c r="A339" s="51" t="s">
        <v>812</v>
      </c>
      <c r="B339" s="51" t="s">
        <v>76</v>
      </c>
      <c r="C339" s="51" t="s">
        <v>75</v>
      </c>
      <c r="D339" s="51" t="s">
        <v>6</v>
      </c>
      <c r="E339" s="51" t="s">
        <v>319</v>
      </c>
      <c r="F339" s="51" t="s">
        <v>621</v>
      </c>
      <c r="G339" s="66">
        <v>19</v>
      </c>
      <c r="H339" s="69">
        <v>41902</v>
      </c>
      <c r="I339" s="51"/>
      <c r="J339" s="51"/>
      <c r="K339" s="53" t="str">
        <f t="shared" si="5"/>
        <v>Track &amp; Field-Female-100m-M45</v>
      </c>
      <c r="L339" s="54"/>
    </row>
    <row r="340" spans="1:12" x14ac:dyDescent="0.25">
      <c r="A340" s="51" t="s">
        <v>812</v>
      </c>
      <c r="B340" s="51" t="s">
        <v>0</v>
      </c>
      <c r="C340" s="51" t="s">
        <v>75</v>
      </c>
      <c r="D340" s="51" t="s">
        <v>15</v>
      </c>
      <c r="E340" s="51" t="s">
        <v>66</v>
      </c>
      <c r="F340" s="51" t="s">
        <v>40</v>
      </c>
      <c r="G340" s="65" t="s">
        <v>680</v>
      </c>
      <c r="H340" s="69">
        <v>42036</v>
      </c>
      <c r="I340" s="51"/>
      <c r="J340" s="51"/>
      <c r="K340" s="53" t="str">
        <f t="shared" si="5"/>
        <v>Track &amp; Field-Female-5 Mile-V55</v>
      </c>
      <c r="L340" s="54"/>
    </row>
    <row r="341" spans="1:12" x14ac:dyDescent="0.25">
      <c r="A341" s="51" t="s">
        <v>812</v>
      </c>
      <c r="B341" s="51" t="s">
        <v>0</v>
      </c>
      <c r="C341" s="51" t="s">
        <v>69</v>
      </c>
      <c r="D341" s="51" t="s">
        <v>11</v>
      </c>
      <c r="E341" s="51" t="s">
        <v>5</v>
      </c>
      <c r="F341" s="51" t="s">
        <v>14</v>
      </c>
      <c r="G341" s="52">
        <v>15.59</v>
      </c>
      <c r="H341" s="69">
        <v>33420</v>
      </c>
      <c r="I341" s="51"/>
      <c r="J341" s="51"/>
      <c r="K341" s="53" t="str">
        <f t="shared" si="5"/>
        <v>Track &amp; Field-Male-5 K-Senior</v>
      </c>
      <c r="L341" s="54"/>
    </row>
    <row r="342" spans="1:12" x14ac:dyDescent="0.25">
      <c r="A342" s="51" t="s">
        <v>812</v>
      </c>
      <c r="B342" s="51" t="s">
        <v>76</v>
      </c>
      <c r="C342" s="51" t="s">
        <v>69</v>
      </c>
      <c r="D342" s="51" t="s">
        <v>6</v>
      </c>
      <c r="E342" s="51" t="s">
        <v>322</v>
      </c>
      <c r="F342" s="51" t="s">
        <v>60</v>
      </c>
      <c r="G342" s="52">
        <v>15.3</v>
      </c>
      <c r="H342" s="69">
        <v>41017</v>
      </c>
      <c r="I342" s="51"/>
      <c r="J342" s="51"/>
      <c r="K342" s="53" t="str">
        <f t="shared" si="5"/>
        <v>Track &amp; Field-Male-100m-M60</v>
      </c>
      <c r="L342" s="54"/>
    </row>
    <row r="343" spans="1:12" x14ac:dyDescent="0.25">
      <c r="A343" s="51" t="s">
        <v>812</v>
      </c>
      <c r="B343" s="51" t="s">
        <v>76</v>
      </c>
      <c r="C343" s="51" t="s">
        <v>69</v>
      </c>
      <c r="D343" s="51" t="s">
        <v>7</v>
      </c>
      <c r="E343" s="51" t="s">
        <v>322</v>
      </c>
      <c r="F343" s="51" t="s">
        <v>205</v>
      </c>
      <c r="G343" s="52">
        <v>32.299999999999997</v>
      </c>
      <c r="H343" s="69">
        <v>44437</v>
      </c>
      <c r="I343" s="51"/>
      <c r="J343" s="51"/>
      <c r="K343" s="53" t="str">
        <f t="shared" si="5"/>
        <v>Track &amp; Field-Male-200m-M60</v>
      </c>
      <c r="L343" s="54"/>
    </row>
    <row r="344" spans="1:12" x14ac:dyDescent="0.25">
      <c r="A344" s="51" t="s">
        <v>812</v>
      </c>
      <c r="B344" s="51" t="s">
        <v>76</v>
      </c>
      <c r="C344" s="51" t="s">
        <v>69</v>
      </c>
      <c r="D344" s="51" t="s">
        <v>9</v>
      </c>
      <c r="E344" s="51" t="s">
        <v>79</v>
      </c>
      <c r="F344" s="51" t="s">
        <v>213</v>
      </c>
      <c r="G344" s="52" t="s">
        <v>218</v>
      </c>
      <c r="H344" s="69">
        <v>39277</v>
      </c>
      <c r="I344" s="51"/>
      <c r="J344" s="51"/>
      <c r="K344" s="53" t="str">
        <f t="shared" si="5"/>
        <v>Track &amp; Field-Male-800m-U15</v>
      </c>
      <c r="L344" s="54"/>
    </row>
    <row r="345" spans="1:12" x14ac:dyDescent="0.25">
      <c r="A345" s="51" t="s">
        <v>812</v>
      </c>
      <c r="B345" s="51" t="s">
        <v>76</v>
      </c>
      <c r="C345" s="51" t="s">
        <v>75</v>
      </c>
      <c r="D345" s="51" t="s">
        <v>131</v>
      </c>
      <c r="E345" s="51" t="s">
        <v>79</v>
      </c>
      <c r="F345" s="51" t="s">
        <v>165</v>
      </c>
      <c r="G345" s="52" t="s">
        <v>166</v>
      </c>
      <c r="H345" s="69">
        <v>39214</v>
      </c>
      <c r="I345" s="51"/>
      <c r="J345" s="51"/>
      <c r="K345" s="53" t="str">
        <f t="shared" si="5"/>
        <v>Track &amp; Field-Female-Hammer-U15</v>
      </c>
      <c r="L345" s="54"/>
    </row>
    <row r="346" spans="1:12" x14ac:dyDescent="0.25">
      <c r="A346" s="51" t="s">
        <v>812</v>
      </c>
      <c r="B346" s="51" t="s">
        <v>76</v>
      </c>
      <c r="C346" s="51" t="s">
        <v>75</v>
      </c>
      <c r="D346" s="51" t="s">
        <v>129</v>
      </c>
      <c r="E346" s="51" t="s">
        <v>317</v>
      </c>
      <c r="F346" s="51" t="s">
        <v>155</v>
      </c>
      <c r="G346" s="52" t="s">
        <v>161</v>
      </c>
      <c r="H346" s="69">
        <v>38549</v>
      </c>
      <c r="I346" s="51"/>
      <c r="J346" s="51"/>
      <c r="K346" s="53" t="str">
        <f t="shared" si="5"/>
        <v>Track &amp; Field-Female-Discus-M35</v>
      </c>
      <c r="L346" s="54"/>
    </row>
    <row r="347" spans="1:12" x14ac:dyDescent="0.25">
      <c r="A347" s="51" t="s">
        <v>812</v>
      </c>
      <c r="B347" s="51" t="s">
        <v>76</v>
      </c>
      <c r="C347" s="51" t="s">
        <v>75</v>
      </c>
      <c r="D347" s="51" t="s">
        <v>131</v>
      </c>
      <c r="E347" s="51" t="s">
        <v>317</v>
      </c>
      <c r="F347" s="51" t="s">
        <v>790</v>
      </c>
      <c r="G347" s="52" t="s">
        <v>802</v>
      </c>
      <c r="H347" s="69">
        <v>44695</v>
      </c>
      <c r="I347" s="51"/>
      <c r="J347" s="51"/>
      <c r="K347" s="53" t="str">
        <f t="shared" si="5"/>
        <v>Track &amp; Field-Female-Hammer-M35</v>
      </c>
      <c r="L347" s="54"/>
    </row>
    <row r="348" spans="1:12" x14ac:dyDescent="0.25">
      <c r="A348" s="51" t="s">
        <v>812</v>
      </c>
      <c r="B348" s="51" t="s">
        <v>76</v>
      </c>
      <c r="C348" s="51" t="s">
        <v>75</v>
      </c>
      <c r="D348" s="51" t="s">
        <v>128</v>
      </c>
      <c r="E348" s="51" t="s">
        <v>317</v>
      </c>
      <c r="F348" s="51" t="s">
        <v>790</v>
      </c>
      <c r="G348" s="52" t="s">
        <v>801</v>
      </c>
      <c r="H348" s="69">
        <v>44724</v>
      </c>
      <c r="I348" s="51"/>
      <c r="J348" s="51"/>
      <c r="K348" s="53" t="str">
        <f t="shared" si="5"/>
        <v>Track &amp; Field-Female-Shot-M35</v>
      </c>
      <c r="L348" s="54"/>
    </row>
    <row r="349" spans="1:12" x14ac:dyDescent="0.25">
      <c r="A349" s="51" t="s">
        <v>812</v>
      </c>
      <c r="B349" s="51" t="s">
        <v>76</v>
      </c>
      <c r="C349" s="51" t="s">
        <v>69</v>
      </c>
      <c r="D349" s="51" t="s">
        <v>124</v>
      </c>
      <c r="E349" s="51" t="s">
        <v>81</v>
      </c>
      <c r="F349" s="51" t="s">
        <v>504</v>
      </c>
      <c r="G349" s="52" t="s">
        <v>796</v>
      </c>
      <c r="H349" s="69">
        <v>44338</v>
      </c>
      <c r="I349" s="51"/>
      <c r="J349" s="51"/>
      <c r="K349" s="53" t="str">
        <f t="shared" si="5"/>
        <v>Track &amp; Field-Male-Long Jump-U20</v>
      </c>
      <c r="L349" s="54"/>
    </row>
    <row r="350" spans="1:12" x14ac:dyDescent="0.25">
      <c r="A350" s="51" t="s">
        <v>812</v>
      </c>
      <c r="B350" s="51" t="s">
        <v>483</v>
      </c>
      <c r="C350" s="51" t="s">
        <v>69</v>
      </c>
      <c r="D350" s="51" t="s">
        <v>50</v>
      </c>
      <c r="E350" s="51" t="s">
        <v>80</v>
      </c>
      <c r="F350" s="51" t="s">
        <v>200</v>
      </c>
      <c r="G350" s="52" t="s">
        <v>492</v>
      </c>
      <c r="H350" s="69">
        <v>39060</v>
      </c>
      <c r="I350" s="51"/>
      <c r="J350" s="51"/>
      <c r="K350" s="53" t="str">
        <f t="shared" si="5"/>
        <v>Track &amp; Field-Male-300m-U17</v>
      </c>
      <c r="L350" s="54"/>
    </row>
    <row r="351" spans="1:12" x14ac:dyDescent="0.25">
      <c r="A351" s="51" t="s">
        <v>812</v>
      </c>
      <c r="B351" s="51" t="s">
        <v>0</v>
      </c>
      <c r="C351" s="51" t="s">
        <v>69</v>
      </c>
      <c r="D351" s="51" t="s">
        <v>17</v>
      </c>
      <c r="E351" s="51" t="s">
        <v>64</v>
      </c>
      <c r="F351" s="51" t="s">
        <v>10</v>
      </c>
      <c r="G351" s="52" t="s">
        <v>29</v>
      </c>
      <c r="H351" s="69">
        <v>36281</v>
      </c>
      <c r="I351" s="51"/>
      <c r="J351" s="51"/>
      <c r="K351" s="53" t="str">
        <f t="shared" si="5"/>
        <v>Track &amp; Field-Male-10 K-V45</v>
      </c>
      <c r="L351" s="54"/>
    </row>
    <row r="352" spans="1:12" x14ac:dyDescent="0.25">
      <c r="A352" s="51" t="s">
        <v>812</v>
      </c>
      <c r="B352" s="51"/>
      <c r="C352" s="51"/>
      <c r="D352" s="51"/>
      <c r="E352" s="51"/>
      <c r="F352" s="51"/>
      <c r="G352" s="52"/>
      <c r="H352" s="69"/>
      <c r="I352" s="51"/>
      <c r="J352" s="51"/>
      <c r="K352" s="53" t="str">
        <f t="shared" si="5"/>
        <v>Track &amp; Field---</v>
      </c>
      <c r="L352" s="54"/>
    </row>
    <row r="353" spans="1:12" x14ac:dyDescent="0.25">
      <c r="A353" s="51" t="s">
        <v>812</v>
      </c>
      <c r="B353" s="51" t="s">
        <v>0</v>
      </c>
      <c r="C353" s="51" t="s">
        <v>69</v>
      </c>
      <c r="D353" s="51" t="s">
        <v>752</v>
      </c>
      <c r="E353" s="51" t="s">
        <v>753</v>
      </c>
      <c r="F353" s="51" t="s">
        <v>54</v>
      </c>
      <c r="G353" s="52">
        <v>27.39</v>
      </c>
      <c r="H353" s="69">
        <v>43155</v>
      </c>
      <c r="I353" s="51"/>
      <c r="J353" s="51"/>
      <c r="K353" s="53" t="str">
        <f t="shared" si="5"/>
        <v>Track &amp; Field-Male-5 K (Parkrun)-V80</v>
      </c>
      <c r="L353" s="54" t="s">
        <v>810</v>
      </c>
    </row>
    <row r="354" spans="1:12" x14ac:dyDescent="0.25">
      <c r="A354" s="51" t="s">
        <v>812</v>
      </c>
      <c r="B354" s="51"/>
      <c r="C354" s="51"/>
      <c r="D354" s="51"/>
      <c r="E354" s="51"/>
      <c r="F354" s="51"/>
      <c r="G354" s="52"/>
      <c r="H354" s="69"/>
      <c r="I354" s="51"/>
      <c r="J354" s="51"/>
      <c r="K354" s="53" t="str">
        <f t="shared" si="5"/>
        <v>Track &amp; Field---</v>
      </c>
      <c r="L354" s="54"/>
    </row>
    <row r="355" spans="1:12" x14ac:dyDescent="0.25">
      <c r="A355" s="51" t="s">
        <v>812</v>
      </c>
      <c r="B355" s="51" t="s">
        <v>483</v>
      </c>
      <c r="C355" s="51" t="s">
        <v>69</v>
      </c>
      <c r="D355" s="51" t="s">
        <v>799</v>
      </c>
      <c r="E355" s="51" t="s">
        <v>80</v>
      </c>
      <c r="F355" s="51" t="s">
        <v>713</v>
      </c>
      <c r="G355" s="64">
        <v>12.29</v>
      </c>
      <c r="H355" s="69">
        <v>44577</v>
      </c>
      <c r="I355" s="51"/>
      <c r="J355" s="51"/>
      <c r="K355" s="53" t="str">
        <f t="shared" si="5"/>
        <v>Track &amp; Field-Male-Shot (SP5K)-U17</v>
      </c>
      <c r="L355" s="54"/>
    </row>
    <row r="356" spans="1:12" x14ac:dyDescent="0.25">
      <c r="A356" s="51" t="s">
        <v>812</v>
      </c>
      <c r="B356" s="51" t="s">
        <v>483</v>
      </c>
      <c r="C356" s="51" t="s">
        <v>69</v>
      </c>
      <c r="D356" s="51" t="s">
        <v>177</v>
      </c>
      <c r="E356" s="51" t="s">
        <v>79</v>
      </c>
      <c r="F356" s="51" t="s">
        <v>787</v>
      </c>
      <c r="G356" s="52" t="s">
        <v>788</v>
      </c>
      <c r="H356" s="69">
        <v>43534</v>
      </c>
      <c r="I356" s="51"/>
      <c r="J356" s="51"/>
      <c r="K356" s="53" t="str">
        <f t="shared" si="5"/>
        <v>Track &amp; Field-Male-600m-U15</v>
      </c>
      <c r="L356" s="54"/>
    </row>
    <row r="357" spans="1:12" x14ac:dyDescent="0.25">
      <c r="A357" s="51" t="s">
        <v>812</v>
      </c>
      <c r="B357" s="51" t="s">
        <v>0</v>
      </c>
      <c r="C357" s="51" t="s">
        <v>75</v>
      </c>
      <c r="D357" s="51" t="s">
        <v>11</v>
      </c>
      <c r="E357" s="51" t="s">
        <v>70</v>
      </c>
      <c r="F357" s="51" t="s">
        <v>718</v>
      </c>
      <c r="G357" s="52">
        <v>22.47</v>
      </c>
      <c r="H357" s="69">
        <v>43328</v>
      </c>
      <c r="I357" s="51"/>
      <c r="J357" s="51"/>
      <c r="K357" s="53" t="str">
        <f t="shared" si="5"/>
        <v>Track &amp; Field-Female-5 K-V60</v>
      </c>
      <c r="L357" s="54"/>
    </row>
    <row r="358" spans="1:12" x14ac:dyDescent="0.25">
      <c r="A358" s="51" t="s">
        <v>812</v>
      </c>
      <c r="B358" s="51" t="s">
        <v>0</v>
      </c>
      <c r="C358" s="51" t="s">
        <v>75</v>
      </c>
      <c r="D358" s="51" t="s">
        <v>11</v>
      </c>
      <c r="E358" s="51" t="s">
        <v>71</v>
      </c>
      <c r="F358" s="51" t="s">
        <v>663</v>
      </c>
      <c r="G358" s="67" t="s">
        <v>715</v>
      </c>
      <c r="H358" s="69">
        <v>42532</v>
      </c>
      <c r="I358" s="51"/>
      <c r="J358" s="51"/>
      <c r="K358" s="53" t="str">
        <f t="shared" si="5"/>
        <v>Track &amp; Field-Female-5 K-V65</v>
      </c>
      <c r="L358" s="54"/>
    </row>
    <row r="359" spans="1:12" x14ac:dyDescent="0.25">
      <c r="A359" s="81" t="s">
        <v>812</v>
      </c>
      <c r="B359" s="99" t="s">
        <v>834</v>
      </c>
      <c r="C359" s="38" t="s">
        <v>69</v>
      </c>
      <c r="D359" s="38" t="s">
        <v>128</v>
      </c>
      <c r="E359" s="39" t="s">
        <v>81</v>
      </c>
      <c r="F359" s="38" t="s">
        <v>235</v>
      </c>
      <c r="G359" s="40" t="s">
        <v>154</v>
      </c>
      <c r="H359" s="41">
        <v>39683</v>
      </c>
      <c r="I359" s="42">
        <f ca="1">IF(H359="","",IF(H359="MISSING","",IF(H359="-","-",TODAY()-H359)))</f>
        <v>6632</v>
      </c>
      <c r="J359" s="41">
        <v>45051</v>
      </c>
      <c r="K359" s="82" t="str">
        <f>A359&amp;"-"&amp;C359&amp;"-"&amp;E359&amp;"-"&amp;D359</f>
        <v>Track &amp; Field-Male-U20-Shot</v>
      </c>
    </row>
    <row r="360" spans="1:12" x14ac:dyDescent="0.25">
      <c r="A360" s="446" t="s">
        <v>812</v>
      </c>
      <c r="B360" s="99" t="s">
        <v>834</v>
      </c>
      <c r="C360" s="38" t="s">
        <v>69</v>
      </c>
      <c r="D360" s="38" t="s">
        <v>128</v>
      </c>
      <c r="E360" s="39" t="s">
        <v>78</v>
      </c>
      <c r="F360" s="38" t="s">
        <v>672</v>
      </c>
      <c r="G360" s="40" t="s">
        <v>673</v>
      </c>
      <c r="H360" s="41">
        <v>42266</v>
      </c>
      <c r="I360" s="42">
        <f t="shared" ref="I360:I389" ca="1" si="6">IF(H360="","",IF(H360="MISSING","",IF(H360="-","-",TODAY()-H360)))</f>
        <v>4049</v>
      </c>
      <c r="J360" s="447">
        <v>45051</v>
      </c>
      <c r="K360" s="82" t="str">
        <f t="shared" ref="K360:K449" si="7">A360&amp;"-"&amp;C360&amp;"-"&amp;E360&amp;"-"&amp;D360</f>
        <v>Track &amp; Field-Male-U13-Shot</v>
      </c>
    </row>
    <row r="361" spans="1:12" x14ac:dyDescent="0.25">
      <c r="A361" s="446" t="s">
        <v>812</v>
      </c>
      <c r="B361" s="99" t="s">
        <v>834</v>
      </c>
      <c r="C361" s="38" t="s">
        <v>69</v>
      </c>
      <c r="D361" s="38" t="s">
        <v>129</v>
      </c>
      <c r="E361" s="39" t="s">
        <v>78</v>
      </c>
      <c r="F361" s="38" t="s">
        <v>284</v>
      </c>
      <c r="G361" s="40" t="s">
        <v>285</v>
      </c>
      <c r="H361" s="41">
        <v>32382</v>
      </c>
      <c r="I361" s="42">
        <f t="shared" ca="1" si="6"/>
        <v>13933</v>
      </c>
      <c r="J361" s="447">
        <v>45051</v>
      </c>
      <c r="K361" s="82" t="str">
        <f t="shared" si="7"/>
        <v>Track &amp; Field-Male-U13-Discus</v>
      </c>
    </row>
    <row r="362" spans="1:12" x14ac:dyDescent="0.25">
      <c r="A362" s="468" t="s">
        <v>812</v>
      </c>
      <c r="B362" s="158" t="s">
        <v>813</v>
      </c>
      <c r="C362" s="158" t="s">
        <v>75</v>
      </c>
      <c r="D362" s="158" t="s">
        <v>99</v>
      </c>
      <c r="E362" s="159" t="s">
        <v>70</v>
      </c>
      <c r="F362" s="158" t="s">
        <v>40</v>
      </c>
      <c r="G362" s="417" t="s">
        <v>1097</v>
      </c>
      <c r="H362" s="161">
        <v>44682</v>
      </c>
      <c r="I362" s="162">
        <f t="shared" ca="1" si="6"/>
        <v>1633</v>
      </c>
      <c r="J362" s="469">
        <v>45051</v>
      </c>
      <c r="K362" s="82" t="str">
        <f t="shared" si="7"/>
        <v>Track &amp; Field-Female-V60-3000m</v>
      </c>
    </row>
    <row r="363" spans="1:12" x14ac:dyDescent="0.25">
      <c r="A363" s="468" t="s">
        <v>812</v>
      </c>
      <c r="B363" s="158" t="s">
        <v>813</v>
      </c>
      <c r="C363" s="158" t="s">
        <v>75</v>
      </c>
      <c r="D363" s="158" t="s">
        <v>825</v>
      </c>
      <c r="E363" s="159" t="s">
        <v>79</v>
      </c>
      <c r="F363" s="158" t="s">
        <v>51</v>
      </c>
      <c r="G363" s="160">
        <v>11.9</v>
      </c>
      <c r="H363" s="161">
        <v>38164</v>
      </c>
      <c r="I363" s="162">
        <f t="shared" ca="1" si="6"/>
        <v>8151</v>
      </c>
      <c r="J363" s="469">
        <v>45051</v>
      </c>
      <c r="K363" s="82" t="str">
        <f t="shared" si="7"/>
        <v>Track &amp; Field-Female-U15-75m Hurdles</v>
      </c>
    </row>
    <row r="364" spans="1:12" x14ac:dyDescent="0.25">
      <c r="A364" s="446" t="s">
        <v>812</v>
      </c>
      <c r="B364" s="99" t="s">
        <v>834</v>
      </c>
      <c r="C364" s="38" t="s">
        <v>69</v>
      </c>
      <c r="D364" s="38" t="s">
        <v>128</v>
      </c>
      <c r="E364" s="39" t="s">
        <v>81</v>
      </c>
      <c r="F364" s="38" t="s">
        <v>713</v>
      </c>
      <c r="G364" s="40" t="s">
        <v>942</v>
      </c>
      <c r="H364" s="41">
        <v>45017</v>
      </c>
      <c r="I364" s="42">
        <f t="shared" ca="1" si="6"/>
        <v>1298</v>
      </c>
      <c r="J364" s="447">
        <v>45051</v>
      </c>
      <c r="K364" s="82" t="str">
        <f t="shared" si="7"/>
        <v>Track &amp; Field-Male-U20-Shot</v>
      </c>
    </row>
    <row r="365" spans="1:12" x14ac:dyDescent="0.25">
      <c r="A365" s="533" t="s">
        <v>0</v>
      </c>
      <c r="B365" s="233" t="s">
        <v>826</v>
      </c>
      <c r="C365" s="228" t="s">
        <v>69</v>
      </c>
      <c r="D365" s="228" t="s">
        <v>20</v>
      </c>
      <c r="E365" s="229" t="s">
        <v>65</v>
      </c>
      <c r="F365" s="228" t="s">
        <v>34</v>
      </c>
      <c r="G365" s="524" t="s">
        <v>1166</v>
      </c>
      <c r="H365" s="231">
        <v>36161</v>
      </c>
      <c r="I365" s="232">
        <f t="shared" ca="1" si="6"/>
        <v>10154</v>
      </c>
      <c r="J365" s="534">
        <v>45051</v>
      </c>
      <c r="K365" s="82" t="str">
        <f t="shared" si="7"/>
        <v>Road-Male-V50-Half Marathon</v>
      </c>
    </row>
    <row r="366" spans="1:12" x14ac:dyDescent="0.25">
      <c r="A366" s="533" t="s">
        <v>0</v>
      </c>
      <c r="B366" s="233" t="s">
        <v>826</v>
      </c>
      <c r="C366" s="228" t="s">
        <v>69</v>
      </c>
      <c r="D366" s="228" t="s">
        <v>25</v>
      </c>
      <c r="E366" s="229" t="s">
        <v>65</v>
      </c>
      <c r="F366" s="228" t="s">
        <v>63</v>
      </c>
      <c r="G366" s="524" t="s">
        <v>1188</v>
      </c>
      <c r="H366" s="231">
        <v>42848</v>
      </c>
      <c r="I366" s="232">
        <f t="shared" ca="1" si="6"/>
        <v>3467</v>
      </c>
      <c r="J366" s="534">
        <v>45051</v>
      </c>
      <c r="K366" s="82" t="str">
        <f t="shared" si="7"/>
        <v>Road-Male-V50-Marathon</v>
      </c>
    </row>
    <row r="367" spans="1:12" x14ac:dyDescent="0.25">
      <c r="A367" s="533" t="s">
        <v>0</v>
      </c>
      <c r="B367" s="233" t="s">
        <v>826</v>
      </c>
      <c r="C367" s="228" t="s">
        <v>69</v>
      </c>
      <c r="D367" s="228" t="s">
        <v>882</v>
      </c>
      <c r="E367" s="229" t="s">
        <v>66</v>
      </c>
      <c r="F367" s="228" t="s">
        <v>36</v>
      </c>
      <c r="G367" s="230">
        <v>37.03</v>
      </c>
      <c r="H367" s="231">
        <v>37681</v>
      </c>
      <c r="I367" s="232">
        <f t="shared" ca="1" si="6"/>
        <v>8634</v>
      </c>
      <c r="J367" s="534">
        <v>45051</v>
      </c>
      <c r="K367" s="82" t="str">
        <f t="shared" si="7"/>
        <v>Road-Male-V55-10K</v>
      </c>
    </row>
    <row r="368" spans="1:12" x14ac:dyDescent="0.25">
      <c r="A368" s="468" t="s">
        <v>812</v>
      </c>
      <c r="B368" s="158" t="s">
        <v>813</v>
      </c>
      <c r="C368" s="158" t="s">
        <v>75</v>
      </c>
      <c r="D368" s="158" t="s">
        <v>9</v>
      </c>
      <c r="E368" s="159" t="s">
        <v>81</v>
      </c>
      <c r="F368" s="158" t="s">
        <v>94</v>
      </c>
      <c r="G368" s="417" t="s">
        <v>1060</v>
      </c>
      <c r="H368" s="161">
        <v>38137</v>
      </c>
      <c r="I368" s="162">
        <f t="shared" ca="1" si="6"/>
        <v>8178</v>
      </c>
      <c r="J368" s="469">
        <v>45051</v>
      </c>
      <c r="K368" s="82" t="str">
        <f t="shared" si="7"/>
        <v>Track &amp; Field-Female-U20-800m</v>
      </c>
    </row>
    <row r="369" spans="1:11" x14ac:dyDescent="0.25">
      <c r="A369" s="599" t="s">
        <v>812</v>
      </c>
      <c r="B369" s="600" t="s">
        <v>813</v>
      </c>
      <c r="C369" s="600" t="s">
        <v>75</v>
      </c>
      <c r="D369" s="600" t="s">
        <v>6</v>
      </c>
      <c r="E369" s="601" t="s">
        <v>71</v>
      </c>
      <c r="F369" s="600" t="s">
        <v>61</v>
      </c>
      <c r="G369" s="602">
        <v>21.5</v>
      </c>
      <c r="H369" s="603">
        <v>40695</v>
      </c>
      <c r="I369" s="604">
        <f t="shared" ca="1" si="6"/>
        <v>5620</v>
      </c>
      <c r="J369" s="605">
        <v>45069</v>
      </c>
      <c r="K369" s="82" t="str">
        <f t="shared" si="7"/>
        <v>Track &amp; Field-Female-V65-100m</v>
      </c>
    </row>
    <row r="370" spans="1:11" x14ac:dyDescent="0.25">
      <c r="A370" s="468" t="s">
        <v>812</v>
      </c>
      <c r="B370" s="158" t="s">
        <v>813</v>
      </c>
      <c r="C370" s="158" t="s">
        <v>75</v>
      </c>
      <c r="D370" s="158" t="s">
        <v>9</v>
      </c>
      <c r="E370" s="159" t="s">
        <v>71</v>
      </c>
      <c r="F370" s="158" t="s">
        <v>61</v>
      </c>
      <c r="G370" s="417" t="s">
        <v>1068</v>
      </c>
      <c r="H370" s="161">
        <v>41426</v>
      </c>
      <c r="I370" s="162">
        <f t="shared" ca="1" si="6"/>
        <v>4889</v>
      </c>
      <c r="J370" s="469">
        <v>45051</v>
      </c>
      <c r="K370" s="82" t="str">
        <f t="shared" si="7"/>
        <v>Track &amp; Field-Female-V65-800m</v>
      </c>
    </row>
    <row r="371" spans="1:11" x14ac:dyDescent="0.25">
      <c r="A371" s="533" t="s">
        <v>0</v>
      </c>
      <c r="B371" s="233" t="s">
        <v>826</v>
      </c>
      <c r="C371" s="228" t="s">
        <v>69</v>
      </c>
      <c r="D371" s="228" t="s">
        <v>694</v>
      </c>
      <c r="E371" s="229" t="s">
        <v>5</v>
      </c>
      <c r="F371" s="228" t="s">
        <v>803</v>
      </c>
      <c r="G371" s="230">
        <v>15.56</v>
      </c>
      <c r="H371" s="231">
        <v>44774</v>
      </c>
      <c r="I371" s="232">
        <f t="shared" ca="1" si="6"/>
        <v>1541</v>
      </c>
      <c r="J371" s="534">
        <v>45051</v>
      </c>
      <c r="K371" s="82" t="str">
        <f t="shared" si="7"/>
        <v>Road-Male-Senior-5K</v>
      </c>
    </row>
    <row r="372" spans="1:11" x14ac:dyDescent="0.25">
      <c r="A372" s="612" t="s">
        <v>812</v>
      </c>
      <c r="B372" s="38" t="s">
        <v>813</v>
      </c>
      <c r="C372" s="38" t="s">
        <v>69</v>
      </c>
      <c r="D372" s="38" t="s">
        <v>134</v>
      </c>
      <c r="E372" s="39" t="s">
        <v>5</v>
      </c>
      <c r="F372" s="38" t="s">
        <v>421</v>
      </c>
      <c r="G372" s="386" t="s">
        <v>1047</v>
      </c>
      <c r="H372" s="41">
        <v>41518</v>
      </c>
      <c r="I372" s="42">
        <f t="shared" ca="1" si="6"/>
        <v>4797</v>
      </c>
      <c r="J372" s="613">
        <v>45051</v>
      </c>
      <c r="K372" s="82" t="str">
        <f t="shared" si="7"/>
        <v>Track &amp; Field-Male-Senior-Mile</v>
      </c>
    </row>
    <row r="373" spans="1:11" x14ac:dyDescent="0.25">
      <c r="A373" s="599" t="s">
        <v>812</v>
      </c>
      <c r="B373" s="600" t="s">
        <v>813</v>
      </c>
      <c r="C373" s="600" t="s">
        <v>75</v>
      </c>
      <c r="D373" s="600" t="s">
        <v>6</v>
      </c>
      <c r="E373" s="601" t="s">
        <v>64</v>
      </c>
      <c r="F373" s="600" t="s">
        <v>793</v>
      </c>
      <c r="G373" s="602">
        <v>17.899999999999999</v>
      </c>
      <c r="H373" s="603">
        <v>44743</v>
      </c>
      <c r="I373" s="604">
        <f t="shared" ca="1" si="6"/>
        <v>1572</v>
      </c>
      <c r="J373" s="605">
        <v>45069</v>
      </c>
      <c r="K373" s="82" t="str">
        <f t="shared" si="7"/>
        <v>Track &amp; Field-Female-V45-100m</v>
      </c>
    </row>
    <row r="374" spans="1:11" x14ac:dyDescent="0.25">
      <c r="A374" s="468" t="s">
        <v>812</v>
      </c>
      <c r="B374" s="168" t="s">
        <v>834</v>
      </c>
      <c r="C374" s="158" t="s">
        <v>75</v>
      </c>
      <c r="D374" s="158" t="s">
        <v>501</v>
      </c>
      <c r="E374" s="159" t="s">
        <v>80</v>
      </c>
      <c r="F374" s="158" t="s">
        <v>167</v>
      </c>
      <c r="G374" s="160" t="s">
        <v>159</v>
      </c>
      <c r="H374" s="161">
        <v>38108</v>
      </c>
      <c r="I374" s="162">
        <f t="shared" ca="1" si="6"/>
        <v>8207</v>
      </c>
      <c r="J374" s="469">
        <v>45051</v>
      </c>
      <c r="K374" s="82" t="str">
        <f t="shared" si="7"/>
        <v>Track &amp; Field-Female-U17-Hammer (4kg)</v>
      </c>
    </row>
    <row r="375" spans="1:11" x14ac:dyDescent="0.25">
      <c r="A375" s="612" t="s">
        <v>812</v>
      </c>
      <c r="B375" s="38" t="s">
        <v>813</v>
      </c>
      <c r="C375" s="38" t="s">
        <v>69</v>
      </c>
      <c r="D375" s="38" t="s">
        <v>99</v>
      </c>
      <c r="E375" s="39" t="s">
        <v>66</v>
      </c>
      <c r="F375" s="38" t="s">
        <v>674</v>
      </c>
      <c r="G375" s="386" t="s">
        <v>1022</v>
      </c>
      <c r="H375" s="41">
        <v>42266</v>
      </c>
      <c r="I375" s="42">
        <f t="shared" ca="1" si="6"/>
        <v>4049</v>
      </c>
      <c r="J375" s="613">
        <v>45051</v>
      </c>
      <c r="K375" s="82" t="str">
        <f t="shared" si="7"/>
        <v>Track &amp; Field-Male-V55-3000m</v>
      </c>
    </row>
    <row r="376" spans="1:11" x14ac:dyDescent="0.25">
      <c r="A376" s="446" t="s">
        <v>812</v>
      </c>
      <c r="B376" s="99" t="s">
        <v>834</v>
      </c>
      <c r="C376" s="38" t="s">
        <v>69</v>
      </c>
      <c r="D376" s="38" t="s">
        <v>128</v>
      </c>
      <c r="E376" s="39" t="s">
        <v>64</v>
      </c>
      <c r="F376" s="38" t="s">
        <v>742</v>
      </c>
      <c r="G376" s="40" t="s">
        <v>743</v>
      </c>
      <c r="H376" s="41">
        <v>42994</v>
      </c>
      <c r="I376" s="42">
        <f t="shared" ca="1" si="6"/>
        <v>3321</v>
      </c>
      <c r="J376" s="447">
        <v>45051</v>
      </c>
      <c r="K376" s="82" t="str">
        <f t="shared" si="7"/>
        <v>Track &amp; Field-Male-V45-Shot</v>
      </c>
    </row>
    <row r="377" spans="1:11" x14ac:dyDescent="0.25">
      <c r="A377" s="446" t="s">
        <v>812</v>
      </c>
      <c r="B377" s="99" t="s">
        <v>834</v>
      </c>
      <c r="C377" s="38" t="s">
        <v>69</v>
      </c>
      <c r="D377" s="38" t="s">
        <v>131</v>
      </c>
      <c r="E377" s="39" t="s">
        <v>64</v>
      </c>
      <c r="F377" s="38" t="s">
        <v>742</v>
      </c>
      <c r="G377" s="40" t="s">
        <v>745</v>
      </c>
      <c r="H377" s="41">
        <v>42994</v>
      </c>
      <c r="I377" s="42">
        <f t="shared" ca="1" si="6"/>
        <v>3321</v>
      </c>
      <c r="J377" s="447">
        <v>45051</v>
      </c>
      <c r="K377" s="82" t="str">
        <f t="shared" si="7"/>
        <v>Track &amp; Field-Male-V45-Hammer</v>
      </c>
    </row>
    <row r="378" spans="1:11" x14ac:dyDescent="0.25">
      <c r="A378" s="446" t="s">
        <v>812</v>
      </c>
      <c r="B378" s="99" t="s">
        <v>834</v>
      </c>
      <c r="C378" s="38" t="s">
        <v>69</v>
      </c>
      <c r="D378" s="38" t="s">
        <v>129</v>
      </c>
      <c r="E378" s="39" t="s">
        <v>64</v>
      </c>
      <c r="F378" s="38" t="s">
        <v>742</v>
      </c>
      <c r="G378" s="40" t="s">
        <v>744</v>
      </c>
      <c r="H378" s="41">
        <v>42994</v>
      </c>
      <c r="I378" s="42">
        <f t="shared" ca="1" si="6"/>
        <v>3321</v>
      </c>
      <c r="J378" s="447">
        <v>45051</v>
      </c>
      <c r="K378" s="82" t="str">
        <f t="shared" si="7"/>
        <v>Track &amp; Field-Male-V45-Discus</v>
      </c>
    </row>
    <row r="379" spans="1:11" x14ac:dyDescent="0.25">
      <c r="A379" s="468" t="s">
        <v>812</v>
      </c>
      <c r="B379" s="158" t="s">
        <v>813</v>
      </c>
      <c r="C379" s="158" t="s">
        <v>75</v>
      </c>
      <c r="D379" s="158" t="s">
        <v>9</v>
      </c>
      <c r="E379" s="159" t="s">
        <v>74</v>
      </c>
      <c r="F379" s="158" t="s">
        <v>40</v>
      </c>
      <c r="G379" s="417" t="s">
        <v>1062</v>
      </c>
      <c r="H379" s="161">
        <v>35582</v>
      </c>
      <c r="I379" s="162">
        <f t="shared" ca="1" si="6"/>
        <v>10733</v>
      </c>
      <c r="J379" s="469">
        <v>45051</v>
      </c>
      <c r="K379" s="82" t="str">
        <f t="shared" si="7"/>
        <v>Track &amp; Field-Female-V35-800m</v>
      </c>
    </row>
    <row r="380" spans="1:11" x14ac:dyDescent="0.25">
      <c r="A380" s="468" t="s">
        <v>812</v>
      </c>
      <c r="B380" s="168" t="s">
        <v>834</v>
      </c>
      <c r="C380" s="158" t="s">
        <v>75</v>
      </c>
      <c r="D380" s="158" t="s">
        <v>500</v>
      </c>
      <c r="E380" s="159" t="s">
        <v>80</v>
      </c>
      <c r="F380" s="158" t="s">
        <v>806</v>
      </c>
      <c r="G380" s="160" t="s">
        <v>1258</v>
      </c>
      <c r="H380" s="161">
        <v>45132</v>
      </c>
      <c r="I380" s="162">
        <f t="shared" ca="1" si="6"/>
        <v>1183</v>
      </c>
      <c r="J380" s="469">
        <v>45146</v>
      </c>
      <c r="K380" s="82" t="str">
        <f t="shared" si="7"/>
        <v>Track &amp; Field-Female-U17-Hammer (3kg)</v>
      </c>
    </row>
    <row r="381" spans="1:11" x14ac:dyDescent="0.25">
      <c r="A381" s="468" t="s">
        <v>812</v>
      </c>
      <c r="B381" s="168" t="s">
        <v>834</v>
      </c>
      <c r="C381" s="158" t="s">
        <v>75</v>
      </c>
      <c r="D381" s="158" t="s">
        <v>131</v>
      </c>
      <c r="E381" s="159" t="s">
        <v>74</v>
      </c>
      <c r="F381" s="158" t="s">
        <v>790</v>
      </c>
      <c r="G381" s="160" t="s">
        <v>808</v>
      </c>
      <c r="H381" s="161">
        <v>44805</v>
      </c>
      <c r="I381" s="162">
        <f t="shared" ca="1" si="6"/>
        <v>1510</v>
      </c>
      <c r="J381" s="469">
        <v>45051</v>
      </c>
      <c r="K381" s="82" t="str">
        <f t="shared" si="7"/>
        <v>Track &amp; Field-Female-V35-Hammer</v>
      </c>
    </row>
    <row r="382" spans="1:11" x14ac:dyDescent="0.25">
      <c r="A382" s="533" t="s">
        <v>0</v>
      </c>
      <c r="B382" s="233" t="s">
        <v>826</v>
      </c>
      <c r="C382" s="228" t="s">
        <v>69</v>
      </c>
      <c r="D382" s="228" t="s">
        <v>25</v>
      </c>
      <c r="E382" s="229" t="s">
        <v>66</v>
      </c>
      <c r="F382" s="228" t="s">
        <v>62</v>
      </c>
      <c r="G382" s="524" t="s">
        <v>1189</v>
      </c>
      <c r="H382" s="231">
        <v>40664</v>
      </c>
      <c r="I382" s="232">
        <f t="shared" ca="1" si="6"/>
        <v>5651</v>
      </c>
      <c r="J382" s="534">
        <v>45051</v>
      </c>
      <c r="K382" s="82" t="str">
        <f t="shared" si="7"/>
        <v>Road-Male-V55-Marathon</v>
      </c>
    </row>
    <row r="383" spans="1:11" x14ac:dyDescent="0.25">
      <c r="A383" s="533" t="s">
        <v>0</v>
      </c>
      <c r="B383" s="233" t="s">
        <v>826</v>
      </c>
      <c r="C383" s="228" t="s">
        <v>69</v>
      </c>
      <c r="D383" s="228" t="s">
        <v>882</v>
      </c>
      <c r="E383" s="229" t="s">
        <v>67</v>
      </c>
      <c r="F383" s="228" t="s">
        <v>12</v>
      </c>
      <c r="G383" s="230">
        <v>33.14</v>
      </c>
      <c r="H383" s="231">
        <v>36800</v>
      </c>
      <c r="I383" s="232">
        <f t="shared" ca="1" si="6"/>
        <v>9515</v>
      </c>
      <c r="J383" s="534">
        <v>45051</v>
      </c>
      <c r="K383" s="82" t="str">
        <f t="shared" si="7"/>
        <v>Road-Male-V40-10K</v>
      </c>
    </row>
    <row r="384" spans="1:11" ht="13" thickBot="1" x14ac:dyDescent="0.3">
      <c r="A384" s="377" t="s">
        <v>884</v>
      </c>
      <c r="B384" s="285" t="s">
        <v>813</v>
      </c>
      <c r="C384" s="285" t="s">
        <v>69</v>
      </c>
      <c r="D384" s="285" t="s">
        <v>177</v>
      </c>
      <c r="E384" s="285" t="s">
        <v>80</v>
      </c>
      <c r="F384" s="286" t="s">
        <v>368</v>
      </c>
      <c r="G384" s="388" t="s">
        <v>959</v>
      </c>
      <c r="H384" s="288">
        <v>42435</v>
      </c>
      <c r="I384" s="289">
        <f t="shared" ca="1" si="6"/>
        <v>3880</v>
      </c>
      <c r="J384" s="381">
        <v>45051</v>
      </c>
      <c r="K384" s="82" t="str">
        <f t="shared" si="7"/>
        <v>Track &amp; Field Indoor-Male-U17-600m</v>
      </c>
    </row>
    <row r="385" spans="1:11" x14ac:dyDescent="0.25">
      <c r="A385" s="374" t="s">
        <v>884</v>
      </c>
      <c r="B385" s="258" t="s">
        <v>834</v>
      </c>
      <c r="C385" s="258" t="s">
        <v>69</v>
      </c>
      <c r="D385" s="258" t="s">
        <v>124</v>
      </c>
      <c r="E385" s="259" t="s">
        <v>77</v>
      </c>
      <c r="F385" s="258" t="s">
        <v>504</v>
      </c>
      <c r="G385" s="267" t="s">
        <v>505</v>
      </c>
      <c r="H385" s="260">
        <v>41588</v>
      </c>
      <c r="I385" s="270">
        <f t="shared" ca="1" si="6"/>
        <v>4727</v>
      </c>
      <c r="J385" s="379">
        <v>45051</v>
      </c>
      <c r="K385" s="82" t="str">
        <f t="shared" si="7"/>
        <v>Track &amp; Field Indoor-Male-U11-Long Jump</v>
      </c>
    </row>
    <row r="386" spans="1:11" x14ac:dyDescent="0.25">
      <c r="A386" s="533" t="s">
        <v>0</v>
      </c>
      <c r="B386" s="233" t="s">
        <v>826</v>
      </c>
      <c r="C386" s="228" t="s">
        <v>69</v>
      </c>
      <c r="D386" s="228" t="s">
        <v>25</v>
      </c>
      <c r="E386" s="229" t="s">
        <v>64</v>
      </c>
      <c r="F386" s="228" t="s">
        <v>63</v>
      </c>
      <c r="G386" s="524" t="s">
        <v>1187</v>
      </c>
      <c r="H386" s="231">
        <v>41000</v>
      </c>
      <c r="I386" s="232">
        <f t="shared" ca="1" si="6"/>
        <v>5315</v>
      </c>
      <c r="J386" s="534">
        <v>45051</v>
      </c>
      <c r="K386" s="82" t="str">
        <f t="shared" si="7"/>
        <v>Road-Male-V45-Marathon</v>
      </c>
    </row>
    <row r="387" spans="1:11" x14ac:dyDescent="0.25">
      <c r="A387" s="533" t="s">
        <v>0</v>
      </c>
      <c r="B387" s="233" t="s">
        <v>826</v>
      </c>
      <c r="C387" s="228" t="s">
        <v>69</v>
      </c>
      <c r="D387" s="228" t="s">
        <v>20</v>
      </c>
      <c r="E387" s="229" t="s">
        <v>64</v>
      </c>
      <c r="F387" s="228" t="s">
        <v>63</v>
      </c>
      <c r="G387" s="524" t="s">
        <v>1165</v>
      </c>
      <c r="H387" s="231">
        <v>40969</v>
      </c>
      <c r="I387" s="232">
        <f t="shared" ca="1" si="6"/>
        <v>5346</v>
      </c>
      <c r="J387" s="534">
        <v>45051</v>
      </c>
      <c r="K387" s="82" t="str">
        <f t="shared" si="7"/>
        <v>Road-Male-V45-Half Marathon</v>
      </c>
    </row>
    <row r="388" spans="1:11" x14ac:dyDescent="0.25">
      <c r="A388" s="533" t="s">
        <v>0</v>
      </c>
      <c r="B388" s="233" t="s">
        <v>826</v>
      </c>
      <c r="C388" s="228" t="s">
        <v>69</v>
      </c>
      <c r="D388" s="228" t="s">
        <v>882</v>
      </c>
      <c r="E388" s="229" t="s">
        <v>65</v>
      </c>
      <c r="F388" s="228" t="s">
        <v>30</v>
      </c>
      <c r="G388" s="230">
        <v>34.4</v>
      </c>
      <c r="H388" s="231">
        <v>35704</v>
      </c>
      <c r="I388" s="232">
        <f t="shared" ca="1" si="6"/>
        <v>10611</v>
      </c>
      <c r="J388" s="534">
        <v>45051</v>
      </c>
      <c r="K388" s="82" t="str">
        <f t="shared" si="7"/>
        <v>Road-Male-V50-10K</v>
      </c>
    </row>
    <row r="389" spans="1:11" x14ac:dyDescent="0.25">
      <c r="A389" s="375" t="s">
        <v>884</v>
      </c>
      <c r="B389" s="261" t="s">
        <v>834</v>
      </c>
      <c r="C389" s="261" t="s">
        <v>69</v>
      </c>
      <c r="D389" s="261" t="s">
        <v>128</v>
      </c>
      <c r="E389" s="261" t="s">
        <v>64</v>
      </c>
      <c r="F389" s="262" t="s">
        <v>1261</v>
      </c>
      <c r="G389" s="268" t="s">
        <v>920</v>
      </c>
      <c r="H389" s="263">
        <v>45289</v>
      </c>
      <c r="I389" s="271">
        <f t="shared" ca="1" si="6"/>
        <v>1026</v>
      </c>
      <c r="J389" s="380">
        <v>45330</v>
      </c>
      <c r="K389" s="82" t="str">
        <f t="shared" si="7"/>
        <v>Track &amp; Field Indoor-Male-V45-Shot</v>
      </c>
    </row>
    <row r="390" spans="1:11" x14ac:dyDescent="0.25">
      <c r="A390" s="375" t="s">
        <v>884</v>
      </c>
      <c r="B390" s="261" t="s">
        <v>834</v>
      </c>
      <c r="C390" s="261" t="s">
        <v>69</v>
      </c>
      <c r="D390" s="261" t="s">
        <v>128</v>
      </c>
      <c r="E390" s="261" t="s">
        <v>81</v>
      </c>
      <c r="F390" s="262" t="s">
        <v>210</v>
      </c>
      <c r="G390" s="268" t="s">
        <v>901</v>
      </c>
      <c r="H390" s="263">
        <v>35826</v>
      </c>
      <c r="I390" s="271">
        <f ca="1">IF(H390="","",IF(H390="MISSING","",IF(H390="-","-",TODAY()-H390)))</f>
        <v>10489</v>
      </c>
      <c r="J390" s="380">
        <v>45051</v>
      </c>
      <c r="K390" s="82" t="str">
        <f t="shared" si="7"/>
        <v>Track &amp; Field Indoor-Male-U20-Shot</v>
      </c>
    </row>
    <row r="391" spans="1:11" x14ac:dyDescent="0.25">
      <c r="A391" s="377" t="s">
        <v>884</v>
      </c>
      <c r="B391" s="285" t="s">
        <v>813</v>
      </c>
      <c r="C391" s="285" t="s">
        <v>69</v>
      </c>
      <c r="D391" s="285" t="s">
        <v>177</v>
      </c>
      <c r="E391" s="285" t="s">
        <v>80</v>
      </c>
      <c r="F391" s="286" t="s">
        <v>805</v>
      </c>
      <c r="G391" s="388" t="s">
        <v>1269</v>
      </c>
      <c r="H391" s="288">
        <v>45269</v>
      </c>
      <c r="I391" s="289">
        <f t="shared" ref="I391:I435" ca="1" si="8">IF(H391="","",IF(H391="MISSING","",IF(H391="-","-",TODAY()-H391)))</f>
        <v>1046</v>
      </c>
      <c r="J391" s="381">
        <v>45299</v>
      </c>
      <c r="K391" s="82" t="str">
        <f t="shared" si="7"/>
        <v>Track &amp; Field Indoor-Male-U17-600m</v>
      </c>
    </row>
    <row r="392" spans="1:11" x14ac:dyDescent="0.25">
      <c r="A392" s="377" t="s">
        <v>884</v>
      </c>
      <c r="B392" s="285" t="s">
        <v>813</v>
      </c>
      <c r="C392" s="285" t="s">
        <v>69</v>
      </c>
      <c r="D392" s="285" t="s">
        <v>177</v>
      </c>
      <c r="E392" s="285" t="s">
        <v>64</v>
      </c>
      <c r="F392" s="286" t="s">
        <v>1261</v>
      </c>
      <c r="G392" s="622" t="s">
        <v>1277</v>
      </c>
      <c r="H392" s="288">
        <v>45289</v>
      </c>
      <c r="I392" s="289">
        <f t="shared" ca="1" si="8"/>
        <v>1026</v>
      </c>
      <c r="J392" s="381">
        <v>45330</v>
      </c>
      <c r="K392" s="82" t="str">
        <f t="shared" si="7"/>
        <v>Track &amp; Field Indoor-Male-V45-600m</v>
      </c>
    </row>
    <row r="393" spans="1:11" x14ac:dyDescent="0.25">
      <c r="A393" s="375" t="s">
        <v>884</v>
      </c>
      <c r="B393" s="261" t="s">
        <v>813</v>
      </c>
      <c r="C393" s="261" t="s">
        <v>69</v>
      </c>
      <c r="D393" s="261" t="s">
        <v>823</v>
      </c>
      <c r="E393" s="261" t="s">
        <v>79</v>
      </c>
      <c r="F393" s="262" t="s">
        <v>234</v>
      </c>
      <c r="G393" s="268">
        <v>9.01</v>
      </c>
      <c r="H393" s="263">
        <v>38724</v>
      </c>
      <c r="I393" s="271">
        <f t="shared" ca="1" si="8"/>
        <v>7591</v>
      </c>
      <c r="J393" s="380">
        <v>45051</v>
      </c>
      <c r="K393" s="82" t="str">
        <f t="shared" si="7"/>
        <v>Track &amp; Field Indoor-Male-U15-60m Hurdles</v>
      </c>
    </row>
    <row r="394" spans="1:11" x14ac:dyDescent="0.25">
      <c r="A394" s="446" t="s">
        <v>812</v>
      </c>
      <c r="B394" s="38" t="s">
        <v>813</v>
      </c>
      <c r="C394" s="38" t="s">
        <v>69</v>
      </c>
      <c r="D394" s="38" t="s">
        <v>174</v>
      </c>
      <c r="E394" s="39" t="s">
        <v>78</v>
      </c>
      <c r="F394" s="38" t="s">
        <v>1236</v>
      </c>
      <c r="G394" s="40">
        <v>11.8</v>
      </c>
      <c r="H394" s="41">
        <v>44772</v>
      </c>
      <c r="I394" s="42">
        <f t="shared" ca="1" si="8"/>
        <v>1543</v>
      </c>
      <c r="J394" s="447">
        <v>45196</v>
      </c>
      <c r="K394" s="82" t="str">
        <f t="shared" si="7"/>
        <v>Track &amp; Field-Male-U13-75m</v>
      </c>
    </row>
    <row r="395" spans="1:11" x14ac:dyDescent="0.25">
      <c r="A395" s="375" t="s">
        <v>884</v>
      </c>
      <c r="B395" s="261" t="s">
        <v>813</v>
      </c>
      <c r="C395" s="261" t="s">
        <v>69</v>
      </c>
      <c r="D395" s="261" t="s">
        <v>50</v>
      </c>
      <c r="E395" s="261" t="s">
        <v>64</v>
      </c>
      <c r="F395" s="262" t="s">
        <v>1261</v>
      </c>
      <c r="G395" s="268">
        <v>50.02</v>
      </c>
      <c r="H395" s="263">
        <v>45277</v>
      </c>
      <c r="I395" s="271">
        <f t="shared" ca="1" si="8"/>
        <v>1038</v>
      </c>
      <c r="J395" s="380">
        <v>45330</v>
      </c>
      <c r="K395" s="82" t="str">
        <f t="shared" si="7"/>
        <v>Track &amp; Field Indoor-Male-V45-300m</v>
      </c>
    </row>
    <row r="396" spans="1:11" x14ac:dyDescent="0.25">
      <c r="A396" s="533" t="s">
        <v>0</v>
      </c>
      <c r="B396" s="233" t="s">
        <v>826</v>
      </c>
      <c r="C396" s="228" t="s">
        <v>69</v>
      </c>
      <c r="D396" s="228" t="s">
        <v>694</v>
      </c>
      <c r="E396" s="229" t="s">
        <v>65</v>
      </c>
      <c r="F396" s="228" t="s">
        <v>22</v>
      </c>
      <c r="G396" s="230">
        <v>16.46</v>
      </c>
      <c r="H396" s="231">
        <v>36373</v>
      </c>
      <c r="I396" s="232">
        <f t="shared" ca="1" si="8"/>
        <v>9942</v>
      </c>
      <c r="J396" s="534">
        <v>45051</v>
      </c>
      <c r="K396" s="82" t="str">
        <f t="shared" si="7"/>
        <v>Road-Male-V50-5K</v>
      </c>
    </row>
    <row r="397" spans="1:11" x14ac:dyDescent="0.25">
      <c r="A397" s="738" t="s">
        <v>812</v>
      </c>
      <c r="B397" s="158" t="s">
        <v>813</v>
      </c>
      <c r="C397" s="158" t="s">
        <v>75</v>
      </c>
      <c r="D397" s="158" t="s">
        <v>99</v>
      </c>
      <c r="E397" s="159" t="s">
        <v>70</v>
      </c>
      <c r="F397" s="158" t="s">
        <v>1237</v>
      </c>
      <c r="G397" s="417" t="s">
        <v>1238</v>
      </c>
      <c r="H397" s="161">
        <v>45066</v>
      </c>
      <c r="I397" s="739">
        <f t="shared" ca="1" si="8"/>
        <v>1249</v>
      </c>
      <c r="J397" s="694">
        <v>45069</v>
      </c>
      <c r="K397" s="82" t="str">
        <f t="shared" si="7"/>
        <v>Track &amp; Field-Female-V60-3000m</v>
      </c>
    </row>
    <row r="398" spans="1:11" x14ac:dyDescent="0.25">
      <c r="A398" s="738" t="s">
        <v>812</v>
      </c>
      <c r="B398" s="158" t="s">
        <v>813</v>
      </c>
      <c r="C398" s="158" t="s">
        <v>75</v>
      </c>
      <c r="D398" s="158" t="s">
        <v>8</v>
      </c>
      <c r="E398" s="159" t="s">
        <v>71</v>
      </c>
      <c r="F398" s="158" t="s">
        <v>61</v>
      </c>
      <c r="G398" s="160">
        <v>104</v>
      </c>
      <c r="H398" s="161">
        <v>41426</v>
      </c>
      <c r="I398" s="739">
        <f t="shared" ca="1" si="8"/>
        <v>4889</v>
      </c>
      <c r="J398" s="694">
        <v>45051</v>
      </c>
      <c r="K398" s="82" t="str">
        <f t="shared" si="7"/>
        <v>Track &amp; Field-Female-V65-400m</v>
      </c>
    </row>
    <row r="399" spans="1:11" x14ac:dyDescent="0.25">
      <c r="A399" s="818" t="s">
        <v>884</v>
      </c>
      <c r="B399" s="261" t="s">
        <v>813</v>
      </c>
      <c r="C399" s="296" t="s">
        <v>75</v>
      </c>
      <c r="D399" s="261" t="s">
        <v>8</v>
      </c>
      <c r="E399" s="261" t="s">
        <v>71</v>
      </c>
      <c r="F399" s="262" t="s">
        <v>718</v>
      </c>
      <c r="G399" s="623" t="s">
        <v>1247</v>
      </c>
      <c r="H399" s="263">
        <v>44983</v>
      </c>
      <c r="I399" s="819">
        <f t="shared" ca="1" si="8"/>
        <v>1332</v>
      </c>
      <c r="J399" s="795">
        <v>45120</v>
      </c>
      <c r="K399" s="82" t="str">
        <f t="shared" si="7"/>
        <v>Track &amp; Field Indoor-Female-V65-400m</v>
      </c>
    </row>
    <row r="400" spans="1:11" x14ac:dyDescent="0.25">
      <c r="A400" s="818" t="s">
        <v>884</v>
      </c>
      <c r="B400" s="261" t="s">
        <v>813</v>
      </c>
      <c r="C400" s="296" t="s">
        <v>75</v>
      </c>
      <c r="D400" s="261" t="s">
        <v>9</v>
      </c>
      <c r="E400" s="261" t="s">
        <v>71</v>
      </c>
      <c r="F400" s="262" t="s">
        <v>718</v>
      </c>
      <c r="G400" s="623" t="s">
        <v>1246</v>
      </c>
      <c r="H400" s="263">
        <v>44983</v>
      </c>
      <c r="I400" s="819">
        <f t="shared" ca="1" si="8"/>
        <v>1332</v>
      </c>
      <c r="J400" s="795">
        <v>45120</v>
      </c>
      <c r="K400" s="82" t="str">
        <f t="shared" si="7"/>
        <v>Track &amp; Field Indoor-Female-V65-800m</v>
      </c>
    </row>
    <row r="401" spans="1:11" x14ac:dyDescent="0.25">
      <c r="A401" s="943" t="s">
        <v>0</v>
      </c>
      <c r="B401" s="233" t="s">
        <v>826</v>
      </c>
      <c r="C401" s="228" t="s">
        <v>69</v>
      </c>
      <c r="D401" s="228" t="s">
        <v>20</v>
      </c>
      <c r="E401" s="229" t="s">
        <v>66</v>
      </c>
      <c r="F401" s="228" t="s">
        <v>36</v>
      </c>
      <c r="G401" s="524" t="s">
        <v>1167</v>
      </c>
      <c r="H401" s="231">
        <v>37681</v>
      </c>
      <c r="I401" s="944">
        <f t="shared" ca="1" si="8"/>
        <v>8634</v>
      </c>
      <c r="J401" s="915">
        <v>45051</v>
      </c>
      <c r="K401" s="82" t="str">
        <f t="shared" si="7"/>
        <v>Road-Male-V55-Half Marathon</v>
      </c>
    </row>
    <row r="402" spans="1:11" x14ac:dyDescent="0.25">
      <c r="A402" s="943" t="s">
        <v>0</v>
      </c>
      <c r="B402" s="233" t="s">
        <v>826</v>
      </c>
      <c r="C402" s="228" t="s">
        <v>69</v>
      </c>
      <c r="D402" s="228" t="s">
        <v>15</v>
      </c>
      <c r="E402" s="229" t="s">
        <v>66</v>
      </c>
      <c r="F402" s="228" t="s">
        <v>36</v>
      </c>
      <c r="G402" s="230">
        <v>29.36</v>
      </c>
      <c r="H402" s="231">
        <v>37653</v>
      </c>
      <c r="I402" s="944">
        <f t="shared" ca="1" si="8"/>
        <v>8662</v>
      </c>
      <c r="J402" s="915">
        <v>45051</v>
      </c>
      <c r="K402" s="82" t="str">
        <f t="shared" si="7"/>
        <v>Road-Male-V55-5 Mile</v>
      </c>
    </row>
    <row r="403" spans="1:11" x14ac:dyDescent="0.25">
      <c r="A403" s="943" t="s">
        <v>0</v>
      </c>
      <c r="B403" s="233" t="s">
        <v>826</v>
      </c>
      <c r="C403" s="228" t="s">
        <v>69</v>
      </c>
      <c r="D403" s="228" t="s">
        <v>25</v>
      </c>
      <c r="E403" s="229" t="s">
        <v>66</v>
      </c>
      <c r="F403" s="228" t="s">
        <v>1259</v>
      </c>
      <c r="G403" s="524" t="s">
        <v>1265</v>
      </c>
      <c r="H403" s="231">
        <v>45207</v>
      </c>
      <c r="I403" s="944">
        <f t="shared" ca="1" si="8"/>
        <v>1108</v>
      </c>
      <c r="J403" s="915">
        <v>45237</v>
      </c>
      <c r="K403" s="82" t="str">
        <f t="shared" si="7"/>
        <v>Road-Male-V55-Marathon</v>
      </c>
    </row>
    <row r="404" spans="1:11" x14ac:dyDescent="0.25">
      <c r="A404" s="943" t="s">
        <v>0</v>
      </c>
      <c r="B404" s="233" t="s">
        <v>826</v>
      </c>
      <c r="C404" s="228" t="s">
        <v>69</v>
      </c>
      <c r="D404" s="228" t="s">
        <v>25</v>
      </c>
      <c r="E404" s="229" t="s">
        <v>74</v>
      </c>
      <c r="F404" s="228" t="s">
        <v>581</v>
      </c>
      <c r="G404" s="524" t="s">
        <v>1185</v>
      </c>
      <c r="H404" s="231">
        <v>41365</v>
      </c>
      <c r="I404" s="944">
        <f t="shared" ca="1" si="8"/>
        <v>4950</v>
      </c>
      <c r="J404" s="915">
        <v>45051</v>
      </c>
      <c r="K404" s="82" t="str">
        <f t="shared" si="7"/>
        <v>Road-Male-V35-Marathon</v>
      </c>
    </row>
    <row r="405" spans="1:11" x14ac:dyDescent="0.25">
      <c r="A405" s="943" t="s">
        <v>0</v>
      </c>
      <c r="B405" s="233" t="s">
        <v>826</v>
      </c>
      <c r="C405" s="255" t="s">
        <v>75</v>
      </c>
      <c r="D405" s="240" t="s">
        <v>694</v>
      </c>
      <c r="E405" s="229" t="s">
        <v>65</v>
      </c>
      <c r="F405" s="228" t="s">
        <v>358</v>
      </c>
      <c r="G405" s="230">
        <v>21.03</v>
      </c>
      <c r="H405" s="231">
        <v>42853</v>
      </c>
      <c r="I405" s="944">
        <f t="shared" ca="1" si="8"/>
        <v>3462</v>
      </c>
      <c r="J405" s="915">
        <v>45051</v>
      </c>
      <c r="K405" s="82" t="str">
        <f t="shared" si="7"/>
        <v>Road-Female-V50-5K</v>
      </c>
    </row>
    <row r="406" spans="1:11" x14ac:dyDescent="0.25">
      <c r="A406" s="943" t="s">
        <v>0</v>
      </c>
      <c r="B406" s="233" t="s">
        <v>826</v>
      </c>
      <c r="C406" s="228" t="s">
        <v>69</v>
      </c>
      <c r="D406" s="228" t="s">
        <v>694</v>
      </c>
      <c r="E406" s="229" t="s">
        <v>65</v>
      </c>
      <c r="F406" s="228" t="s">
        <v>809</v>
      </c>
      <c r="G406" s="230">
        <v>16.190000000000001</v>
      </c>
      <c r="H406" s="231">
        <v>45367</v>
      </c>
      <c r="I406" s="944">
        <f t="shared" ca="1" si="8"/>
        <v>948</v>
      </c>
      <c r="J406" s="915">
        <v>45448</v>
      </c>
      <c r="K406" s="82" t="str">
        <f t="shared" si="7"/>
        <v>Road-Male-V50-5K</v>
      </c>
    </row>
    <row r="407" spans="1:11" x14ac:dyDescent="0.25">
      <c r="A407" s="758" t="s">
        <v>812</v>
      </c>
      <c r="B407" s="600" t="s">
        <v>813</v>
      </c>
      <c r="C407" s="600" t="s">
        <v>75</v>
      </c>
      <c r="D407" s="600" t="s">
        <v>6</v>
      </c>
      <c r="E407" s="601" t="s">
        <v>64</v>
      </c>
      <c r="F407" s="600" t="s">
        <v>1257</v>
      </c>
      <c r="G407" s="602">
        <v>15.7</v>
      </c>
      <c r="H407" s="603">
        <v>45123</v>
      </c>
      <c r="I407" s="759">
        <f t="shared" ca="1" si="8"/>
        <v>1192</v>
      </c>
      <c r="J407" s="697">
        <v>45146</v>
      </c>
      <c r="K407" s="82" t="str">
        <f t="shared" si="7"/>
        <v>Track &amp; Field-Female-V45-100m</v>
      </c>
    </row>
    <row r="408" spans="1:11" x14ac:dyDescent="0.25">
      <c r="A408" s="666" t="s">
        <v>812</v>
      </c>
      <c r="B408" s="38" t="s">
        <v>813</v>
      </c>
      <c r="C408" s="38" t="s">
        <v>69</v>
      </c>
      <c r="D408" s="38" t="s">
        <v>6</v>
      </c>
      <c r="E408" s="39" t="s">
        <v>74</v>
      </c>
      <c r="F408" s="38" t="s">
        <v>210</v>
      </c>
      <c r="G408" s="40">
        <v>12.61</v>
      </c>
      <c r="H408" s="41">
        <v>41902</v>
      </c>
      <c r="I408" s="667">
        <f t="shared" ca="1" si="8"/>
        <v>4413</v>
      </c>
      <c r="J408" s="628">
        <v>45051</v>
      </c>
      <c r="K408" s="82" t="str">
        <f t="shared" si="7"/>
        <v>Track &amp; Field-Male-V35-100m</v>
      </c>
    </row>
    <row r="409" spans="1:11" x14ac:dyDescent="0.25">
      <c r="A409" s="666" t="s">
        <v>812</v>
      </c>
      <c r="B409" s="38" t="s">
        <v>813</v>
      </c>
      <c r="C409" s="38" t="s">
        <v>69</v>
      </c>
      <c r="D409" s="38" t="s">
        <v>6</v>
      </c>
      <c r="E409" s="39" t="s">
        <v>70</v>
      </c>
      <c r="F409" s="38" t="s">
        <v>783</v>
      </c>
      <c r="G409" s="40">
        <v>14.38</v>
      </c>
      <c r="H409" s="41">
        <v>44713</v>
      </c>
      <c r="I409" s="667">
        <f t="shared" ca="1" si="8"/>
        <v>1602</v>
      </c>
      <c r="J409" s="628">
        <v>45051</v>
      </c>
      <c r="K409" s="82" t="str">
        <f t="shared" si="7"/>
        <v>Track &amp; Field-Male-V60-100m</v>
      </c>
    </row>
    <row r="410" spans="1:11" x14ac:dyDescent="0.25">
      <c r="A410" s="666" t="s">
        <v>812</v>
      </c>
      <c r="B410" s="38" t="s">
        <v>813</v>
      </c>
      <c r="C410" s="38" t="s">
        <v>69</v>
      </c>
      <c r="D410" s="38" t="s">
        <v>7</v>
      </c>
      <c r="E410" s="39" t="s">
        <v>70</v>
      </c>
      <c r="F410" s="38" t="s">
        <v>783</v>
      </c>
      <c r="G410" s="40">
        <v>30.33</v>
      </c>
      <c r="H410" s="41">
        <v>44743</v>
      </c>
      <c r="I410" s="667">
        <f t="shared" ca="1" si="8"/>
        <v>1572</v>
      </c>
      <c r="J410" s="628">
        <v>45051</v>
      </c>
      <c r="K410" s="82" t="str">
        <f t="shared" si="7"/>
        <v>Track &amp; Field-Male-V60-200m</v>
      </c>
    </row>
    <row r="411" spans="1:11" x14ac:dyDescent="0.25">
      <c r="A411" s="738" t="s">
        <v>812</v>
      </c>
      <c r="B411" s="158" t="s">
        <v>813</v>
      </c>
      <c r="C411" s="158" t="s">
        <v>75</v>
      </c>
      <c r="D411" s="158" t="s">
        <v>7</v>
      </c>
      <c r="E411" s="159" t="s">
        <v>71</v>
      </c>
      <c r="F411" s="158" t="s">
        <v>61</v>
      </c>
      <c r="G411" s="160">
        <v>46.8</v>
      </c>
      <c r="H411" s="161">
        <v>41153</v>
      </c>
      <c r="I411" s="739">
        <f t="shared" ca="1" si="8"/>
        <v>5162</v>
      </c>
      <c r="J411" s="694">
        <v>45051</v>
      </c>
      <c r="K411" s="82" t="str">
        <f t="shared" si="7"/>
        <v>Track &amp; Field-Female-V65-200m</v>
      </c>
    </row>
    <row r="412" spans="1:11" x14ac:dyDescent="0.25">
      <c r="A412" s="738" t="s">
        <v>812</v>
      </c>
      <c r="B412" s="158" t="s">
        <v>813</v>
      </c>
      <c r="C412" s="158" t="s">
        <v>75</v>
      </c>
      <c r="D412" s="158" t="s">
        <v>8</v>
      </c>
      <c r="E412" s="159" t="s">
        <v>71</v>
      </c>
      <c r="F412" s="158" t="s">
        <v>718</v>
      </c>
      <c r="G412" s="160">
        <v>83.65</v>
      </c>
      <c r="H412" s="161">
        <v>45195</v>
      </c>
      <c r="I412" s="739">
        <f t="shared" ca="1" si="8"/>
        <v>1120</v>
      </c>
      <c r="J412" s="694">
        <v>45418</v>
      </c>
      <c r="K412" s="82" t="str">
        <f t="shared" si="7"/>
        <v>Track &amp; Field-Female-V65-400m</v>
      </c>
    </row>
    <row r="413" spans="1:11" x14ac:dyDescent="0.25">
      <c r="A413" s="666" t="s">
        <v>812</v>
      </c>
      <c r="B413" s="99" t="s">
        <v>834</v>
      </c>
      <c r="C413" s="38" t="s">
        <v>69</v>
      </c>
      <c r="D413" s="38" t="s">
        <v>130</v>
      </c>
      <c r="E413" s="39" t="s">
        <v>64</v>
      </c>
      <c r="F413" s="38" t="s">
        <v>265</v>
      </c>
      <c r="G413" s="40" t="s">
        <v>609</v>
      </c>
      <c r="H413" s="41">
        <v>41760</v>
      </c>
      <c r="I413" s="667">
        <f t="shared" ca="1" si="8"/>
        <v>4555</v>
      </c>
      <c r="J413" s="628">
        <v>45051</v>
      </c>
      <c r="K413" s="82" t="str">
        <f t="shared" si="7"/>
        <v>Track &amp; Field-Male-V45-Javelin</v>
      </c>
    </row>
    <row r="414" spans="1:11" x14ac:dyDescent="0.25">
      <c r="A414" s="666" t="s">
        <v>812</v>
      </c>
      <c r="B414" s="38" t="s">
        <v>813</v>
      </c>
      <c r="C414" s="38" t="s">
        <v>69</v>
      </c>
      <c r="D414" s="38" t="s">
        <v>98</v>
      </c>
      <c r="E414" s="39" t="s">
        <v>66</v>
      </c>
      <c r="F414" s="38" t="s">
        <v>205</v>
      </c>
      <c r="G414" s="386" t="s">
        <v>1010</v>
      </c>
      <c r="H414" s="41">
        <v>42918</v>
      </c>
      <c r="I414" s="667">
        <f t="shared" ca="1" si="8"/>
        <v>3397</v>
      </c>
      <c r="J414" s="628">
        <v>45051</v>
      </c>
      <c r="K414" s="82" t="str">
        <f t="shared" si="7"/>
        <v>Track &amp; Field-Male-V55-1500m</v>
      </c>
    </row>
    <row r="415" spans="1:11" x14ac:dyDescent="0.25">
      <c r="A415" s="738" t="s">
        <v>812</v>
      </c>
      <c r="B415" s="168" t="s">
        <v>834</v>
      </c>
      <c r="C415" s="158" t="s">
        <v>75</v>
      </c>
      <c r="D415" s="158" t="s">
        <v>131</v>
      </c>
      <c r="E415" s="159" t="s">
        <v>66</v>
      </c>
      <c r="F415" s="158" t="s">
        <v>162</v>
      </c>
      <c r="G415" s="160" t="s">
        <v>773</v>
      </c>
      <c r="H415" s="161">
        <v>43568</v>
      </c>
      <c r="I415" s="739">
        <f t="shared" ca="1" si="8"/>
        <v>2747</v>
      </c>
      <c r="J415" s="694">
        <v>45051</v>
      </c>
      <c r="K415" s="82" t="str">
        <f t="shared" si="7"/>
        <v>Track &amp; Field-Female-V55-Hammer</v>
      </c>
    </row>
    <row r="416" spans="1:11" x14ac:dyDescent="0.25">
      <c r="A416" s="666" t="s">
        <v>812</v>
      </c>
      <c r="B416" s="38" t="s">
        <v>813</v>
      </c>
      <c r="C416" s="38" t="s">
        <v>69</v>
      </c>
      <c r="D416" s="38" t="s">
        <v>134</v>
      </c>
      <c r="E416" s="39" t="s">
        <v>66</v>
      </c>
      <c r="F416" s="38" t="s">
        <v>205</v>
      </c>
      <c r="G416" s="386" t="s">
        <v>1051</v>
      </c>
      <c r="H416" s="41">
        <v>41902</v>
      </c>
      <c r="I416" s="667">
        <f t="shared" ca="1" si="8"/>
        <v>4413</v>
      </c>
      <c r="J416" s="634">
        <v>45051</v>
      </c>
      <c r="K416" s="82" t="str">
        <f t="shared" si="7"/>
        <v>Track &amp; Field-Male-V55-Mile</v>
      </c>
    </row>
    <row r="417" spans="1:11" x14ac:dyDescent="0.25">
      <c r="A417" s="666" t="s">
        <v>812</v>
      </c>
      <c r="B417" s="38" t="s">
        <v>813</v>
      </c>
      <c r="C417" s="38" t="s">
        <v>69</v>
      </c>
      <c r="D417" s="38" t="s">
        <v>7</v>
      </c>
      <c r="E417" s="39" t="s">
        <v>74</v>
      </c>
      <c r="F417" s="38" t="s">
        <v>210</v>
      </c>
      <c r="G417" s="40">
        <v>26.3</v>
      </c>
      <c r="H417" s="41">
        <v>41889</v>
      </c>
      <c r="I417" s="667">
        <f t="shared" ca="1" si="8"/>
        <v>4426</v>
      </c>
      <c r="J417" s="628">
        <v>45051</v>
      </c>
      <c r="K417" s="82" t="str">
        <f t="shared" si="7"/>
        <v>Track &amp; Field-Male-V35-200m</v>
      </c>
    </row>
    <row r="418" spans="1:11" x14ac:dyDescent="0.25">
      <c r="A418" s="758" t="s">
        <v>812</v>
      </c>
      <c r="B418" s="600" t="s">
        <v>813</v>
      </c>
      <c r="C418" s="600" t="s">
        <v>75</v>
      </c>
      <c r="D418" s="600" t="s">
        <v>6</v>
      </c>
      <c r="E418" s="601" t="s">
        <v>71</v>
      </c>
      <c r="F418" s="600" t="s">
        <v>718</v>
      </c>
      <c r="G418" s="602">
        <v>17.3</v>
      </c>
      <c r="H418" s="603">
        <v>45039</v>
      </c>
      <c r="I418" s="759">
        <f t="shared" ca="1" si="8"/>
        <v>1276</v>
      </c>
      <c r="J418" s="697">
        <v>45120</v>
      </c>
      <c r="K418" s="82" t="str">
        <f t="shared" si="7"/>
        <v>Track &amp; Field-Female-V65-100m</v>
      </c>
    </row>
    <row r="419" spans="1:11" x14ac:dyDescent="0.25">
      <c r="A419" s="666" t="s">
        <v>812</v>
      </c>
      <c r="B419" s="38" t="s">
        <v>813</v>
      </c>
      <c r="C419" s="38" t="s">
        <v>69</v>
      </c>
      <c r="D419" s="38" t="s">
        <v>7</v>
      </c>
      <c r="E419" s="39" t="s">
        <v>66</v>
      </c>
      <c r="F419" s="38" t="s">
        <v>205</v>
      </c>
      <c r="G419" s="40">
        <v>30.8</v>
      </c>
      <c r="H419" s="41">
        <v>41889</v>
      </c>
      <c r="I419" s="667">
        <f t="shared" ca="1" si="8"/>
        <v>4426</v>
      </c>
      <c r="J419" s="628">
        <v>45051</v>
      </c>
      <c r="K419" s="82" t="str">
        <f t="shared" si="7"/>
        <v>Track &amp; Field-Male-V55-200m</v>
      </c>
    </row>
    <row r="420" spans="1:11" x14ac:dyDescent="0.25">
      <c r="A420" s="666" t="s">
        <v>812</v>
      </c>
      <c r="B420" s="99" t="s">
        <v>834</v>
      </c>
      <c r="C420" s="38" t="s">
        <v>69</v>
      </c>
      <c r="D420" s="38" t="s">
        <v>128</v>
      </c>
      <c r="E420" s="39" t="s">
        <v>81</v>
      </c>
      <c r="F420" s="38" t="s">
        <v>713</v>
      </c>
      <c r="G420" s="40" t="s">
        <v>1241</v>
      </c>
      <c r="H420" s="41">
        <v>45060</v>
      </c>
      <c r="I420" s="667">
        <f t="shared" ca="1" si="8"/>
        <v>1255</v>
      </c>
      <c r="J420" s="628">
        <v>45090</v>
      </c>
      <c r="K420" s="82" t="str">
        <f t="shared" si="7"/>
        <v>Track &amp; Field-Male-U20-Shot</v>
      </c>
    </row>
    <row r="421" spans="1:11" x14ac:dyDescent="0.25">
      <c r="A421" s="738" t="s">
        <v>812</v>
      </c>
      <c r="B421" s="168" t="s">
        <v>834</v>
      </c>
      <c r="C421" s="158" t="s">
        <v>75</v>
      </c>
      <c r="D421" s="158" t="s">
        <v>129</v>
      </c>
      <c r="E421" s="159" t="s">
        <v>64</v>
      </c>
      <c r="F421" s="158" t="s">
        <v>162</v>
      </c>
      <c r="G421" s="160" t="s">
        <v>348</v>
      </c>
      <c r="H421" s="161">
        <v>41098</v>
      </c>
      <c r="I421" s="739">
        <f t="shared" ca="1" si="8"/>
        <v>5217</v>
      </c>
      <c r="J421" s="694">
        <v>45051</v>
      </c>
      <c r="K421" s="82" t="str">
        <f t="shared" si="7"/>
        <v>Track &amp; Field-Female-V45-Discus</v>
      </c>
    </row>
    <row r="422" spans="1:11" x14ac:dyDescent="0.25">
      <c r="A422" s="666" t="s">
        <v>812</v>
      </c>
      <c r="B422" s="38" t="s">
        <v>813</v>
      </c>
      <c r="C422" s="38" t="s">
        <v>69</v>
      </c>
      <c r="D422" s="38" t="s">
        <v>6</v>
      </c>
      <c r="E422" s="39" t="s">
        <v>64</v>
      </c>
      <c r="F422" s="38" t="s">
        <v>648</v>
      </c>
      <c r="G422" s="40">
        <v>13.8</v>
      </c>
      <c r="H422" s="41">
        <v>42134</v>
      </c>
      <c r="I422" s="667">
        <f t="shared" ca="1" si="8"/>
        <v>4181</v>
      </c>
      <c r="J422" s="628">
        <v>45051</v>
      </c>
      <c r="K422" s="82" t="str">
        <f t="shared" si="7"/>
        <v>Track &amp; Field-Male-V45-100m</v>
      </c>
    </row>
    <row r="423" spans="1:11" x14ac:dyDescent="0.25">
      <c r="A423" s="666" t="s">
        <v>812</v>
      </c>
      <c r="B423" s="99" t="s">
        <v>834</v>
      </c>
      <c r="C423" s="38" t="s">
        <v>69</v>
      </c>
      <c r="D423" s="38" t="s">
        <v>128</v>
      </c>
      <c r="E423" s="39" t="s">
        <v>64</v>
      </c>
      <c r="F423" s="38" t="s">
        <v>1261</v>
      </c>
      <c r="G423" s="40" t="s">
        <v>1262</v>
      </c>
      <c r="H423" s="41">
        <v>44759</v>
      </c>
      <c r="I423" s="667">
        <f t="shared" ca="1" si="8"/>
        <v>1556</v>
      </c>
      <c r="J423" s="628">
        <v>45196</v>
      </c>
      <c r="K423" s="82" t="str">
        <f t="shared" si="7"/>
        <v>Track &amp; Field-Male-V45-Shot</v>
      </c>
    </row>
    <row r="424" spans="1:11" x14ac:dyDescent="0.25">
      <c r="A424" s="666" t="s">
        <v>812</v>
      </c>
      <c r="B424" s="99" t="s">
        <v>834</v>
      </c>
      <c r="C424" s="38" t="s">
        <v>69</v>
      </c>
      <c r="D424" s="38" t="s">
        <v>130</v>
      </c>
      <c r="E424" s="39" t="s">
        <v>64</v>
      </c>
      <c r="F424" s="38" t="s">
        <v>1261</v>
      </c>
      <c r="G424" s="40" t="s">
        <v>1302</v>
      </c>
      <c r="H424" s="41">
        <v>45424</v>
      </c>
      <c r="I424" s="667">
        <f t="shared" ca="1" si="8"/>
        <v>891</v>
      </c>
      <c r="J424" s="628">
        <v>45448</v>
      </c>
      <c r="K424" s="82" t="str">
        <f t="shared" si="7"/>
        <v>Track &amp; Field-Male-V45-Javelin</v>
      </c>
    </row>
    <row r="425" spans="1:11" x14ac:dyDescent="0.25">
      <c r="A425" s="666" t="s">
        <v>812</v>
      </c>
      <c r="B425" s="38" t="s">
        <v>813</v>
      </c>
      <c r="C425" s="38" t="s">
        <v>69</v>
      </c>
      <c r="D425" s="38" t="s">
        <v>8</v>
      </c>
      <c r="E425" s="39" t="s">
        <v>74</v>
      </c>
      <c r="F425" s="38" t="s">
        <v>210</v>
      </c>
      <c r="G425" s="40">
        <v>60.49</v>
      </c>
      <c r="H425" s="41">
        <v>41902</v>
      </c>
      <c r="I425" s="667">
        <f t="shared" ca="1" si="8"/>
        <v>4413</v>
      </c>
      <c r="J425" s="628">
        <v>45051</v>
      </c>
      <c r="K425" s="82" t="str">
        <f t="shared" si="7"/>
        <v>Track &amp; Field-Male-V35-400m</v>
      </c>
    </row>
    <row r="426" spans="1:11" x14ac:dyDescent="0.25">
      <c r="A426" s="666" t="s">
        <v>812</v>
      </c>
      <c r="B426" s="99" t="s">
        <v>834</v>
      </c>
      <c r="C426" s="38" t="s">
        <v>69</v>
      </c>
      <c r="D426" s="38" t="s">
        <v>130</v>
      </c>
      <c r="E426" s="39" t="s">
        <v>81</v>
      </c>
      <c r="F426" s="38" t="s">
        <v>293</v>
      </c>
      <c r="G426" s="40" t="s">
        <v>294</v>
      </c>
      <c r="H426" s="41">
        <v>35654</v>
      </c>
      <c r="I426" s="667">
        <f t="shared" ca="1" si="8"/>
        <v>10661</v>
      </c>
      <c r="J426" s="628">
        <v>45051</v>
      </c>
      <c r="K426" s="82" t="str">
        <f t="shared" si="7"/>
        <v>Track &amp; Field-Male-U20-Javelin</v>
      </c>
    </row>
    <row r="427" spans="1:11" x14ac:dyDescent="0.25">
      <c r="A427" s="1037" t="s">
        <v>812</v>
      </c>
      <c r="B427" s="1032" t="s">
        <v>813</v>
      </c>
      <c r="C427" s="1032" t="s">
        <v>69</v>
      </c>
      <c r="D427" s="1032" t="s">
        <v>829</v>
      </c>
      <c r="E427" s="1033" t="s">
        <v>67</v>
      </c>
      <c r="F427" s="1032" t="s">
        <v>611</v>
      </c>
      <c r="G427" s="1038">
        <v>21.6</v>
      </c>
      <c r="H427" s="1039">
        <v>41821</v>
      </c>
      <c r="I427" s="1040">
        <f t="shared" ca="1" si="8"/>
        <v>4494</v>
      </c>
      <c r="J427" s="1041">
        <v>45051</v>
      </c>
      <c r="K427" s="82" t="str">
        <f t="shared" si="7"/>
        <v>Track &amp; Field-Male-V40-110m Hurdles</v>
      </c>
    </row>
    <row r="428" spans="1:11" x14ac:dyDescent="0.25">
      <c r="A428" s="666" t="s">
        <v>812</v>
      </c>
      <c r="B428" s="38" t="s">
        <v>813</v>
      </c>
      <c r="C428" s="38" t="s">
        <v>69</v>
      </c>
      <c r="D428" s="38" t="s">
        <v>7</v>
      </c>
      <c r="E428" s="39" t="s">
        <v>74</v>
      </c>
      <c r="F428" s="38" t="s">
        <v>798</v>
      </c>
      <c r="G428" s="40">
        <v>23.92</v>
      </c>
      <c r="H428" s="41">
        <v>45424</v>
      </c>
      <c r="I428" s="667">
        <f t="shared" ca="1" si="8"/>
        <v>891</v>
      </c>
      <c r="J428" s="628">
        <v>45448</v>
      </c>
      <c r="K428" s="82" t="str">
        <f t="shared" si="7"/>
        <v>Track &amp; Field-Male-V35-200m</v>
      </c>
    </row>
    <row r="429" spans="1:11" x14ac:dyDescent="0.25">
      <c r="A429" s="943" t="s">
        <v>0</v>
      </c>
      <c r="B429" s="233" t="s">
        <v>826</v>
      </c>
      <c r="C429" s="228" t="s">
        <v>69</v>
      </c>
      <c r="D429" s="228" t="s">
        <v>18</v>
      </c>
      <c r="E429" s="229" t="s">
        <v>66</v>
      </c>
      <c r="F429" s="228" t="s">
        <v>56</v>
      </c>
      <c r="G429" s="524" t="s">
        <v>1158</v>
      </c>
      <c r="H429" s="231">
        <v>39052</v>
      </c>
      <c r="I429" s="944">
        <f t="shared" ca="1" si="8"/>
        <v>7263</v>
      </c>
      <c r="J429" s="915">
        <v>45051</v>
      </c>
      <c r="K429" s="82" t="str">
        <f t="shared" si="7"/>
        <v>Road-Male-V55-10 Mile</v>
      </c>
    </row>
    <row r="430" spans="1:11" x14ac:dyDescent="0.25">
      <c r="A430" s="738" t="s">
        <v>812</v>
      </c>
      <c r="B430" s="168" t="s">
        <v>834</v>
      </c>
      <c r="C430" s="158" t="s">
        <v>75</v>
      </c>
      <c r="D430" s="158" t="s">
        <v>129</v>
      </c>
      <c r="E430" s="159" t="s">
        <v>66</v>
      </c>
      <c r="F430" s="158" t="s">
        <v>40</v>
      </c>
      <c r="G430" s="160" t="s">
        <v>626</v>
      </c>
      <c r="H430" s="161">
        <v>41902</v>
      </c>
      <c r="I430" s="739">
        <f t="shared" ca="1" si="8"/>
        <v>4413</v>
      </c>
      <c r="J430" s="694">
        <v>45051</v>
      </c>
      <c r="K430" s="82" t="str">
        <f t="shared" si="7"/>
        <v>Track &amp; Field-Female-V55-Discus</v>
      </c>
    </row>
    <row r="431" spans="1:11" x14ac:dyDescent="0.25">
      <c r="A431" s="838" t="s">
        <v>884</v>
      </c>
      <c r="B431" s="285" t="s">
        <v>813</v>
      </c>
      <c r="C431" s="302" t="s">
        <v>75</v>
      </c>
      <c r="D431" s="285" t="s">
        <v>177</v>
      </c>
      <c r="E431" s="285" t="s">
        <v>70</v>
      </c>
      <c r="F431" s="286" t="s">
        <v>718</v>
      </c>
      <c r="G431" s="622" t="s">
        <v>1245</v>
      </c>
      <c r="H431" s="288">
        <v>43856</v>
      </c>
      <c r="I431" s="839">
        <f t="shared" ca="1" si="8"/>
        <v>2459</v>
      </c>
      <c r="J431" s="799">
        <v>45120</v>
      </c>
      <c r="K431" s="82" t="str">
        <f t="shared" si="7"/>
        <v>Track &amp; Field Indoor-Female-V60-600m</v>
      </c>
    </row>
    <row r="432" spans="1:11" x14ac:dyDescent="0.25">
      <c r="A432" s="738" t="s">
        <v>812</v>
      </c>
      <c r="B432" s="158" t="s">
        <v>813</v>
      </c>
      <c r="C432" s="158" t="s">
        <v>75</v>
      </c>
      <c r="D432" s="158" t="s">
        <v>98</v>
      </c>
      <c r="E432" s="159" t="s">
        <v>70</v>
      </c>
      <c r="F432" s="158" t="s">
        <v>718</v>
      </c>
      <c r="G432" s="417" t="s">
        <v>1087</v>
      </c>
      <c r="H432" s="161">
        <v>43296</v>
      </c>
      <c r="I432" s="739">
        <f t="shared" ca="1" si="8"/>
        <v>3019</v>
      </c>
      <c r="J432" s="694">
        <v>45051</v>
      </c>
      <c r="K432" s="82" t="str">
        <f t="shared" si="7"/>
        <v>Track &amp; Field-Female-V60-1500m</v>
      </c>
    </row>
    <row r="433" spans="1:11" x14ac:dyDescent="0.25">
      <c r="A433" s="738" t="s">
        <v>812</v>
      </c>
      <c r="B433" s="158" t="s">
        <v>813</v>
      </c>
      <c r="C433" s="158" t="s">
        <v>75</v>
      </c>
      <c r="D433" s="158" t="s">
        <v>9</v>
      </c>
      <c r="E433" s="159" t="s">
        <v>71</v>
      </c>
      <c r="F433" s="158" t="s">
        <v>40</v>
      </c>
      <c r="G433" s="417" t="s">
        <v>1251</v>
      </c>
      <c r="H433" s="161">
        <v>45116</v>
      </c>
      <c r="I433" s="739">
        <f t="shared" ca="1" si="8"/>
        <v>1199</v>
      </c>
      <c r="J433" s="694">
        <v>45121</v>
      </c>
      <c r="K433" s="82" t="str">
        <f t="shared" si="7"/>
        <v>Track &amp; Field-Female-V65-800m</v>
      </c>
    </row>
    <row r="434" spans="1:11" x14ac:dyDescent="0.25">
      <c r="A434" s="818" t="s">
        <v>884</v>
      </c>
      <c r="B434" s="261" t="s">
        <v>813</v>
      </c>
      <c r="C434" s="261" t="s">
        <v>69</v>
      </c>
      <c r="D434" s="261" t="s">
        <v>823</v>
      </c>
      <c r="E434" s="261" t="s">
        <v>5</v>
      </c>
      <c r="F434" s="262" t="s">
        <v>210</v>
      </c>
      <c r="G434" s="268">
        <v>8.9499999999999993</v>
      </c>
      <c r="H434" s="263">
        <v>39103</v>
      </c>
      <c r="I434" s="819">
        <f t="shared" ca="1" si="8"/>
        <v>7212</v>
      </c>
      <c r="J434" s="795">
        <v>45051</v>
      </c>
      <c r="K434" s="82" t="str">
        <f t="shared" si="7"/>
        <v>Track &amp; Field Indoor-Male-Senior-60m Hurdles</v>
      </c>
    </row>
    <row r="435" spans="1:11" x14ac:dyDescent="0.25">
      <c r="A435" s="666" t="s">
        <v>812</v>
      </c>
      <c r="B435" s="38" t="s">
        <v>813</v>
      </c>
      <c r="C435" s="38" t="s">
        <v>69</v>
      </c>
      <c r="D435" s="38" t="s">
        <v>6</v>
      </c>
      <c r="E435" s="39" t="s">
        <v>67</v>
      </c>
      <c r="F435" s="38" t="s">
        <v>602</v>
      </c>
      <c r="G435" s="40">
        <v>13.1</v>
      </c>
      <c r="H435" s="41">
        <v>42134</v>
      </c>
      <c r="I435" s="667">
        <f t="shared" ca="1" si="8"/>
        <v>4181</v>
      </c>
      <c r="J435" s="628">
        <v>45051</v>
      </c>
      <c r="K435" s="82" t="str">
        <f t="shared" si="7"/>
        <v>Track &amp; Field-Male-V40-100m</v>
      </c>
    </row>
    <row r="436" spans="1:11" x14ac:dyDescent="0.25">
      <c r="A436" s="666" t="s">
        <v>812</v>
      </c>
      <c r="B436" s="38" t="s">
        <v>813</v>
      </c>
      <c r="C436" s="38" t="s">
        <v>69</v>
      </c>
      <c r="D436" s="38" t="s">
        <v>8</v>
      </c>
      <c r="E436" s="39" t="s">
        <v>74</v>
      </c>
      <c r="F436" s="38" t="s">
        <v>210</v>
      </c>
      <c r="G436" s="40">
        <v>58.47</v>
      </c>
      <c r="H436" s="41">
        <v>42220</v>
      </c>
      <c r="I436" s="667">
        <f t="shared" ref="I436:I470" ca="1" si="9">IF(H436="","",IF(H436="MISSING","",IF(H436="-","-",TODAY()-H436)))</f>
        <v>4095</v>
      </c>
      <c r="J436" s="628">
        <v>45511</v>
      </c>
      <c r="K436" s="82" t="str">
        <f t="shared" si="7"/>
        <v>Track &amp; Field-Male-V35-400m</v>
      </c>
    </row>
    <row r="437" spans="1:11" x14ac:dyDescent="0.25">
      <c r="A437" s="666" t="s">
        <v>812</v>
      </c>
      <c r="B437" s="38" t="s">
        <v>813</v>
      </c>
      <c r="C437" s="38" t="s">
        <v>69</v>
      </c>
      <c r="D437" s="38" t="s">
        <v>8</v>
      </c>
      <c r="E437" s="39" t="s">
        <v>67</v>
      </c>
      <c r="F437" s="38" t="s">
        <v>602</v>
      </c>
      <c r="G437" s="40">
        <v>62</v>
      </c>
      <c r="H437" s="41">
        <v>42119</v>
      </c>
      <c r="I437" s="667">
        <f t="shared" ca="1" si="9"/>
        <v>4196</v>
      </c>
      <c r="J437" s="628">
        <v>45051</v>
      </c>
      <c r="K437" s="82" t="str">
        <f t="shared" si="7"/>
        <v>Track &amp; Field-Male-V40-400m</v>
      </c>
    </row>
    <row r="438" spans="1:11" x14ac:dyDescent="0.25">
      <c r="A438" s="666" t="s">
        <v>812</v>
      </c>
      <c r="B438" s="38" t="s">
        <v>813</v>
      </c>
      <c r="C438" s="38" t="s">
        <v>69</v>
      </c>
      <c r="D438" s="38" t="s">
        <v>98</v>
      </c>
      <c r="E438" s="39" t="s">
        <v>74</v>
      </c>
      <c r="F438" s="38" t="s">
        <v>210</v>
      </c>
      <c r="G438" s="386" t="s">
        <v>1007</v>
      </c>
      <c r="H438" s="41">
        <v>41874</v>
      </c>
      <c r="I438" s="667">
        <f t="shared" ca="1" si="9"/>
        <v>4441</v>
      </c>
      <c r="J438" s="628">
        <v>45051</v>
      </c>
      <c r="K438" s="82" t="str">
        <f t="shared" si="7"/>
        <v>Track &amp; Field-Male-V35-1500m</v>
      </c>
    </row>
    <row r="439" spans="1:11" x14ac:dyDescent="0.25">
      <c r="A439" s="1037" t="s">
        <v>812</v>
      </c>
      <c r="B439" s="1032" t="s">
        <v>813</v>
      </c>
      <c r="C439" s="1032" t="s">
        <v>69</v>
      </c>
      <c r="D439" s="1032" t="s">
        <v>829</v>
      </c>
      <c r="E439" s="1033" t="s">
        <v>74</v>
      </c>
      <c r="F439" s="1032" t="s">
        <v>210</v>
      </c>
      <c r="G439" s="1038">
        <v>17.12</v>
      </c>
      <c r="H439" s="1039">
        <v>41903</v>
      </c>
      <c r="I439" s="1040">
        <f t="shared" ca="1" si="9"/>
        <v>4412</v>
      </c>
      <c r="J439" s="1041">
        <v>45051</v>
      </c>
      <c r="K439" s="82" t="str">
        <f t="shared" si="7"/>
        <v>Track &amp; Field-Male-V35-110m Hurdles</v>
      </c>
    </row>
    <row r="440" spans="1:11" x14ac:dyDescent="0.25">
      <c r="A440" s="666" t="s">
        <v>812</v>
      </c>
      <c r="B440" s="99" t="s">
        <v>834</v>
      </c>
      <c r="C440" s="38" t="s">
        <v>69</v>
      </c>
      <c r="D440" s="38" t="s">
        <v>124</v>
      </c>
      <c r="E440" s="39" t="s">
        <v>74</v>
      </c>
      <c r="F440" s="38" t="s">
        <v>210</v>
      </c>
      <c r="G440" s="40" t="s">
        <v>635</v>
      </c>
      <c r="H440" s="41">
        <v>41873</v>
      </c>
      <c r="I440" s="667">
        <f t="shared" ca="1" si="9"/>
        <v>4442</v>
      </c>
      <c r="J440" s="628">
        <v>45051</v>
      </c>
      <c r="K440" s="82" t="str">
        <f t="shared" si="7"/>
        <v>Track &amp; Field-Male-V35-Long Jump</v>
      </c>
    </row>
    <row r="441" spans="1:11" x14ac:dyDescent="0.25">
      <c r="A441" s="666" t="s">
        <v>812</v>
      </c>
      <c r="B441" s="99" t="s">
        <v>834</v>
      </c>
      <c r="C441" s="38" t="s">
        <v>69</v>
      </c>
      <c r="D441" s="38" t="s">
        <v>124</v>
      </c>
      <c r="E441" s="39" t="s">
        <v>67</v>
      </c>
      <c r="F441" s="38" t="s">
        <v>253</v>
      </c>
      <c r="G441" s="40" t="s">
        <v>254</v>
      </c>
      <c r="H441" s="41">
        <v>36772</v>
      </c>
      <c r="I441" s="667">
        <f t="shared" ca="1" si="9"/>
        <v>9543</v>
      </c>
      <c r="J441" s="628">
        <v>45051</v>
      </c>
      <c r="K441" s="82" t="str">
        <f t="shared" si="7"/>
        <v>Track &amp; Field-Male-V40-Long Jump</v>
      </c>
    </row>
    <row r="442" spans="1:11" x14ac:dyDescent="0.25">
      <c r="A442" s="666" t="s">
        <v>812</v>
      </c>
      <c r="B442" s="99" t="s">
        <v>834</v>
      </c>
      <c r="C442" s="38" t="s">
        <v>69</v>
      </c>
      <c r="D442" s="38" t="s">
        <v>127</v>
      </c>
      <c r="E442" s="39" t="s">
        <v>74</v>
      </c>
      <c r="F442" s="38" t="s">
        <v>210</v>
      </c>
      <c r="G442" s="40" t="s">
        <v>835</v>
      </c>
      <c r="H442" s="41">
        <v>41903</v>
      </c>
      <c r="I442" s="667">
        <f t="shared" ca="1" si="9"/>
        <v>4412</v>
      </c>
      <c r="J442" s="628">
        <v>45051</v>
      </c>
      <c r="K442" s="82" t="str">
        <f t="shared" si="7"/>
        <v>Track &amp; Field-Male-V35-Pole Vault</v>
      </c>
    </row>
    <row r="443" spans="1:11" x14ac:dyDescent="0.25">
      <c r="A443" s="666" t="s">
        <v>812</v>
      </c>
      <c r="B443" s="99" t="s">
        <v>834</v>
      </c>
      <c r="C443" s="38" t="s">
        <v>69</v>
      </c>
      <c r="D443" s="38" t="s">
        <v>128</v>
      </c>
      <c r="E443" s="39" t="s">
        <v>74</v>
      </c>
      <c r="F443" s="38" t="s">
        <v>210</v>
      </c>
      <c r="G443" s="40" t="s">
        <v>636</v>
      </c>
      <c r="H443" s="41">
        <v>41873</v>
      </c>
      <c r="I443" s="667">
        <f t="shared" ca="1" si="9"/>
        <v>4442</v>
      </c>
      <c r="J443" s="628">
        <v>45051</v>
      </c>
      <c r="K443" s="82" t="str">
        <f t="shared" si="7"/>
        <v>Track &amp; Field-Male-V35-Shot</v>
      </c>
    </row>
    <row r="444" spans="1:11" x14ac:dyDescent="0.25">
      <c r="A444" s="666" t="s">
        <v>812</v>
      </c>
      <c r="B444" s="99" t="s">
        <v>834</v>
      </c>
      <c r="C444" s="38" t="s">
        <v>69</v>
      </c>
      <c r="D444" s="38" t="s">
        <v>128</v>
      </c>
      <c r="E444" s="39" t="s">
        <v>67</v>
      </c>
      <c r="F444" s="38" t="s">
        <v>611</v>
      </c>
      <c r="G444" s="40" t="s">
        <v>614</v>
      </c>
      <c r="H444" s="41">
        <v>41821</v>
      </c>
      <c r="I444" s="667">
        <f t="shared" ca="1" si="9"/>
        <v>4494</v>
      </c>
      <c r="J444" s="628">
        <v>45051</v>
      </c>
      <c r="K444" s="82" t="str">
        <f t="shared" si="7"/>
        <v>Track &amp; Field-Male-V40-Shot</v>
      </c>
    </row>
    <row r="445" spans="1:11" x14ac:dyDescent="0.25">
      <c r="A445" s="666" t="s">
        <v>812</v>
      </c>
      <c r="B445" s="99" t="s">
        <v>834</v>
      </c>
      <c r="C445" s="38" t="s">
        <v>69</v>
      </c>
      <c r="D445" s="38" t="s">
        <v>129</v>
      </c>
      <c r="E445" s="39" t="s">
        <v>74</v>
      </c>
      <c r="F445" s="38" t="s">
        <v>210</v>
      </c>
      <c r="G445" s="40" t="s">
        <v>643</v>
      </c>
      <c r="H445" s="41">
        <v>41875</v>
      </c>
      <c r="I445" s="667">
        <f t="shared" ca="1" si="9"/>
        <v>4440</v>
      </c>
      <c r="J445" s="628">
        <v>45051</v>
      </c>
      <c r="K445" s="82" t="str">
        <f t="shared" si="7"/>
        <v>Track &amp; Field-Male-V35-Discus</v>
      </c>
    </row>
    <row r="446" spans="1:11" x14ac:dyDescent="0.25">
      <c r="A446" s="666" t="s">
        <v>812</v>
      </c>
      <c r="B446" s="99" t="s">
        <v>834</v>
      </c>
      <c r="C446" s="38" t="s">
        <v>69</v>
      </c>
      <c r="D446" s="38" t="s">
        <v>129</v>
      </c>
      <c r="E446" s="39" t="s">
        <v>67</v>
      </c>
      <c r="F446" s="38" t="s">
        <v>611</v>
      </c>
      <c r="G446" s="40" t="s">
        <v>613</v>
      </c>
      <c r="H446" s="41">
        <v>41821</v>
      </c>
      <c r="I446" s="667">
        <f t="shared" ca="1" si="9"/>
        <v>4494</v>
      </c>
      <c r="J446" s="628">
        <v>45051</v>
      </c>
      <c r="K446" s="82" t="str">
        <f t="shared" si="7"/>
        <v>Track &amp; Field-Male-V40-Discus</v>
      </c>
    </row>
    <row r="447" spans="1:11" x14ac:dyDescent="0.25">
      <c r="A447" s="666" t="s">
        <v>812</v>
      </c>
      <c r="B447" s="99" t="s">
        <v>834</v>
      </c>
      <c r="C447" s="38" t="s">
        <v>69</v>
      </c>
      <c r="D447" s="38" t="s">
        <v>130</v>
      </c>
      <c r="E447" s="39" t="s">
        <v>74</v>
      </c>
      <c r="F447" s="38" t="s">
        <v>210</v>
      </c>
      <c r="G447" s="40" t="s">
        <v>641</v>
      </c>
      <c r="H447" s="41">
        <v>41874</v>
      </c>
      <c r="I447" s="667">
        <f t="shared" ca="1" si="9"/>
        <v>4441</v>
      </c>
      <c r="J447" s="628">
        <v>45051</v>
      </c>
      <c r="K447" s="82" t="str">
        <f t="shared" si="7"/>
        <v>Track &amp; Field-Male-V35-Javelin</v>
      </c>
    </row>
    <row r="448" spans="1:11" x14ac:dyDescent="0.25">
      <c r="A448" s="666" t="s">
        <v>812</v>
      </c>
      <c r="B448" s="99" t="s">
        <v>834</v>
      </c>
      <c r="C448" s="38" t="s">
        <v>69</v>
      </c>
      <c r="D448" s="38" t="s">
        <v>131</v>
      </c>
      <c r="E448" s="39" t="s">
        <v>74</v>
      </c>
      <c r="F448" s="38" t="s">
        <v>210</v>
      </c>
      <c r="G448" s="40" t="s">
        <v>634</v>
      </c>
      <c r="H448" s="41">
        <v>41860</v>
      </c>
      <c r="I448" s="667">
        <f t="shared" ca="1" si="9"/>
        <v>4455</v>
      </c>
      <c r="J448" s="628">
        <v>45051</v>
      </c>
      <c r="K448" s="82" t="str">
        <f t="shared" si="7"/>
        <v>Track &amp; Field-Male-V35-Hammer</v>
      </c>
    </row>
    <row r="449" spans="1:11" x14ac:dyDescent="0.25">
      <c r="A449" s="818" t="s">
        <v>884</v>
      </c>
      <c r="B449" s="261" t="s">
        <v>813</v>
      </c>
      <c r="C449" s="261" t="s">
        <v>69</v>
      </c>
      <c r="D449" s="261" t="s">
        <v>9</v>
      </c>
      <c r="E449" s="261" t="s">
        <v>81</v>
      </c>
      <c r="F449" s="262" t="s">
        <v>210</v>
      </c>
      <c r="G449" s="388" t="s">
        <v>962</v>
      </c>
      <c r="H449" s="263">
        <v>35826</v>
      </c>
      <c r="I449" s="819">
        <f t="shared" ca="1" si="9"/>
        <v>10489</v>
      </c>
      <c r="J449" s="795">
        <v>45051</v>
      </c>
      <c r="K449" s="82" t="str">
        <f t="shared" si="7"/>
        <v>Track &amp; Field Indoor-Male-U20-800m</v>
      </c>
    </row>
    <row r="450" spans="1:11" x14ac:dyDescent="0.25">
      <c r="A450" s="666" t="s">
        <v>812</v>
      </c>
      <c r="B450" s="38" t="s">
        <v>813</v>
      </c>
      <c r="C450" s="38" t="s">
        <v>69</v>
      </c>
      <c r="D450" s="38" t="s">
        <v>98</v>
      </c>
      <c r="E450" s="39" t="s">
        <v>81</v>
      </c>
      <c r="F450" s="38" t="s">
        <v>224</v>
      </c>
      <c r="G450" s="386" t="s">
        <v>1005</v>
      </c>
      <c r="H450" s="41">
        <v>32277</v>
      </c>
      <c r="I450" s="667">
        <f t="shared" ca="1" si="9"/>
        <v>14038</v>
      </c>
      <c r="J450" s="628">
        <v>45051</v>
      </c>
      <c r="K450" s="82" t="str">
        <f t="shared" ref="K450:K513" si="10">A450&amp;"-"&amp;C450&amp;"-"&amp;E450&amp;"-"&amp;D450</f>
        <v>Track &amp; Field-Male-U20-1500m</v>
      </c>
    </row>
    <row r="451" spans="1:11" x14ac:dyDescent="0.25">
      <c r="A451" s="738" t="s">
        <v>812</v>
      </c>
      <c r="B451" s="168" t="s">
        <v>834</v>
      </c>
      <c r="C451" s="158" t="s">
        <v>75</v>
      </c>
      <c r="D451" s="158" t="s">
        <v>131</v>
      </c>
      <c r="E451" s="159" t="s">
        <v>66</v>
      </c>
      <c r="F451" s="158" t="s">
        <v>700</v>
      </c>
      <c r="G451" s="160" t="s">
        <v>1304</v>
      </c>
      <c r="H451" s="161">
        <v>45430</v>
      </c>
      <c r="I451" s="739">
        <f t="shared" ca="1" si="9"/>
        <v>885</v>
      </c>
      <c r="J451" s="694">
        <v>45448</v>
      </c>
      <c r="K451" s="82" t="str">
        <f t="shared" si="10"/>
        <v>Track &amp; Field-Female-V55-Hammer</v>
      </c>
    </row>
    <row r="452" spans="1:11" x14ac:dyDescent="0.25">
      <c r="A452" s="738" t="s">
        <v>812</v>
      </c>
      <c r="B452" s="158" t="s">
        <v>813</v>
      </c>
      <c r="C452" s="158" t="s">
        <v>75</v>
      </c>
      <c r="D452" s="158" t="s">
        <v>7</v>
      </c>
      <c r="E452" s="159" t="s">
        <v>74</v>
      </c>
      <c r="F452" s="158" t="s">
        <v>677</v>
      </c>
      <c r="G452" s="160">
        <v>41.8</v>
      </c>
      <c r="H452" s="161">
        <v>42266</v>
      </c>
      <c r="I452" s="739">
        <f t="shared" ca="1" si="9"/>
        <v>4049</v>
      </c>
      <c r="J452" s="694">
        <v>45051</v>
      </c>
      <c r="K452" s="82" t="str">
        <f t="shared" si="10"/>
        <v>Track &amp; Field-Female-V35-200m</v>
      </c>
    </row>
    <row r="453" spans="1:11" x14ac:dyDescent="0.25">
      <c r="A453" s="666" t="s">
        <v>812</v>
      </c>
      <c r="B453" s="38" t="s">
        <v>813</v>
      </c>
      <c r="C453" s="38" t="s">
        <v>69</v>
      </c>
      <c r="D453" s="38" t="s">
        <v>9</v>
      </c>
      <c r="E453" s="39" t="s">
        <v>80</v>
      </c>
      <c r="F453" s="38" t="s">
        <v>217</v>
      </c>
      <c r="G453" s="386" t="s">
        <v>988</v>
      </c>
      <c r="H453" s="41">
        <v>33055</v>
      </c>
      <c r="I453" s="667">
        <f t="shared" ca="1" si="9"/>
        <v>13260</v>
      </c>
      <c r="J453" s="628">
        <v>45051</v>
      </c>
      <c r="K453" s="82" t="str">
        <f t="shared" si="10"/>
        <v>Track &amp; Field-Male-U17-800m</v>
      </c>
    </row>
    <row r="454" spans="1:11" x14ac:dyDescent="0.25">
      <c r="A454" s="738" t="s">
        <v>812</v>
      </c>
      <c r="B454" s="168" t="s">
        <v>834</v>
      </c>
      <c r="C454" s="158" t="s">
        <v>75</v>
      </c>
      <c r="D454" s="158" t="s">
        <v>130</v>
      </c>
      <c r="E454" s="159" t="s">
        <v>71</v>
      </c>
      <c r="F454" s="158" t="s">
        <v>61</v>
      </c>
      <c r="G454" s="160" t="s">
        <v>350</v>
      </c>
      <c r="H454" s="161">
        <v>41122</v>
      </c>
      <c r="I454" s="739">
        <f t="shared" ca="1" si="9"/>
        <v>5193</v>
      </c>
      <c r="J454" s="694">
        <v>45051</v>
      </c>
      <c r="K454" s="82" t="str">
        <f t="shared" si="10"/>
        <v>Track &amp; Field-Female-V65-Javelin</v>
      </c>
    </row>
    <row r="455" spans="1:11" x14ac:dyDescent="0.25">
      <c r="A455" s="666" t="s">
        <v>812</v>
      </c>
      <c r="B455" s="99" t="s">
        <v>834</v>
      </c>
      <c r="C455" s="38" t="s">
        <v>69</v>
      </c>
      <c r="D455" s="38" t="s">
        <v>127</v>
      </c>
      <c r="E455" s="39" t="s">
        <v>79</v>
      </c>
      <c r="F455" s="38" t="s">
        <v>269</v>
      </c>
      <c r="G455" s="40" t="s">
        <v>270</v>
      </c>
      <c r="H455" s="41">
        <v>39640</v>
      </c>
      <c r="I455" s="667">
        <f t="shared" ca="1" si="9"/>
        <v>6675</v>
      </c>
      <c r="J455" s="628">
        <v>45051</v>
      </c>
      <c r="K455" s="82" t="str">
        <f t="shared" si="10"/>
        <v>Track &amp; Field-Male-U15-Pole Vault</v>
      </c>
    </row>
    <row r="456" spans="1:11" ht="13" thickBot="1" x14ac:dyDescent="0.3">
      <c r="A456" s="666" t="s">
        <v>812</v>
      </c>
      <c r="B456" s="99" t="s">
        <v>834</v>
      </c>
      <c r="C456" s="38" t="s">
        <v>69</v>
      </c>
      <c r="D456" s="38" t="s">
        <v>130</v>
      </c>
      <c r="E456" s="39" t="s">
        <v>79</v>
      </c>
      <c r="F456" s="38" t="s">
        <v>291</v>
      </c>
      <c r="G456" s="40" t="s">
        <v>292</v>
      </c>
      <c r="H456" s="41">
        <v>38186</v>
      </c>
      <c r="I456" s="667">
        <f t="shared" ca="1" si="9"/>
        <v>8129</v>
      </c>
      <c r="J456" s="628">
        <v>45051</v>
      </c>
      <c r="K456" s="82" t="str">
        <f t="shared" si="10"/>
        <v>Track &amp; Field-Male-U15-Javelin</v>
      </c>
    </row>
    <row r="457" spans="1:11" x14ac:dyDescent="0.25">
      <c r="A457" s="661" t="s">
        <v>812</v>
      </c>
      <c r="B457" s="111" t="s">
        <v>834</v>
      </c>
      <c r="C457" s="101" t="s">
        <v>69</v>
      </c>
      <c r="D457" s="101" t="s">
        <v>298</v>
      </c>
      <c r="E457" s="102" t="s">
        <v>79</v>
      </c>
      <c r="F457" s="101" t="s">
        <v>1285</v>
      </c>
      <c r="G457" s="103" t="s">
        <v>1287</v>
      </c>
      <c r="H457" s="104">
        <v>45144</v>
      </c>
      <c r="I457" s="662">
        <f t="shared" ca="1" si="9"/>
        <v>1171</v>
      </c>
      <c r="J457" s="628">
        <v>45390</v>
      </c>
      <c r="K457" s="82" t="str">
        <f t="shared" si="10"/>
        <v>Track &amp; Field-Male-U15-Octathlon</v>
      </c>
    </row>
    <row r="458" spans="1:11" x14ac:dyDescent="0.25">
      <c r="A458" s="666" t="s">
        <v>812</v>
      </c>
      <c r="B458" s="38" t="s">
        <v>813</v>
      </c>
      <c r="C458" s="38" t="s">
        <v>69</v>
      </c>
      <c r="D458" s="38" t="s">
        <v>6</v>
      </c>
      <c r="E458" s="39" t="s">
        <v>70</v>
      </c>
      <c r="F458" s="38" t="s">
        <v>783</v>
      </c>
      <c r="G458" s="40">
        <v>14.37</v>
      </c>
      <c r="H458" s="41">
        <v>45418</v>
      </c>
      <c r="I458" s="667">
        <f t="shared" ca="1" si="9"/>
        <v>897</v>
      </c>
      <c r="J458" s="628">
        <v>45448</v>
      </c>
      <c r="K458" s="82" t="str">
        <f t="shared" si="10"/>
        <v>Track &amp; Field-Male-V60-100m</v>
      </c>
    </row>
    <row r="459" spans="1:11" x14ac:dyDescent="0.25">
      <c r="A459" s="666" t="s">
        <v>812</v>
      </c>
      <c r="B459" s="38" t="s">
        <v>813</v>
      </c>
      <c r="C459" s="38" t="s">
        <v>69</v>
      </c>
      <c r="D459" s="38" t="s">
        <v>7</v>
      </c>
      <c r="E459" s="39" t="s">
        <v>70</v>
      </c>
      <c r="F459" s="38" t="s">
        <v>783</v>
      </c>
      <c r="G459" s="40">
        <v>29.97</v>
      </c>
      <c r="H459" s="41">
        <v>45418</v>
      </c>
      <c r="I459" s="667">
        <f t="shared" ca="1" si="9"/>
        <v>897</v>
      </c>
      <c r="J459" s="628">
        <v>45448</v>
      </c>
      <c r="K459" s="82" t="str">
        <f t="shared" si="10"/>
        <v>Track &amp; Field-Male-V60-200m</v>
      </c>
    </row>
    <row r="460" spans="1:11" x14ac:dyDescent="0.25">
      <c r="A460" s="666" t="s">
        <v>812</v>
      </c>
      <c r="B460" s="99" t="s">
        <v>834</v>
      </c>
      <c r="C460" s="38" t="s">
        <v>69</v>
      </c>
      <c r="D460" s="38" t="s">
        <v>128</v>
      </c>
      <c r="E460" s="39" t="s">
        <v>70</v>
      </c>
      <c r="F460" s="38" t="s">
        <v>783</v>
      </c>
      <c r="G460" s="40" t="s">
        <v>804</v>
      </c>
      <c r="H460" s="41">
        <v>44713</v>
      </c>
      <c r="I460" s="667">
        <f t="shared" ca="1" si="9"/>
        <v>1602</v>
      </c>
      <c r="J460" s="628">
        <v>45051</v>
      </c>
      <c r="K460" s="82" t="str">
        <f t="shared" si="10"/>
        <v>Track &amp; Field-Male-V60-Shot</v>
      </c>
    </row>
    <row r="461" spans="1:11" x14ac:dyDescent="0.25">
      <c r="A461" s="738" t="s">
        <v>812</v>
      </c>
      <c r="B461" s="168" t="s">
        <v>834</v>
      </c>
      <c r="C461" s="158" t="s">
        <v>75</v>
      </c>
      <c r="D461" s="158" t="s">
        <v>131</v>
      </c>
      <c r="E461" s="159" t="s">
        <v>66</v>
      </c>
      <c r="F461" s="158" t="s">
        <v>700</v>
      </c>
      <c r="G461" s="160" t="s">
        <v>1341</v>
      </c>
      <c r="H461" s="161">
        <v>45487</v>
      </c>
      <c r="I461" s="739">
        <f t="shared" ca="1" si="9"/>
        <v>828</v>
      </c>
      <c r="J461" s="694">
        <v>45577</v>
      </c>
      <c r="K461" s="82" t="str">
        <f t="shared" si="10"/>
        <v>Track &amp; Field-Female-V55-Hammer</v>
      </c>
    </row>
    <row r="462" spans="1:11" x14ac:dyDescent="0.25">
      <c r="A462" s="943" t="s">
        <v>0</v>
      </c>
      <c r="B462" s="233" t="s">
        <v>826</v>
      </c>
      <c r="C462" s="255" t="s">
        <v>75</v>
      </c>
      <c r="D462" s="228" t="s">
        <v>20</v>
      </c>
      <c r="E462" s="229" t="s">
        <v>65</v>
      </c>
      <c r="F462" s="228" t="s">
        <v>358</v>
      </c>
      <c r="G462" s="524" t="s">
        <v>1210</v>
      </c>
      <c r="H462" s="231">
        <v>43366</v>
      </c>
      <c r="I462" s="944">
        <f t="shared" ca="1" si="9"/>
        <v>2949</v>
      </c>
      <c r="J462" s="915">
        <v>45051</v>
      </c>
      <c r="K462" s="82" t="str">
        <f t="shared" si="10"/>
        <v>Road-Female-V50-Half Marathon</v>
      </c>
    </row>
    <row r="463" spans="1:11" x14ac:dyDescent="0.25">
      <c r="A463" s="310" t="s">
        <v>925</v>
      </c>
      <c r="B463" s="304" t="s">
        <v>826</v>
      </c>
      <c r="C463" s="305" t="s">
        <v>69</v>
      </c>
      <c r="D463" s="305" t="s">
        <v>510</v>
      </c>
      <c r="E463" s="306" t="s">
        <v>78</v>
      </c>
      <c r="F463" s="311" t="s">
        <v>468</v>
      </c>
      <c r="G463" s="312" t="s">
        <v>544</v>
      </c>
      <c r="H463" s="313">
        <v>38648</v>
      </c>
      <c r="I463" s="1001">
        <f t="shared" ca="1" si="9"/>
        <v>7667</v>
      </c>
      <c r="J463" s="995">
        <v>45051</v>
      </c>
      <c r="K463" s="82" t="str">
        <f t="shared" si="10"/>
        <v>Sports Hall-Male-U13-Vertical Jump</v>
      </c>
    </row>
    <row r="464" spans="1:11" x14ac:dyDescent="0.25">
      <c r="A464" s="818" t="s">
        <v>884</v>
      </c>
      <c r="B464" s="261" t="s">
        <v>834</v>
      </c>
      <c r="C464" s="261" t="s">
        <v>69</v>
      </c>
      <c r="D464" s="261" t="s">
        <v>128</v>
      </c>
      <c r="E464" s="261" t="s">
        <v>79</v>
      </c>
      <c r="F464" s="262" t="s">
        <v>1285</v>
      </c>
      <c r="G464" s="623" t="s">
        <v>1288</v>
      </c>
      <c r="H464" s="263">
        <v>45361</v>
      </c>
      <c r="I464" s="819">
        <f t="shared" ca="1" si="9"/>
        <v>954</v>
      </c>
      <c r="J464" s="795">
        <v>45390</v>
      </c>
      <c r="K464" s="82" t="str">
        <f t="shared" si="10"/>
        <v>Track &amp; Field Indoor-Male-U15-Shot</v>
      </c>
    </row>
    <row r="465" spans="1:11" ht="13" thickBot="1" x14ac:dyDescent="0.3">
      <c r="A465" s="977" t="s">
        <v>0</v>
      </c>
      <c r="B465" s="978" t="s">
        <v>826</v>
      </c>
      <c r="C465" s="979" t="s">
        <v>75</v>
      </c>
      <c r="D465" s="980" t="s">
        <v>694</v>
      </c>
      <c r="E465" s="981" t="s">
        <v>72</v>
      </c>
      <c r="F465" s="980" t="s">
        <v>61</v>
      </c>
      <c r="G465" s="953">
        <v>28.2</v>
      </c>
      <c r="H465" s="982">
        <v>42274</v>
      </c>
      <c r="I465" s="983">
        <f t="shared" ca="1" si="9"/>
        <v>4041</v>
      </c>
      <c r="J465" s="925">
        <v>45051</v>
      </c>
      <c r="K465" s="82" t="str">
        <f t="shared" si="10"/>
        <v>Road-Female-V70-5K</v>
      </c>
    </row>
    <row r="466" spans="1:11" x14ac:dyDescent="0.25">
      <c r="A466" s="818" t="s">
        <v>884</v>
      </c>
      <c r="B466" s="261" t="s">
        <v>813</v>
      </c>
      <c r="C466" s="296" t="s">
        <v>75</v>
      </c>
      <c r="D466" s="261" t="s">
        <v>7</v>
      </c>
      <c r="E466" s="261" t="s">
        <v>78</v>
      </c>
      <c r="F466" s="262" t="s">
        <v>704</v>
      </c>
      <c r="G466" s="268">
        <v>30.78</v>
      </c>
      <c r="H466" s="263">
        <v>42799</v>
      </c>
      <c r="I466" s="819">
        <f t="shared" ca="1" si="9"/>
        <v>3516</v>
      </c>
      <c r="J466" s="795">
        <v>45051</v>
      </c>
      <c r="K466" s="82" t="str">
        <f t="shared" si="10"/>
        <v>Track &amp; Field Indoor-Female-U13-200m</v>
      </c>
    </row>
    <row r="467" spans="1:11" x14ac:dyDescent="0.25">
      <c r="A467" s="818" t="s">
        <v>884</v>
      </c>
      <c r="B467" s="277" t="s">
        <v>834</v>
      </c>
      <c r="C467" s="296" t="s">
        <v>75</v>
      </c>
      <c r="D467" s="261" t="s">
        <v>124</v>
      </c>
      <c r="E467" s="261" t="s">
        <v>78</v>
      </c>
      <c r="F467" s="262" t="s">
        <v>704</v>
      </c>
      <c r="G467" s="268" t="s">
        <v>909</v>
      </c>
      <c r="H467" s="263">
        <v>43136</v>
      </c>
      <c r="I467" s="819">
        <f t="shared" ca="1" si="9"/>
        <v>3179</v>
      </c>
      <c r="J467" s="795">
        <v>45051</v>
      </c>
      <c r="K467" s="82" t="str">
        <f t="shared" si="10"/>
        <v>Track &amp; Field Indoor-Female-U13-Long Jump</v>
      </c>
    </row>
    <row r="468" spans="1:11" x14ac:dyDescent="0.25">
      <c r="A468" s="818" t="s">
        <v>884</v>
      </c>
      <c r="B468" s="261" t="s">
        <v>813</v>
      </c>
      <c r="C468" s="261" t="s">
        <v>69</v>
      </c>
      <c r="D468" s="261" t="s">
        <v>9</v>
      </c>
      <c r="E468" s="261" t="s">
        <v>81</v>
      </c>
      <c r="F468" s="262" t="s">
        <v>212</v>
      </c>
      <c r="G468" s="388" t="s">
        <v>1338</v>
      </c>
      <c r="H468" s="263">
        <v>39844</v>
      </c>
      <c r="I468" s="819">
        <f t="shared" ca="1" si="9"/>
        <v>6471</v>
      </c>
      <c r="J468" s="795">
        <v>45577</v>
      </c>
      <c r="K468" s="82" t="str">
        <f t="shared" si="10"/>
        <v>Track &amp; Field Indoor-Male-U20-800m</v>
      </c>
    </row>
    <row r="469" spans="1:11" x14ac:dyDescent="0.25">
      <c r="A469" s="818" t="s">
        <v>884</v>
      </c>
      <c r="B469" s="261" t="s">
        <v>834</v>
      </c>
      <c r="C469" s="261" t="s">
        <v>69</v>
      </c>
      <c r="D469" s="261" t="s">
        <v>128</v>
      </c>
      <c r="E469" s="261" t="s">
        <v>79</v>
      </c>
      <c r="F469" s="262" t="s">
        <v>1236</v>
      </c>
      <c r="G469" s="623" t="s">
        <v>1349</v>
      </c>
      <c r="H469" s="263">
        <v>45641</v>
      </c>
      <c r="I469" s="819">
        <f t="shared" ca="1" si="9"/>
        <v>674</v>
      </c>
      <c r="J469" s="795">
        <v>45700</v>
      </c>
      <c r="K469" s="82" t="str">
        <f t="shared" si="10"/>
        <v>Track &amp; Field Indoor-Male-U15-Shot</v>
      </c>
    </row>
    <row r="470" spans="1:11" x14ac:dyDescent="0.25">
      <c r="A470" s="818" t="s">
        <v>884</v>
      </c>
      <c r="B470" s="261" t="s">
        <v>813</v>
      </c>
      <c r="C470" s="261" t="s">
        <v>69</v>
      </c>
      <c r="D470" s="261" t="s">
        <v>173</v>
      </c>
      <c r="E470" s="261" t="s">
        <v>74</v>
      </c>
      <c r="F470" s="262" t="s">
        <v>210</v>
      </c>
      <c r="G470" s="268">
        <v>7.88</v>
      </c>
      <c r="H470" s="263">
        <v>42014</v>
      </c>
      <c r="I470" s="819">
        <f t="shared" ca="1" si="9"/>
        <v>4301</v>
      </c>
      <c r="J470" s="795">
        <v>45511</v>
      </c>
      <c r="K470" s="82" t="str">
        <f t="shared" si="10"/>
        <v>Track &amp; Field Indoor-Male-V35-60m</v>
      </c>
    </row>
    <row r="471" spans="1:11" x14ac:dyDescent="0.25">
      <c r="A471" s="818" t="s">
        <v>884</v>
      </c>
      <c r="B471" s="261" t="s">
        <v>834</v>
      </c>
      <c r="C471" s="261" t="s">
        <v>69</v>
      </c>
      <c r="D471" s="261" t="s">
        <v>124</v>
      </c>
      <c r="E471" s="261" t="s">
        <v>74</v>
      </c>
      <c r="F471" s="262" t="s">
        <v>210</v>
      </c>
      <c r="G471" s="268" t="s">
        <v>1322</v>
      </c>
      <c r="H471" s="263">
        <v>42414</v>
      </c>
      <c r="I471" s="819">
        <f ca="1">IF(H471="","",IF(H471="MISSING","",IF(H471="-","-",TODAY()-H471)))</f>
        <v>3901</v>
      </c>
      <c r="J471" s="795">
        <v>45511</v>
      </c>
      <c r="K471" s="82" t="str">
        <f t="shared" si="10"/>
        <v>Track &amp; Field Indoor-Male-V35-Long Jump</v>
      </c>
    </row>
    <row r="472" spans="1:11" x14ac:dyDescent="0.25">
      <c r="A472" s="818" t="s">
        <v>884</v>
      </c>
      <c r="B472" s="261" t="s">
        <v>834</v>
      </c>
      <c r="C472" s="261" t="s">
        <v>69</v>
      </c>
      <c r="D472" s="261" t="s">
        <v>495</v>
      </c>
      <c r="E472" s="261" t="s">
        <v>80</v>
      </c>
      <c r="F472" s="262" t="s">
        <v>713</v>
      </c>
      <c r="G472" s="268" t="s">
        <v>906</v>
      </c>
      <c r="H472" s="263">
        <v>44632</v>
      </c>
      <c r="I472" s="819">
        <f t="shared" ref="I472:I527" ca="1" si="11">IF(H472="","",IF(H472="MISSING","",IF(H472="-","-",TODAY()-H472)))</f>
        <v>1683</v>
      </c>
      <c r="J472" s="795">
        <v>45051</v>
      </c>
      <c r="K472" s="82" t="str">
        <f t="shared" si="10"/>
        <v>Track &amp; Field Indoor-Male-U17-Heptathlon</v>
      </c>
    </row>
    <row r="473" spans="1:11" x14ac:dyDescent="0.25">
      <c r="A473" s="943" t="s">
        <v>0</v>
      </c>
      <c r="B473" s="233" t="s">
        <v>826</v>
      </c>
      <c r="C473" s="255" t="s">
        <v>75</v>
      </c>
      <c r="D473" s="228" t="s">
        <v>20</v>
      </c>
      <c r="E473" s="229" t="s">
        <v>65</v>
      </c>
      <c r="F473" s="228" t="s">
        <v>793</v>
      </c>
      <c r="G473" s="524" t="s">
        <v>1346</v>
      </c>
      <c r="H473" s="231">
        <v>45571</v>
      </c>
      <c r="I473" s="944">
        <f t="shared" ca="1" si="11"/>
        <v>744</v>
      </c>
      <c r="J473" s="915">
        <v>45637</v>
      </c>
      <c r="K473" s="82" t="str">
        <f t="shared" si="10"/>
        <v>Road-Female-V50-Half Marathon</v>
      </c>
    </row>
    <row r="474" spans="1:11" x14ac:dyDescent="0.25">
      <c r="A474" s="738" t="s">
        <v>812</v>
      </c>
      <c r="B474" s="168" t="s">
        <v>834</v>
      </c>
      <c r="C474" s="158" t="s">
        <v>75</v>
      </c>
      <c r="D474" s="158" t="s">
        <v>129</v>
      </c>
      <c r="E474" s="159" t="s">
        <v>64</v>
      </c>
      <c r="F474" s="158" t="s">
        <v>1257</v>
      </c>
      <c r="G474" s="160" t="s">
        <v>1310</v>
      </c>
      <c r="H474" s="161">
        <v>45458</v>
      </c>
      <c r="I474" s="739">
        <f t="shared" ca="1" si="11"/>
        <v>857</v>
      </c>
      <c r="J474" s="694">
        <v>45477</v>
      </c>
      <c r="K474" s="82" t="str">
        <f t="shared" si="10"/>
        <v>Track &amp; Field-Female-V45-Discus</v>
      </c>
    </row>
    <row r="475" spans="1:11" x14ac:dyDescent="0.25">
      <c r="A475" s="666" t="s">
        <v>812</v>
      </c>
      <c r="B475" s="99" t="s">
        <v>834</v>
      </c>
      <c r="C475" s="38" t="s">
        <v>69</v>
      </c>
      <c r="D475" s="38" t="s">
        <v>124</v>
      </c>
      <c r="E475" s="39" t="s">
        <v>74</v>
      </c>
      <c r="F475" s="38" t="s">
        <v>210</v>
      </c>
      <c r="G475" s="40" t="s">
        <v>1336</v>
      </c>
      <c r="H475" s="41">
        <v>42853</v>
      </c>
      <c r="I475" s="667">
        <f t="shared" ca="1" si="11"/>
        <v>3462</v>
      </c>
      <c r="J475" s="628">
        <v>45511</v>
      </c>
      <c r="K475" s="82" t="str">
        <f t="shared" si="10"/>
        <v>Track &amp; Field-Male-V35-Long Jump</v>
      </c>
    </row>
    <row r="476" spans="1:11" x14ac:dyDescent="0.25">
      <c r="A476" s="666" t="s">
        <v>812</v>
      </c>
      <c r="B476" s="38" t="s">
        <v>813</v>
      </c>
      <c r="C476" s="38" t="s">
        <v>69</v>
      </c>
      <c r="D476" s="38" t="s">
        <v>98</v>
      </c>
      <c r="E476" s="39" t="s">
        <v>66</v>
      </c>
      <c r="F476" s="38" t="s">
        <v>648</v>
      </c>
      <c r="G476" s="386" t="s">
        <v>1303</v>
      </c>
      <c r="H476" s="41">
        <v>45423</v>
      </c>
      <c r="I476" s="667">
        <f t="shared" ca="1" si="11"/>
        <v>892</v>
      </c>
      <c r="J476" s="628">
        <v>45448</v>
      </c>
      <c r="K476" s="82" t="str">
        <f t="shared" si="10"/>
        <v>Track &amp; Field-Male-V55-1500m</v>
      </c>
    </row>
    <row r="477" spans="1:11" x14ac:dyDescent="0.25">
      <c r="A477" s="666" t="s">
        <v>812</v>
      </c>
      <c r="B477" s="38" t="s">
        <v>813</v>
      </c>
      <c r="C477" s="38" t="s">
        <v>69</v>
      </c>
      <c r="D477" s="38" t="s">
        <v>100</v>
      </c>
      <c r="E477" s="39" t="s">
        <v>66</v>
      </c>
      <c r="F477" s="38" t="s">
        <v>1259</v>
      </c>
      <c r="G477" s="386" t="s">
        <v>1311</v>
      </c>
      <c r="H477" s="41">
        <v>45487</v>
      </c>
      <c r="I477" s="667">
        <f t="shared" ca="1" si="11"/>
        <v>828</v>
      </c>
      <c r="J477" s="628">
        <v>45511</v>
      </c>
      <c r="K477" s="82" t="str">
        <f t="shared" si="10"/>
        <v>Track &amp; Field-Male-V55-5000m</v>
      </c>
    </row>
    <row r="478" spans="1:11" x14ac:dyDescent="0.25">
      <c r="A478" s="943" t="s">
        <v>0</v>
      </c>
      <c r="B478" s="233" t="s">
        <v>826</v>
      </c>
      <c r="C478" s="228" t="s">
        <v>69</v>
      </c>
      <c r="D478" s="228" t="s">
        <v>694</v>
      </c>
      <c r="E478" s="229" t="s">
        <v>66</v>
      </c>
      <c r="F478" s="228" t="s">
        <v>1259</v>
      </c>
      <c r="G478" s="1005" t="s">
        <v>1307</v>
      </c>
      <c r="H478" s="231">
        <v>45435</v>
      </c>
      <c r="I478" s="944">
        <f t="shared" ca="1" si="11"/>
        <v>880</v>
      </c>
      <c r="J478" s="915">
        <v>45448</v>
      </c>
      <c r="K478" s="82" t="str">
        <f t="shared" si="10"/>
        <v>Road-Male-V55-5K</v>
      </c>
    </row>
    <row r="479" spans="1:11" x14ac:dyDescent="0.25">
      <c r="A479" s="666" t="s">
        <v>812</v>
      </c>
      <c r="B479" s="99" t="s">
        <v>834</v>
      </c>
      <c r="C479" s="38" t="s">
        <v>69</v>
      </c>
      <c r="D479" s="38" t="s">
        <v>124</v>
      </c>
      <c r="E479" s="39" t="s">
        <v>74</v>
      </c>
      <c r="F479" s="38" t="s">
        <v>798</v>
      </c>
      <c r="G479" s="40" t="s">
        <v>1359</v>
      </c>
      <c r="H479" s="41">
        <v>45788</v>
      </c>
      <c r="I479" s="667">
        <f t="shared" ca="1" si="11"/>
        <v>527</v>
      </c>
      <c r="J479" s="628">
        <v>45822</v>
      </c>
      <c r="K479" s="82" t="str">
        <f t="shared" si="10"/>
        <v>Track &amp; Field-Male-V35-Long Jump</v>
      </c>
    </row>
    <row r="480" spans="1:11" x14ac:dyDescent="0.25">
      <c r="A480" s="738" t="s">
        <v>812</v>
      </c>
      <c r="B480" s="168" t="s">
        <v>834</v>
      </c>
      <c r="C480" s="158" t="s">
        <v>75</v>
      </c>
      <c r="D480" s="158" t="s">
        <v>588</v>
      </c>
      <c r="E480" s="159" t="s">
        <v>64</v>
      </c>
      <c r="F480" s="158" t="s">
        <v>793</v>
      </c>
      <c r="G480" s="160" t="s">
        <v>800</v>
      </c>
      <c r="H480" s="161">
        <v>44348</v>
      </c>
      <c r="I480" s="739">
        <f t="shared" ca="1" si="11"/>
        <v>1967</v>
      </c>
      <c r="J480" s="694">
        <v>45051</v>
      </c>
      <c r="K480" s="82" t="str">
        <f t="shared" si="10"/>
        <v>Track &amp; Field-Female-V45-Javelin (600g)</v>
      </c>
    </row>
    <row r="481" spans="1:11" x14ac:dyDescent="0.25">
      <c r="A481" s="666" t="s">
        <v>812</v>
      </c>
      <c r="B481" s="38" t="s">
        <v>813</v>
      </c>
      <c r="C481" s="38" t="s">
        <v>69</v>
      </c>
      <c r="D481" s="38" t="s">
        <v>9</v>
      </c>
      <c r="E481" s="39" t="s">
        <v>81</v>
      </c>
      <c r="F481" s="38" t="s">
        <v>782</v>
      </c>
      <c r="G481" s="386" t="s">
        <v>989</v>
      </c>
      <c r="H481" s="41">
        <v>43647</v>
      </c>
      <c r="I481" s="667">
        <f t="shared" ca="1" si="11"/>
        <v>2668</v>
      </c>
      <c r="J481" s="628">
        <v>45051</v>
      </c>
      <c r="K481" s="82" t="str">
        <f t="shared" si="10"/>
        <v>Track &amp; Field-Male-U20-800m</v>
      </c>
    </row>
    <row r="482" spans="1:11" x14ac:dyDescent="0.25">
      <c r="A482" s="738" t="s">
        <v>812</v>
      </c>
      <c r="B482" s="168" t="s">
        <v>834</v>
      </c>
      <c r="C482" s="158" t="s">
        <v>75</v>
      </c>
      <c r="D482" s="158" t="s">
        <v>588</v>
      </c>
      <c r="E482" s="159" t="s">
        <v>64</v>
      </c>
      <c r="F482" s="158" t="s">
        <v>1257</v>
      </c>
      <c r="G482" s="160" t="s">
        <v>1364</v>
      </c>
      <c r="H482" s="161">
        <v>45812</v>
      </c>
      <c r="I482" s="739">
        <f t="shared" ca="1" si="11"/>
        <v>503</v>
      </c>
      <c r="J482" s="694">
        <v>45859</v>
      </c>
      <c r="K482" s="82" t="str">
        <f t="shared" si="10"/>
        <v>Track &amp; Field-Female-V45-Javelin (600g)</v>
      </c>
    </row>
    <row r="483" spans="1:11" x14ac:dyDescent="0.25">
      <c r="A483" s="666" t="s">
        <v>812</v>
      </c>
      <c r="B483" s="99" t="s">
        <v>834</v>
      </c>
      <c r="C483" s="38" t="s">
        <v>69</v>
      </c>
      <c r="D483" s="38" t="s">
        <v>130</v>
      </c>
      <c r="E483" s="39" t="s">
        <v>80</v>
      </c>
      <c r="F483" s="38" t="s">
        <v>291</v>
      </c>
      <c r="G483" s="40" t="s">
        <v>836</v>
      </c>
      <c r="H483" s="41">
        <v>38878</v>
      </c>
      <c r="I483" s="667">
        <f t="shared" ca="1" si="11"/>
        <v>7437</v>
      </c>
      <c r="J483" s="628">
        <v>45051</v>
      </c>
      <c r="K483" s="82" t="str">
        <f t="shared" si="10"/>
        <v>Track &amp; Field-Male-U17-Javelin</v>
      </c>
    </row>
    <row r="484" spans="1:11" x14ac:dyDescent="0.25">
      <c r="A484" s="666" t="s">
        <v>812</v>
      </c>
      <c r="B484" s="99" t="s">
        <v>834</v>
      </c>
      <c r="C484" s="38" t="s">
        <v>69</v>
      </c>
      <c r="D484" s="38" t="s">
        <v>128</v>
      </c>
      <c r="E484" s="39" t="s">
        <v>79</v>
      </c>
      <c r="F484" s="38" t="s">
        <v>275</v>
      </c>
      <c r="G484" s="40" t="s">
        <v>276</v>
      </c>
      <c r="H484" s="43" t="s">
        <v>820</v>
      </c>
      <c r="I484" s="667" t="str">
        <f t="shared" ca="1" si="11"/>
        <v/>
      </c>
      <c r="J484" s="628">
        <v>45051</v>
      </c>
      <c r="K484" s="82" t="str">
        <f t="shared" si="10"/>
        <v>Track &amp; Field-Male-U15-Shot</v>
      </c>
    </row>
    <row r="485" spans="1:11" x14ac:dyDescent="0.25">
      <c r="A485" s="666" t="s">
        <v>812</v>
      </c>
      <c r="B485" s="99" t="s">
        <v>834</v>
      </c>
      <c r="C485" s="38" t="s">
        <v>69</v>
      </c>
      <c r="D485" s="38" t="s">
        <v>129</v>
      </c>
      <c r="E485" s="39" t="s">
        <v>79</v>
      </c>
      <c r="F485" s="38" t="s">
        <v>356</v>
      </c>
      <c r="G485" s="40" t="s">
        <v>286</v>
      </c>
      <c r="H485" s="41" t="s">
        <v>820</v>
      </c>
      <c r="I485" s="667" t="str">
        <f t="shared" ca="1" si="11"/>
        <v/>
      </c>
      <c r="J485" s="628">
        <v>45051</v>
      </c>
      <c r="K485" s="82" t="str">
        <f t="shared" si="10"/>
        <v>Track &amp; Field-Male-U15-Discus</v>
      </c>
    </row>
    <row r="486" spans="1:11" x14ac:dyDescent="0.25">
      <c r="A486" s="666" t="s">
        <v>812</v>
      </c>
      <c r="B486" s="99" t="s">
        <v>834</v>
      </c>
      <c r="C486" s="38" t="s">
        <v>69</v>
      </c>
      <c r="D486" s="38" t="s">
        <v>129</v>
      </c>
      <c r="E486" s="39" t="s">
        <v>79</v>
      </c>
      <c r="F486" s="38" t="s">
        <v>1236</v>
      </c>
      <c r="G486" s="40" t="s">
        <v>1368</v>
      </c>
      <c r="H486" s="41">
        <v>45773</v>
      </c>
      <c r="I486" s="667">
        <f t="shared" ca="1" si="11"/>
        <v>542</v>
      </c>
      <c r="J486" s="628">
        <v>45859</v>
      </c>
      <c r="K486" s="82" t="str">
        <f t="shared" si="10"/>
        <v>Track &amp; Field-Male-U15-Discus</v>
      </c>
    </row>
    <row r="487" spans="1:11" x14ac:dyDescent="0.25">
      <c r="A487" s="666" t="s">
        <v>812</v>
      </c>
      <c r="B487" s="99" t="s">
        <v>834</v>
      </c>
      <c r="C487" s="38" t="s">
        <v>69</v>
      </c>
      <c r="D487" s="38" t="s">
        <v>129</v>
      </c>
      <c r="E487" s="39" t="s">
        <v>79</v>
      </c>
      <c r="F487" s="38" t="s">
        <v>1236</v>
      </c>
      <c r="G487" s="40" t="s">
        <v>1369</v>
      </c>
      <c r="H487" s="41">
        <v>45803</v>
      </c>
      <c r="I487" s="667">
        <f t="shared" ca="1" si="11"/>
        <v>512</v>
      </c>
      <c r="J487" s="628">
        <v>45859</v>
      </c>
      <c r="K487" s="82" t="str">
        <f t="shared" si="10"/>
        <v>Track &amp; Field-Male-U15-Discus</v>
      </c>
    </row>
    <row r="488" spans="1:11" x14ac:dyDescent="0.25">
      <c r="A488" s="666" t="s">
        <v>812</v>
      </c>
      <c r="B488" s="99" t="s">
        <v>834</v>
      </c>
      <c r="C488" s="38" t="s">
        <v>69</v>
      </c>
      <c r="D488" s="38" t="s">
        <v>128</v>
      </c>
      <c r="E488" s="39" t="s">
        <v>79</v>
      </c>
      <c r="F488" s="38" t="s">
        <v>1236</v>
      </c>
      <c r="G488" s="40" t="s">
        <v>1367</v>
      </c>
      <c r="H488" s="41">
        <v>45788</v>
      </c>
      <c r="I488" s="667">
        <f t="shared" ca="1" si="11"/>
        <v>527</v>
      </c>
      <c r="J488" s="628">
        <v>45859</v>
      </c>
      <c r="K488" s="82" t="str">
        <f t="shared" si="10"/>
        <v>Track &amp; Field-Male-U15-Shot</v>
      </c>
    </row>
    <row r="489" spans="1:11" x14ac:dyDescent="0.25">
      <c r="A489" s="738" t="s">
        <v>812</v>
      </c>
      <c r="B489" s="158" t="s">
        <v>813</v>
      </c>
      <c r="C489" s="158" t="s">
        <v>75</v>
      </c>
      <c r="D489" s="158" t="s">
        <v>8</v>
      </c>
      <c r="E489" s="159" t="s">
        <v>67</v>
      </c>
      <c r="F489" s="158" t="s">
        <v>40</v>
      </c>
      <c r="G489" s="160">
        <v>64.7</v>
      </c>
      <c r="H489" s="161">
        <v>36739</v>
      </c>
      <c r="I489" s="739">
        <f t="shared" ca="1" si="11"/>
        <v>9576</v>
      </c>
      <c r="J489" s="694">
        <v>45051</v>
      </c>
      <c r="K489" s="82" t="str">
        <f t="shared" si="10"/>
        <v>Track &amp; Field-Female-V40-400m</v>
      </c>
    </row>
    <row r="490" spans="1:11" x14ac:dyDescent="0.25">
      <c r="A490" s="738" t="s">
        <v>812</v>
      </c>
      <c r="B490" s="168" t="s">
        <v>834</v>
      </c>
      <c r="C490" s="158" t="s">
        <v>75</v>
      </c>
      <c r="D490" s="158" t="s">
        <v>131</v>
      </c>
      <c r="E490" s="159" t="s">
        <v>66</v>
      </c>
      <c r="F490" s="158" t="s">
        <v>700</v>
      </c>
      <c r="G490" s="160" t="s">
        <v>1344</v>
      </c>
      <c r="H490" s="161">
        <v>45564</v>
      </c>
      <c r="I490" s="739">
        <f t="shared" ca="1" si="11"/>
        <v>751</v>
      </c>
      <c r="J490" s="694">
        <v>45577</v>
      </c>
      <c r="K490" s="82" t="str">
        <f t="shared" si="10"/>
        <v>Track &amp; Field-Female-V55-Hammer</v>
      </c>
    </row>
    <row r="491" spans="1:11" x14ac:dyDescent="0.25">
      <c r="A491" s="666" t="s">
        <v>812</v>
      </c>
      <c r="B491" s="38" t="s">
        <v>813</v>
      </c>
      <c r="C491" s="38" t="s">
        <v>69</v>
      </c>
      <c r="D491" s="38" t="s">
        <v>9</v>
      </c>
      <c r="E491" s="39" t="s">
        <v>81</v>
      </c>
      <c r="F491" s="38" t="s">
        <v>805</v>
      </c>
      <c r="G491" s="386" t="s">
        <v>1366</v>
      </c>
      <c r="H491" s="41">
        <v>45829</v>
      </c>
      <c r="I491" s="667">
        <f t="shared" ca="1" si="11"/>
        <v>486</v>
      </c>
      <c r="J491" s="628">
        <v>45859</v>
      </c>
      <c r="K491" s="82" t="str">
        <f t="shared" si="10"/>
        <v>Track &amp; Field-Male-U20-800m</v>
      </c>
    </row>
    <row r="492" spans="1:11" x14ac:dyDescent="0.25">
      <c r="A492" s="1104" t="s">
        <v>812</v>
      </c>
      <c r="B492" s="1105" t="s">
        <v>813</v>
      </c>
      <c r="C492" s="1105" t="s">
        <v>69</v>
      </c>
      <c r="D492" s="1105" t="s">
        <v>828</v>
      </c>
      <c r="E492" s="1106" t="s">
        <v>80</v>
      </c>
      <c r="F492" s="1105" t="s">
        <v>234</v>
      </c>
      <c r="G492" s="1107">
        <v>13.6</v>
      </c>
      <c r="H492" s="1108">
        <v>39334</v>
      </c>
      <c r="I492" s="1109">
        <f t="shared" ca="1" si="11"/>
        <v>6981</v>
      </c>
      <c r="J492" s="1110">
        <v>45051</v>
      </c>
      <c r="K492" s="82" t="str">
        <f t="shared" si="10"/>
        <v>Track &amp; Field-Male-U17-100m Hurdles</v>
      </c>
    </row>
    <row r="493" spans="1:11" x14ac:dyDescent="0.25">
      <c r="A493" s="666" t="s">
        <v>812</v>
      </c>
      <c r="B493" s="38" t="s">
        <v>813</v>
      </c>
      <c r="C493" s="38" t="s">
        <v>69</v>
      </c>
      <c r="D493" s="38" t="s">
        <v>134</v>
      </c>
      <c r="E493" s="39" t="s">
        <v>65</v>
      </c>
      <c r="F493" s="38" t="s">
        <v>205</v>
      </c>
      <c r="G493" s="386" t="s">
        <v>1050</v>
      </c>
      <c r="H493" s="41">
        <v>41518</v>
      </c>
      <c r="I493" s="667">
        <f t="shared" ca="1" si="11"/>
        <v>4797</v>
      </c>
      <c r="J493" s="634">
        <v>45051</v>
      </c>
      <c r="K493" s="82" t="str">
        <f t="shared" si="10"/>
        <v>Track &amp; Field-Male-V50-Mile</v>
      </c>
    </row>
    <row r="494" spans="1:11" ht="13" thickBot="1" x14ac:dyDescent="0.3">
      <c r="A494" s="977" t="s">
        <v>0</v>
      </c>
      <c r="B494" s="978" t="s">
        <v>826</v>
      </c>
      <c r="C494" s="979" t="s">
        <v>75</v>
      </c>
      <c r="D494" s="980" t="s">
        <v>694</v>
      </c>
      <c r="E494" s="981" t="s">
        <v>72</v>
      </c>
      <c r="F494" s="980" t="s">
        <v>811</v>
      </c>
      <c r="G494" s="1082" t="s">
        <v>1350</v>
      </c>
      <c r="H494" s="982">
        <v>45505</v>
      </c>
      <c r="I494" s="983">
        <f t="shared" ca="1" si="11"/>
        <v>810</v>
      </c>
      <c r="J494" s="925">
        <v>45700</v>
      </c>
      <c r="K494" s="82" t="str">
        <f t="shared" si="10"/>
        <v>Road-Female-V70-5K</v>
      </c>
    </row>
    <row r="495" spans="1:11" x14ac:dyDescent="0.25">
      <c r="A495" s="666" t="s">
        <v>812</v>
      </c>
      <c r="B495" s="38" t="s">
        <v>813</v>
      </c>
      <c r="C495" s="38" t="s">
        <v>69</v>
      </c>
      <c r="D495" s="38" t="s">
        <v>6</v>
      </c>
      <c r="E495" s="39" t="s">
        <v>74</v>
      </c>
      <c r="F495" s="38" t="s">
        <v>798</v>
      </c>
      <c r="G495" s="40">
        <v>11.84</v>
      </c>
      <c r="H495" s="41">
        <v>45423</v>
      </c>
      <c r="I495" s="667">
        <f t="shared" ca="1" si="11"/>
        <v>892</v>
      </c>
      <c r="J495" s="628">
        <v>45448</v>
      </c>
      <c r="K495" s="82" t="str">
        <f t="shared" si="10"/>
        <v>Track &amp; Field-Male-V35-100m</v>
      </c>
    </row>
    <row r="496" spans="1:11" ht="13" thickBot="1" x14ac:dyDescent="0.3">
      <c r="A496" s="666" t="s">
        <v>812</v>
      </c>
      <c r="B496" s="99" t="s">
        <v>834</v>
      </c>
      <c r="C496" s="38" t="s">
        <v>69</v>
      </c>
      <c r="D496" s="38" t="s">
        <v>124</v>
      </c>
      <c r="E496" s="39" t="s">
        <v>74</v>
      </c>
      <c r="F496" s="38" t="s">
        <v>798</v>
      </c>
      <c r="G496" s="40" t="s">
        <v>1363</v>
      </c>
      <c r="H496" s="41">
        <v>45801</v>
      </c>
      <c r="I496" s="667">
        <f t="shared" ca="1" si="11"/>
        <v>514</v>
      </c>
      <c r="J496" s="628">
        <v>45822</v>
      </c>
      <c r="K496" s="82" t="str">
        <f t="shared" si="10"/>
        <v>Track &amp; Field-Male-V35-Long Jump</v>
      </c>
    </row>
    <row r="497" spans="1:11" ht="13" thickBot="1" x14ac:dyDescent="0.3">
      <c r="A497" s="661" t="s">
        <v>812</v>
      </c>
      <c r="B497" s="111" t="s">
        <v>834</v>
      </c>
      <c r="C497" s="101" t="s">
        <v>69</v>
      </c>
      <c r="D497" s="101" t="s">
        <v>297</v>
      </c>
      <c r="E497" s="102" t="s">
        <v>78</v>
      </c>
      <c r="F497" s="101" t="s">
        <v>226</v>
      </c>
      <c r="G497" s="103" t="s">
        <v>837</v>
      </c>
      <c r="H497" s="104">
        <v>34903</v>
      </c>
      <c r="I497" s="662">
        <f t="shared" ca="1" si="11"/>
        <v>11412</v>
      </c>
      <c r="J497" s="628">
        <v>45051</v>
      </c>
      <c r="K497" s="82" t="str">
        <f t="shared" si="10"/>
        <v>Track &amp; Field-Male-U13-Penthalon</v>
      </c>
    </row>
    <row r="498" spans="1:11" x14ac:dyDescent="0.25">
      <c r="A498" s="449" t="s">
        <v>812</v>
      </c>
      <c r="B498" s="72" t="s">
        <v>813</v>
      </c>
      <c r="C498" s="72" t="s">
        <v>69</v>
      </c>
      <c r="D498" s="72" t="s">
        <v>174</v>
      </c>
      <c r="E498" s="73" t="s">
        <v>78</v>
      </c>
      <c r="F498" s="72" t="s">
        <v>1270</v>
      </c>
      <c r="G498" s="103">
        <v>10.9</v>
      </c>
      <c r="H498" s="104">
        <v>45402</v>
      </c>
      <c r="I498" s="662">
        <f t="shared" ca="1" si="11"/>
        <v>913</v>
      </c>
      <c r="J498" s="630">
        <v>45418</v>
      </c>
      <c r="K498" s="82" t="str">
        <f t="shared" si="10"/>
        <v>Track &amp; Field-Male-U13-75m</v>
      </c>
    </row>
    <row r="499" spans="1:11" x14ac:dyDescent="0.25">
      <c r="A499" s="943" t="s">
        <v>0</v>
      </c>
      <c r="B499" s="233" t="s">
        <v>826</v>
      </c>
      <c r="C499" s="228" t="s">
        <v>69</v>
      </c>
      <c r="D499" s="228" t="s">
        <v>23</v>
      </c>
      <c r="E499" s="229" t="s">
        <v>66</v>
      </c>
      <c r="F499" s="228" t="s">
        <v>62</v>
      </c>
      <c r="G499" s="524" t="s">
        <v>1179</v>
      </c>
      <c r="H499" s="231">
        <v>40969</v>
      </c>
      <c r="I499" s="944">
        <f t="shared" ca="1" si="11"/>
        <v>5346</v>
      </c>
      <c r="J499" s="915">
        <v>45051</v>
      </c>
      <c r="K499" s="82" t="str">
        <f t="shared" si="10"/>
        <v>Road-Male-V55-20 Mile</v>
      </c>
    </row>
    <row r="500" spans="1:11" x14ac:dyDescent="0.25">
      <c r="A500" s="738" t="s">
        <v>812</v>
      </c>
      <c r="B500" s="168" t="s">
        <v>834</v>
      </c>
      <c r="C500" s="158" t="s">
        <v>75</v>
      </c>
      <c r="D500" s="158" t="s">
        <v>131</v>
      </c>
      <c r="E500" s="159" t="s">
        <v>66</v>
      </c>
      <c r="F500" s="158" t="s">
        <v>700</v>
      </c>
      <c r="G500" s="160" t="s">
        <v>1370</v>
      </c>
      <c r="H500" s="161">
        <v>45851</v>
      </c>
      <c r="I500" s="739">
        <f t="shared" ca="1" si="11"/>
        <v>464</v>
      </c>
      <c r="J500" s="694">
        <v>45942</v>
      </c>
      <c r="K500" s="82" t="str">
        <f t="shared" si="10"/>
        <v>Track &amp; Field-Female-V55-Hammer</v>
      </c>
    </row>
    <row r="501" spans="1:11" x14ac:dyDescent="0.25">
      <c r="A501" s="666" t="s">
        <v>812</v>
      </c>
      <c r="B501" s="99" t="s">
        <v>834</v>
      </c>
      <c r="C501" s="38" t="s">
        <v>69</v>
      </c>
      <c r="D501" s="38" t="s">
        <v>298</v>
      </c>
      <c r="E501" s="39" t="s">
        <v>80</v>
      </c>
      <c r="F501" s="38" t="s">
        <v>234</v>
      </c>
      <c r="G501" s="40" t="s">
        <v>838</v>
      </c>
      <c r="H501" s="41">
        <v>39341</v>
      </c>
      <c r="I501" s="667">
        <f t="shared" ca="1" si="11"/>
        <v>6974</v>
      </c>
      <c r="J501" s="628">
        <v>45051</v>
      </c>
      <c r="K501" s="82" t="str">
        <f t="shared" si="10"/>
        <v>Track &amp; Field-Male-U17-Octathlon</v>
      </c>
    </row>
    <row r="502" spans="1:11" x14ac:dyDescent="0.25">
      <c r="A502" s="943" t="s">
        <v>0</v>
      </c>
      <c r="B502" s="233" t="s">
        <v>826</v>
      </c>
      <c r="C502" s="255" t="s">
        <v>75</v>
      </c>
      <c r="D502" s="228" t="s">
        <v>20</v>
      </c>
      <c r="E502" s="229" t="s">
        <v>65</v>
      </c>
      <c r="F502" s="228" t="s">
        <v>793</v>
      </c>
      <c r="G502" s="524" t="s">
        <v>1358</v>
      </c>
      <c r="H502" s="231">
        <v>45739</v>
      </c>
      <c r="I502" s="944">
        <f t="shared" ca="1" si="11"/>
        <v>576</v>
      </c>
      <c r="J502" s="915">
        <v>45781</v>
      </c>
      <c r="K502" s="82" t="str">
        <f t="shared" si="10"/>
        <v>Road-Female-V50-Half Marathon</v>
      </c>
    </row>
    <row r="503" spans="1:11" x14ac:dyDescent="0.25">
      <c r="A503" s="310" t="s">
        <v>925</v>
      </c>
      <c r="B503" s="304" t="s">
        <v>826</v>
      </c>
      <c r="C503" s="305" t="s">
        <v>69</v>
      </c>
      <c r="D503" s="305" t="s">
        <v>510</v>
      </c>
      <c r="E503" s="306" t="s">
        <v>78</v>
      </c>
      <c r="F503" s="311" t="s">
        <v>1270</v>
      </c>
      <c r="G503" s="312" t="s">
        <v>1347</v>
      </c>
      <c r="H503" s="313">
        <v>45599</v>
      </c>
      <c r="I503" s="1001">
        <f t="shared" ca="1" si="11"/>
        <v>716</v>
      </c>
      <c r="J503" s="995">
        <v>45638</v>
      </c>
      <c r="K503" s="82" t="str">
        <f t="shared" si="10"/>
        <v>Sports Hall-Male-U13-Vertical Jump</v>
      </c>
    </row>
    <row r="504" spans="1:11" x14ac:dyDescent="0.25">
      <c r="A504" s="943" t="s">
        <v>0</v>
      </c>
      <c r="B504" s="233" t="s">
        <v>826</v>
      </c>
      <c r="C504" s="255" t="s">
        <v>75</v>
      </c>
      <c r="D504" s="228" t="s">
        <v>882</v>
      </c>
      <c r="E504" s="229" t="s">
        <v>65</v>
      </c>
      <c r="F504" s="228" t="s">
        <v>358</v>
      </c>
      <c r="G504" s="230">
        <v>42.47</v>
      </c>
      <c r="H504" s="231">
        <v>43065</v>
      </c>
      <c r="I504" s="944">
        <f t="shared" ca="1" si="11"/>
        <v>3250</v>
      </c>
      <c r="J504" s="915">
        <v>45051</v>
      </c>
      <c r="K504" s="82" t="str">
        <f t="shared" si="10"/>
        <v>Road-Female-V50-10K</v>
      </c>
    </row>
    <row r="505" spans="1:11" x14ac:dyDescent="0.25">
      <c r="A505" s="818" t="s">
        <v>884</v>
      </c>
      <c r="B505" s="261" t="s">
        <v>834</v>
      </c>
      <c r="C505" s="261" t="s">
        <v>69</v>
      </c>
      <c r="D505" s="261" t="s">
        <v>128</v>
      </c>
      <c r="E505" s="261" t="s">
        <v>78</v>
      </c>
      <c r="F505" s="262" t="s">
        <v>354</v>
      </c>
      <c r="G505" s="268" t="s">
        <v>899</v>
      </c>
      <c r="H505" s="263">
        <v>42085</v>
      </c>
      <c r="I505" s="819">
        <f t="shared" ca="1" si="11"/>
        <v>4230</v>
      </c>
      <c r="J505" s="795">
        <v>45051</v>
      </c>
      <c r="K505" s="82" t="str">
        <f t="shared" si="10"/>
        <v>Track &amp; Field Indoor-Male-U13-Shot</v>
      </c>
    </row>
    <row r="506" spans="1:11" x14ac:dyDescent="0.25">
      <c r="A506" s="818" t="s">
        <v>884</v>
      </c>
      <c r="B506" s="261" t="s">
        <v>813</v>
      </c>
      <c r="C506" s="261" t="s">
        <v>69</v>
      </c>
      <c r="D506" s="261" t="s">
        <v>173</v>
      </c>
      <c r="E506" s="261" t="s">
        <v>80</v>
      </c>
      <c r="F506" s="262" t="s">
        <v>760</v>
      </c>
      <c r="G506" s="268">
        <v>7.41</v>
      </c>
      <c r="H506" s="263">
        <v>44633</v>
      </c>
      <c r="I506" s="819">
        <f t="shared" ca="1" si="11"/>
        <v>1682</v>
      </c>
      <c r="J506" s="795">
        <v>45051</v>
      </c>
      <c r="K506" s="82" t="str">
        <f t="shared" si="10"/>
        <v>Track &amp; Field Indoor-Male-U17-60m</v>
      </c>
    </row>
    <row r="507" spans="1:11" x14ac:dyDescent="0.25">
      <c r="A507" s="818" t="s">
        <v>884</v>
      </c>
      <c r="B507" s="261" t="s">
        <v>813</v>
      </c>
      <c r="C507" s="261" t="s">
        <v>69</v>
      </c>
      <c r="D507" s="261" t="s">
        <v>823</v>
      </c>
      <c r="E507" s="261" t="s">
        <v>80</v>
      </c>
      <c r="F507" s="262" t="s">
        <v>713</v>
      </c>
      <c r="G507" s="268">
        <v>8.82</v>
      </c>
      <c r="H507" s="263">
        <v>44632</v>
      </c>
      <c r="I507" s="819">
        <f t="shared" ca="1" si="11"/>
        <v>1683</v>
      </c>
      <c r="J507" s="795">
        <v>45051</v>
      </c>
      <c r="K507" s="82" t="str">
        <f t="shared" si="10"/>
        <v>Track &amp; Field Indoor-Male-U17-60m Hurdles</v>
      </c>
    </row>
    <row r="508" spans="1:11" x14ac:dyDescent="0.25">
      <c r="A508" s="818" t="s">
        <v>884</v>
      </c>
      <c r="B508" s="261" t="s">
        <v>813</v>
      </c>
      <c r="C508" s="296" t="s">
        <v>75</v>
      </c>
      <c r="D508" s="261" t="s">
        <v>173</v>
      </c>
      <c r="E508" s="261" t="s">
        <v>64</v>
      </c>
      <c r="F508" s="262" t="s">
        <v>1257</v>
      </c>
      <c r="G508" s="268">
        <v>9.6</v>
      </c>
      <c r="H508" s="263">
        <v>46061</v>
      </c>
      <c r="I508" s="819">
        <f t="shared" ca="1" si="11"/>
        <v>254</v>
      </c>
      <c r="J508" s="795">
        <v>46145</v>
      </c>
      <c r="K508" s="82" t="str">
        <f t="shared" si="10"/>
        <v>Track &amp; Field Indoor-Female-V45-60m</v>
      </c>
    </row>
    <row r="509" spans="1:11" x14ac:dyDescent="0.25">
      <c r="A509" s="943" t="s">
        <v>0</v>
      </c>
      <c r="B509" s="233" t="s">
        <v>826</v>
      </c>
      <c r="C509" s="228" t="s">
        <v>69</v>
      </c>
      <c r="D509" s="228" t="s">
        <v>25</v>
      </c>
      <c r="E509" s="229" t="s">
        <v>64</v>
      </c>
      <c r="F509" s="228" t="s">
        <v>581</v>
      </c>
      <c r="G509" s="524" t="s">
        <v>1274</v>
      </c>
      <c r="H509" s="231">
        <v>45263</v>
      </c>
      <c r="I509" s="944">
        <f t="shared" ca="1" si="11"/>
        <v>1052</v>
      </c>
      <c r="J509" s="915">
        <v>45300</v>
      </c>
      <c r="K509" s="82" t="str">
        <f t="shared" si="10"/>
        <v>Road-Male-V45-Marathon</v>
      </c>
    </row>
    <row r="510" spans="1:11" x14ac:dyDescent="0.25">
      <c r="A510" s="943" t="s">
        <v>0</v>
      </c>
      <c r="B510" s="233" t="s">
        <v>826</v>
      </c>
      <c r="C510" s="228" t="s">
        <v>69</v>
      </c>
      <c r="D510" s="228" t="s">
        <v>20</v>
      </c>
      <c r="E510" s="229" t="s">
        <v>64</v>
      </c>
      <c r="F510" s="228" t="s">
        <v>63</v>
      </c>
      <c r="G510" s="524" t="s">
        <v>1165</v>
      </c>
      <c r="H510" s="231">
        <v>40969</v>
      </c>
      <c r="I510" s="944">
        <f t="shared" ca="1" si="11"/>
        <v>5346</v>
      </c>
      <c r="J510" s="915">
        <v>45051</v>
      </c>
      <c r="K510" s="82" t="str">
        <f t="shared" si="10"/>
        <v>Road-Male-V45-Half Marathon</v>
      </c>
    </row>
    <row r="511" spans="1:11" x14ac:dyDescent="0.25">
      <c r="A511" s="943" t="s">
        <v>0</v>
      </c>
      <c r="B511" s="233" t="s">
        <v>826</v>
      </c>
      <c r="C511" s="228" t="s">
        <v>69</v>
      </c>
      <c r="D511" s="228" t="s">
        <v>883</v>
      </c>
      <c r="E511" s="229" t="s">
        <v>64</v>
      </c>
      <c r="F511" s="228" t="s">
        <v>797</v>
      </c>
      <c r="G511" s="524" t="s">
        <v>1154</v>
      </c>
      <c r="H511" s="231">
        <v>44501</v>
      </c>
      <c r="I511" s="944">
        <f t="shared" ca="1" si="11"/>
        <v>1814</v>
      </c>
      <c r="J511" s="915">
        <v>45051</v>
      </c>
      <c r="K511" s="82" t="str">
        <f t="shared" si="10"/>
        <v>Road-Male-V45-15K</v>
      </c>
    </row>
    <row r="512" spans="1:11" x14ac:dyDescent="0.25">
      <c r="A512" s="943" t="s">
        <v>0</v>
      </c>
      <c r="B512" s="233" t="s">
        <v>826</v>
      </c>
      <c r="C512" s="228" t="s">
        <v>69</v>
      </c>
      <c r="D512" s="228" t="s">
        <v>882</v>
      </c>
      <c r="E512" s="229" t="s">
        <v>64</v>
      </c>
      <c r="F512" s="228" t="s">
        <v>809</v>
      </c>
      <c r="G512" s="230">
        <v>33.4</v>
      </c>
      <c r="H512" s="231">
        <v>44906</v>
      </c>
      <c r="I512" s="944">
        <f t="shared" ca="1" si="11"/>
        <v>1409</v>
      </c>
      <c r="J512" s="915">
        <v>45051</v>
      </c>
      <c r="K512" s="82" t="str">
        <f t="shared" si="10"/>
        <v>Road-Male-V45-10K</v>
      </c>
    </row>
    <row r="513" spans="1:12" x14ac:dyDescent="0.25">
      <c r="A513" s="943" t="s">
        <v>0</v>
      </c>
      <c r="B513" s="233" t="s">
        <v>826</v>
      </c>
      <c r="C513" s="228" t="s">
        <v>69</v>
      </c>
      <c r="D513" s="228" t="s">
        <v>13</v>
      </c>
      <c r="E513" s="229" t="s">
        <v>74</v>
      </c>
      <c r="F513" s="228" t="s">
        <v>412</v>
      </c>
      <c r="G513" s="230">
        <v>22.01</v>
      </c>
      <c r="H513" s="231">
        <v>40360</v>
      </c>
      <c r="I513" s="944">
        <f t="shared" ca="1" si="11"/>
        <v>5955</v>
      </c>
      <c r="J513" s="915">
        <v>45051</v>
      </c>
      <c r="K513" s="82" t="str">
        <f t="shared" si="10"/>
        <v>Road-Male-V35-4 Mile</v>
      </c>
    </row>
    <row r="514" spans="1:12" x14ac:dyDescent="0.25">
      <c r="A514" s="666" t="s">
        <v>812</v>
      </c>
      <c r="B514" s="38" t="s">
        <v>813</v>
      </c>
      <c r="C514" s="38" t="s">
        <v>69</v>
      </c>
      <c r="D514" s="38" t="s">
        <v>98</v>
      </c>
      <c r="E514" s="39" t="s">
        <v>81</v>
      </c>
      <c r="F514" s="38" t="s">
        <v>212</v>
      </c>
      <c r="G514" s="386" t="s">
        <v>1339</v>
      </c>
      <c r="H514" s="41">
        <v>40331</v>
      </c>
      <c r="I514" s="667">
        <f t="shared" ca="1" si="11"/>
        <v>5984</v>
      </c>
      <c r="J514" s="628">
        <v>45577</v>
      </c>
      <c r="K514" s="82" t="str">
        <f t="shared" ref="K514" si="12">A514&amp;"-"&amp;C514&amp;"-"&amp;E514&amp;"-"&amp;D514</f>
        <v>Track &amp; Field-Male-U20-1500m</v>
      </c>
    </row>
    <row r="515" spans="1:12" x14ac:dyDescent="0.25">
      <c r="A515" s="738" t="s">
        <v>812</v>
      </c>
      <c r="B515" s="168" t="s">
        <v>834</v>
      </c>
      <c r="C515" s="158" t="s">
        <v>75</v>
      </c>
      <c r="D515" s="158" t="s">
        <v>131</v>
      </c>
      <c r="E515" s="159" t="s">
        <v>66</v>
      </c>
      <c r="F515" s="158" t="s">
        <v>700</v>
      </c>
      <c r="G515" s="160" t="s">
        <v>1376</v>
      </c>
      <c r="H515" s="161">
        <v>45927</v>
      </c>
      <c r="I515" s="739">
        <f t="shared" ca="1" si="11"/>
        <v>388</v>
      </c>
      <c r="J515" s="694">
        <v>45942</v>
      </c>
    </row>
    <row r="516" spans="1:12" x14ac:dyDescent="0.25">
      <c r="A516" s="818" t="s">
        <v>884</v>
      </c>
      <c r="B516" s="261" t="s">
        <v>813</v>
      </c>
      <c r="C516" s="261" t="s">
        <v>69</v>
      </c>
      <c r="D516" s="261" t="s">
        <v>7</v>
      </c>
      <c r="E516" s="261" t="s">
        <v>70</v>
      </c>
      <c r="F516" s="262" t="s">
        <v>783</v>
      </c>
      <c r="G516" s="623" t="s">
        <v>1283</v>
      </c>
      <c r="H516" s="263">
        <v>44975</v>
      </c>
      <c r="I516" s="819">
        <f t="shared" ca="1" si="11"/>
        <v>1340</v>
      </c>
      <c r="J516" s="795">
        <v>45390</v>
      </c>
    </row>
    <row r="517" spans="1:12" x14ac:dyDescent="0.25">
      <c r="A517" s="818" t="s">
        <v>884</v>
      </c>
      <c r="B517" s="261" t="s">
        <v>813</v>
      </c>
      <c r="C517" s="261" t="s">
        <v>69</v>
      </c>
      <c r="D517" s="261" t="s">
        <v>173</v>
      </c>
      <c r="E517" s="261" t="s">
        <v>70</v>
      </c>
      <c r="F517" s="262" t="s">
        <v>783</v>
      </c>
      <c r="G517" s="623" t="s">
        <v>1282</v>
      </c>
      <c r="H517" s="263">
        <v>45361</v>
      </c>
      <c r="I517" s="819">
        <f t="shared" ca="1" si="11"/>
        <v>954</v>
      </c>
      <c r="J517" s="795">
        <v>45390</v>
      </c>
    </row>
    <row r="518" spans="1:12" x14ac:dyDescent="0.25">
      <c r="A518" s="758" t="s">
        <v>812</v>
      </c>
      <c r="B518" s="600" t="s">
        <v>813</v>
      </c>
      <c r="C518" s="600" t="s">
        <v>75</v>
      </c>
      <c r="D518" s="600" t="s">
        <v>6</v>
      </c>
      <c r="E518" s="601" t="s">
        <v>65</v>
      </c>
      <c r="F518" s="600" t="s">
        <v>358</v>
      </c>
      <c r="G518" s="602">
        <v>16.3</v>
      </c>
      <c r="H518" s="603">
        <v>42476</v>
      </c>
      <c r="I518" s="759">
        <f t="shared" ca="1" si="11"/>
        <v>3839</v>
      </c>
      <c r="J518" s="697">
        <v>45069</v>
      </c>
    </row>
    <row r="519" spans="1:12" x14ac:dyDescent="0.25">
      <c r="A519" s="738" t="s">
        <v>812</v>
      </c>
      <c r="B519" s="158" t="s">
        <v>813</v>
      </c>
      <c r="C519" s="158" t="s">
        <v>75</v>
      </c>
      <c r="D519" s="158" t="s">
        <v>7</v>
      </c>
      <c r="E519" s="159" t="s">
        <v>65</v>
      </c>
      <c r="F519" s="158" t="s">
        <v>358</v>
      </c>
      <c r="G519" s="160">
        <v>33.200000000000003</v>
      </c>
      <c r="H519" s="161">
        <v>42476</v>
      </c>
      <c r="I519" s="739">
        <f t="shared" ca="1" si="11"/>
        <v>3839</v>
      </c>
      <c r="J519" s="694">
        <v>45051</v>
      </c>
    </row>
    <row r="520" spans="1:12" x14ac:dyDescent="0.25">
      <c r="A520" s="738" t="s">
        <v>812</v>
      </c>
      <c r="B520" s="158" t="s">
        <v>813</v>
      </c>
      <c r="C520" s="158" t="s">
        <v>75</v>
      </c>
      <c r="D520" s="158" t="s">
        <v>8</v>
      </c>
      <c r="E520" s="159" t="s">
        <v>65</v>
      </c>
      <c r="F520" s="158" t="s">
        <v>358</v>
      </c>
      <c r="G520" s="160">
        <v>71.349999999999994</v>
      </c>
      <c r="H520" s="161">
        <v>42568</v>
      </c>
      <c r="I520" s="739">
        <f t="shared" ca="1" si="11"/>
        <v>3747</v>
      </c>
      <c r="J520" s="694">
        <v>45051</v>
      </c>
    </row>
    <row r="521" spans="1:12" x14ac:dyDescent="0.25">
      <c r="A521" s="738" t="s">
        <v>812</v>
      </c>
      <c r="B521" s="168" t="s">
        <v>834</v>
      </c>
      <c r="C521" s="158" t="s">
        <v>75</v>
      </c>
      <c r="D521" s="158" t="s">
        <v>129</v>
      </c>
      <c r="E521" s="159" t="s">
        <v>65</v>
      </c>
      <c r="F521" s="158" t="s">
        <v>162</v>
      </c>
      <c r="G521" s="160" t="s">
        <v>708</v>
      </c>
      <c r="H521" s="161">
        <v>42497</v>
      </c>
      <c r="I521" s="739">
        <f t="shared" ca="1" si="11"/>
        <v>3818</v>
      </c>
      <c r="J521" s="694">
        <v>45051</v>
      </c>
    </row>
    <row r="522" spans="1:12" x14ac:dyDescent="0.25">
      <c r="A522" s="738" t="s">
        <v>812</v>
      </c>
      <c r="B522" s="168" t="s">
        <v>834</v>
      </c>
      <c r="C522" s="158" t="s">
        <v>75</v>
      </c>
      <c r="D522" s="158" t="s">
        <v>593</v>
      </c>
      <c r="E522" s="159" t="s">
        <v>65</v>
      </c>
      <c r="F522" s="158" t="s">
        <v>162</v>
      </c>
      <c r="G522" s="160" t="s">
        <v>163</v>
      </c>
      <c r="H522" s="161">
        <v>41518</v>
      </c>
      <c r="I522" s="739">
        <f t="shared" ca="1" si="11"/>
        <v>4797</v>
      </c>
      <c r="J522" s="694">
        <v>45051</v>
      </c>
    </row>
    <row r="523" spans="1:12" x14ac:dyDescent="0.25">
      <c r="A523" s="738" t="s">
        <v>812</v>
      </c>
      <c r="B523" s="168" t="s">
        <v>834</v>
      </c>
      <c r="C523" s="158" t="s">
        <v>75</v>
      </c>
      <c r="D523" s="158" t="s">
        <v>588</v>
      </c>
      <c r="E523" s="159" t="s">
        <v>65</v>
      </c>
      <c r="F523" s="158" t="s">
        <v>162</v>
      </c>
      <c r="G523" s="160" t="s">
        <v>627</v>
      </c>
      <c r="H523" s="161">
        <v>41902</v>
      </c>
      <c r="I523" s="739">
        <f t="shared" ca="1" si="11"/>
        <v>4413</v>
      </c>
      <c r="J523" s="694">
        <v>45051</v>
      </c>
    </row>
    <row r="524" spans="1:12" x14ac:dyDescent="0.25">
      <c r="A524" s="738" t="s">
        <v>812</v>
      </c>
      <c r="B524" s="168" t="s">
        <v>834</v>
      </c>
      <c r="C524" s="158" t="s">
        <v>75</v>
      </c>
      <c r="D524" s="158" t="s">
        <v>501</v>
      </c>
      <c r="E524" s="159" t="s">
        <v>66</v>
      </c>
      <c r="F524" s="158" t="s">
        <v>700</v>
      </c>
      <c r="G524" s="160" t="s">
        <v>1388</v>
      </c>
      <c r="H524" s="161">
        <v>46151</v>
      </c>
      <c r="I524" s="739">
        <f t="shared" ca="1" si="11"/>
        <v>164</v>
      </c>
      <c r="J524" s="694">
        <v>46176</v>
      </c>
    </row>
    <row r="525" spans="1:12" x14ac:dyDescent="0.25">
      <c r="A525" s="666" t="s">
        <v>812</v>
      </c>
      <c r="B525" s="99" t="s">
        <v>834</v>
      </c>
      <c r="C525" s="38" t="s">
        <v>69</v>
      </c>
      <c r="D525" s="38" t="s">
        <v>130</v>
      </c>
      <c r="E525" s="39" t="s">
        <v>66</v>
      </c>
      <c r="F525" s="38" t="s">
        <v>783</v>
      </c>
      <c r="G525" s="40" t="s">
        <v>785</v>
      </c>
      <c r="H525" s="41">
        <v>43632</v>
      </c>
      <c r="I525" s="667">
        <f t="shared" ca="1" si="11"/>
        <v>2683</v>
      </c>
      <c r="J525" s="628">
        <v>45051</v>
      </c>
    </row>
    <row r="526" spans="1:12" x14ac:dyDescent="0.25">
      <c r="A526" s="666" t="s">
        <v>812</v>
      </c>
      <c r="B526" s="99" t="s">
        <v>834</v>
      </c>
      <c r="C526" s="38" t="s">
        <v>69</v>
      </c>
      <c r="D526" s="38" t="s">
        <v>129</v>
      </c>
      <c r="E526" s="39" t="s">
        <v>66</v>
      </c>
      <c r="F526" s="38" t="s">
        <v>783</v>
      </c>
      <c r="G526" s="40" t="s">
        <v>784</v>
      </c>
      <c r="H526" s="41">
        <v>43639</v>
      </c>
      <c r="I526" s="667">
        <f t="shared" ca="1" si="11"/>
        <v>2676</v>
      </c>
      <c r="J526" s="628">
        <v>45051</v>
      </c>
    </row>
    <row r="527" spans="1:12" x14ac:dyDescent="0.25">
      <c r="A527" s="666" t="s">
        <v>812</v>
      </c>
      <c r="B527" s="99" t="s">
        <v>834</v>
      </c>
      <c r="C527" s="38" t="s">
        <v>69</v>
      </c>
      <c r="D527" s="38" t="s">
        <v>128</v>
      </c>
      <c r="E527" s="39" t="s">
        <v>65</v>
      </c>
      <c r="F527" s="38" t="s">
        <v>281</v>
      </c>
      <c r="G527" s="40" t="s">
        <v>282</v>
      </c>
      <c r="H527" s="41">
        <v>39991</v>
      </c>
      <c r="I527" s="667">
        <f t="shared" ca="1" si="11"/>
        <v>6324</v>
      </c>
      <c r="J527" s="628">
        <v>45051</v>
      </c>
    </row>
    <row r="528" spans="1:12" s="32" customFormat="1" ht="13" thickBot="1" x14ac:dyDescent="0.3">
      <c r="A528" s="468" t="s">
        <v>812</v>
      </c>
      <c r="B528" s="741" t="s">
        <v>813</v>
      </c>
      <c r="C528" s="158" t="s">
        <v>75</v>
      </c>
      <c r="D528" s="158" t="s">
        <v>6</v>
      </c>
      <c r="E528" s="159" t="s">
        <v>65</v>
      </c>
      <c r="F528" s="158" t="s">
        <v>1257</v>
      </c>
      <c r="G528" s="160">
        <v>15.2</v>
      </c>
      <c r="H528" s="161">
        <v>46194</v>
      </c>
      <c r="I528" s="162">
        <f t="shared" ref="I528:I537" ca="1" si="13">IF(H528="","",IF(H528="MISSING","",IF(H528="-","-",TODAY()-H528)))</f>
        <v>121</v>
      </c>
      <c r="J528" s="469">
        <v>46202</v>
      </c>
      <c r="L528"/>
    </row>
    <row r="529" spans="1:12" x14ac:dyDescent="0.25">
      <c r="A529" s="738" t="s">
        <v>812</v>
      </c>
      <c r="B529" s="158" t="s">
        <v>813</v>
      </c>
      <c r="C529" s="158" t="s">
        <v>75</v>
      </c>
      <c r="D529" s="158" t="s">
        <v>8</v>
      </c>
      <c r="E529" s="159" t="s">
        <v>65</v>
      </c>
      <c r="F529" s="158" t="s">
        <v>1257</v>
      </c>
      <c r="G529" s="160">
        <v>69.900000000000006</v>
      </c>
      <c r="H529" s="161">
        <v>46194</v>
      </c>
      <c r="I529" s="739">
        <f t="shared" ca="1" si="13"/>
        <v>121</v>
      </c>
      <c r="J529" s="694">
        <v>46202</v>
      </c>
    </row>
    <row r="530" spans="1:12" x14ac:dyDescent="0.25">
      <c r="A530" s="468" t="s">
        <v>812</v>
      </c>
      <c r="B530" s="168" t="s">
        <v>834</v>
      </c>
      <c r="C530" s="158" t="s">
        <v>75</v>
      </c>
      <c r="D530" s="158" t="s">
        <v>124</v>
      </c>
      <c r="E530" s="159" t="s">
        <v>65</v>
      </c>
      <c r="F530" s="158" t="s">
        <v>162</v>
      </c>
      <c r="G530" s="160" t="s">
        <v>430</v>
      </c>
      <c r="H530" s="161">
        <v>41518</v>
      </c>
      <c r="I530" s="739">
        <f t="shared" ca="1" si="13"/>
        <v>4797</v>
      </c>
      <c r="J530" s="469">
        <v>45051</v>
      </c>
    </row>
    <row r="531" spans="1:12" x14ac:dyDescent="0.25">
      <c r="A531" s="738" t="s">
        <v>812</v>
      </c>
      <c r="B531" s="168" t="s">
        <v>834</v>
      </c>
      <c r="C531" s="158" t="s">
        <v>75</v>
      </c>
      <c r="D531" s="158" t="s">
        <v>128</v>
      </c>
      <c r="E531" s="159" t="s">
        <v>65</v>
      </c>
      <c r="F531" s="158" t="s">
        <v>162</v>
      </c>
      <c r="G531" s="160" t="s">
        <v>582</v>
      </c>
      <c r="H531" s="161">
        <v>41518</v>
      </c>
      <c r="I531" s="739">
        <f t="shared" ca="1" si="13"/>
        <v>4797</v>
      </c>
      <c r="J531" s="694">
        <v>45051</v>
      </c>
    </row>
    <row r="532" spans="1:12" x14ac:dyDescent="0.25">
      <c r="A532" s="666" t="s">
        <v>812</v>
      </c>
      <c r="B532" s="99" t="s">
        <v>834</v>
      </c>
      <c r="C532" s="38" t="s">
        <v>69</v>
      </c>
      <c r="D532" s="38" t="s">
        <v>125</v>
      </c>
      <c r="E532" s="39" t="s">
        <v>1395</v>
      </c>
      <c r="F532" s="38" t="s">
        <v>1270</v>
      </c>
      <c r="G532" s="40" t="s">
        <v>555</v>
      </c>
      <c r="H532" s="41">
        <v>46200</v>
      </c>
      <c r="I532" s="667">
        <f t="shared" ca="1" si="13"/>
        <v>115</v>
      </c>
      <c r="J532" s="628">
        <v>46202</v>
      </c>
    </row>
    <row r="533" spans="1:12" x14ac:dyDescent="0.25">
      <c r="A533" s="666" t="s">
        <v>812</v>
      </c>
      <c r="B533" s="72" t="s">
        <v>813</v>
      </c>
      <c r="C533" s="38" t="s">
        <v>69</v>
      </c>
      <c r="D533" s="38" t="s">
        <v>98</v>
      </c>
      <c r="E533" s="39" t="s">
        <v>74</v>
      </c>
      <c r="F533" s="38" t="s">
        <v>210</v>
      </c>
      <c r="G533" s="386" t="s">
        <v>1335</v>
      </c>
      <c r="H533" s="41">
        <v>42221</v>
      </c>
      <c r="I533" s="667">
        <f t="shared" ca="1" si="13"/>
        <v>4094</v>
      </c>
      <c r="J533" s="628">
        <v>45511</v>
      </c>
    </row>
    <row r="534" spans="1:12" x14ac:dyDescent="0.25">
      <c r="A534" s="593" t="s">
        <v>812</v>
      </c>
      <c r="B534" s="724" t="s">
        <v>834</v>
      </c>
      <c r="C534" s="594" t="s">
        <v>75</v>
      </c>
      <c r="D534" s="594" t="s">
        <v>501</v>
      </c>
      <c r="E534" s="595" t="s">
        <v>66</v>
      </c>
      <c r="F534" s="594" t="s">
        <v>700</v>
      </c>
      <c r="G534" s="596" t="s">
        <v>1396</v>
      </c>
      <c r="H534" s="597">
        <v>46194</v>
      </c>
      <c r="I534" s="598">
        <f t="shared" ca="1" si="13"/>
        <v>121</v>
      </c>
      <c r="J534" s="469">
        <v>46202</v>
      </c>
    </row>
    <row r="535" spans="1:12" ht="13" thickBot="1" x14ac:dyDescent="0.3">
      <c r="A535" s="468" t="s">
        <v>812</v>
      </c>
      <c r="B535" s="741" t="s">
        <v>813</v>
      </c>
      <c r="C535" s="158" t="s">
        <v>75</v>
      </c>
      <c r="D535" s="158" t="s">
        <v>6</v>
      </c>
      <c r="E535" s="159" t="s">
        <v>74</v>
      </c>
      <c r="F535" s="158" t="s">
        <v>677</v>
      </c>
      <c r="G535" s="160">
        <v>19.8</v>
      </c>
      <c r="H535" s="161">
        <v>42266</v>
      </c>
      <c r="I535" s="162">
        <f t="shared" ca="1" si="13"/>
        <v>4049</v>
      </c>
      <c r="J535" s="469">
        <v>45069</v>
      </c>
    </row>
    <row r="536" spans="1:12" x14ac:dyDescent="0.25">
      <c r="A536" s="446" t="s">
        <v>812</v>
      </c>
      <c r="B536" s="38" t="s">
        <v>813</v>
      </c>
      <c r="C536" s="38" t="s">
        <v>69</v>
      </c>
      <c r="D536" s="38" t="s">
        <v>98</v>
      </c>
      <c r="E536" s="39" t="s">
        <v>5</v>
      </c>
      <c r="F536" s="38" t="s">
        <v>223</v>
      </c>
      <c r="G536" s="386" t="s">
        <v>1006</v>
      </c>
      <c r="H536" s="41">
        <v>42118</v>
      </c>
      <c r="I536" s="42">
        <f t="shared" ca="1" si="13"/>
        <v>4197</v>
      </c>
      <c r="J536" s="447">
        <v>45051</v>
      </c>
    </row>
    <row r="537" spans="1:12" ht="13" thickBot="1" x14ac:dyDescent="0.3">
      <c r="A537" s="666" t="s">
        <v>812</v>
      </c>
      <c r="B537" s="38" t="s">
        <v>813</v>
      </c>
      <c r="C537" s="38" t="s">
        <v>69</v>
      </c>
      <c r="D537" s="38" t="s">
        <v>9</v>
      </c>
      <c r="E537" s="39" t="s">
        <v>5</v>
      </c>
      <c r="F537" s="38" t="s">
        <v>220</v>
      </c>
      <c r="G537" s="386" t="s">
        <v>990</v>
      </c>
      <c r="H537" s="41">
        <v>30529</v>
      </c>
      <c r="I537" s="667">
        <f t="shared" ca="1" si="13"/>
        <v>15786</v>
      </c>
      <c r="J537" s="628">
        <v>45051</v>
      </c>
    </row>
    <row r="538" spans="1:12" s="32" customFormat="1" x14ac:dyDescent="0.25">
      <c r="A538" s="449" t="s">
        <v>812</v>
      </c>
      <c r="B538" s="72" t="s">
        <v>813</v>
      </c>
      <c r="C538" s="72" t="s">
        <v>69</v>
      </c>
      <c r="D538" s="72" t="s">
        <v>9</v>
      </c>
      <c r="E538" s="73" t="s">
        <v>81</v>
      </c>
      <c r="F538" s="72" t="s">
        <v>805</v>
      </c>
      <c r="G538" s="1018" t="s">
        <v>1371</v>
      </c>
      <c r="H538" s="75">
        <v>45878</v>
      </c>
      <c r="I538" s="76">
        <f t="shared" ref="I538:I540" ca="1" si="14">IF(H538="","",IF(H538="MISSING","",IF(H538="-","-",TODAY()-H538)))</f>
        <v>437</v>
      </c>
      <c r="J538" s="458">
        <v>45942</v>
      </c>
      <c r="K538"/>
    </row>
    <row r="539" spans="1:12" ht="13" thickBot="1" x14ac:dyDescent="0.3">
      <c r="A539" s="468" t="s">
        <v>812</v>
      </c>
      <c r="B539" s="741" t="s">
        <v>813</v>
      </c>
      <c r="C539" s="158" t="s">
        <v>75</v>
      </c>
      <c r="D539" s="158" t="s">
        <v>6</v>
      </c>
      <c r="E539" s="159" t="s">
        <v>67</v>
      </c>
      <c r="F539" s="158" t="s">
        <v>610</v>
      </c>
      <c r="G539" s="160">
        <v>13.7</v>
      </c>
      <c r="H539" s="161">
        <v>41821</v>
      </c>
      <c r="I539" s="162">
        <f t="shared" ca="1" si="14"/>
        <v>4494</v>
      </c>
      <c r="J539" s="469">
        <v>45069</v>
      </c>
      <c r="K539" s="32"/>
      <c r="L539"/>
    </row>
    <row r="540" spans="1:12" x14ac:dyDescent="0.25">
      <c r="A540" s="738" t="s">
        <v>812</v>
      </c>
      <c r="B540" s="158" t="s">
        <v>813</v>
      </c>
      <c r="C540" s="158" t="s">
        <v>75</v>
      </c>
      <c r="D540" s="158" t="s">
        <v>7</v>
      </c>
      <c r="E540" s="159" t="s">
        <v>67</v>
      </c>
      <c r="F540" s="158" t="s">
        <v>40</v>
      </c>
      <c r="G540" s="160">
        <v>29</v>
      </c>
      <c r="H540" s="161">
        <v>36772</v>
      </c>
      <c r="I540" s="739">
        <f t="shared" ca="1" si="14"/>
        <v>9543</v>
      </c>
      <c r="J540" s="694">
        <v>45051</v>
      </c>
      <c r="K540" s="32"/>
      <c r="L540"/>
    </row>
    <row r="541" spans="1:12" x14ac:dyDescent="0.25">
      <c r="A541" s="738" t="s">
        <v>812</v>
      </c>
      <c r="B541" s="158" t="s">
        <v>813</v>
      </c>
      <c r="C541" s="158" t="s">
        <v>75</v>
      </c>
      <c r="D541" s="158" t="s">
        <v>8</v>
      </c>
      <c r="E541" s="159" t="s">
        <v>67</v>
      </c>
      <c r="F541" s="158" t="s">
        <v>1263</v>
      </c>
      <c r="G541" s="160">
        <v>61.7</v>
      </c>
      <c r="H541" s="161">
        <v>45851</v>
      </c>
      <c r="I541" s="739">
        <f t="shared" ref="I541:I544" ca="1" si="15">IF(H541="","",IF(H541="MISSING","",IF(H541="-","-",TODAY()-H541)))</f>
        <v>464</v>
      </c>
      <c r="J541" s="694">
        <v>45859</v>
      </c>
      <c r="K541" s="32"/>
      <c r="L541"/>
    </row>
    <row r="542" spans="1:12" x14ac:dyDescent="0.25">
      <c r="A542" s="666" t="s">
        <v>812</v>
      </c>
      <c r="B542" s="1227" t="s">
        <v>834</v>
      </c>
      <c r="C542" s="38" t="s">
        <v>69</v>
      </c>
      <c r="D542" s="38" t="s">
        <v>297</v>
      </c>
      <c r="E542" s="39" t="s">
        <v>1395</v>
      </c>
      <c r="F542" s="38" t="s">
        <v>1270</v>
      </c>
      <c r="G542" s="42">
        <v>1843</v>
      </c>
      <c r="H542" s="41">
        <v>46179</v>
      </c>
      <c r="I542" s="667">
        <f t="shared" ca="1" si="15"/>
        <v>136</v>
      </c>
      <c r="J542" s="628">
        <v>46202</v>
      </c>
    </row>
    <row r="543" spans="1:12" x14ac:dyDescent="0.25">
      <c r="A543" s="666" t="s">
        <v>812</v>
      </c>
      <c r="B543" s="1227" t="s">
        <v>834</v>
      </c>
      <c r="C543" s="38" t="s">
        <v>69</v>
      </c>
      <c r="D543" s="38" t="s">
        <v>128</v>
      </c>
      <c r="E543" s="39" t="s">
        <v>1395</v>
      </c>
      <c r="F543" s="38" t="s">
        <v>1270</v>
      </c>
      <c r="G543" s="40">
        <v>7.38</v>
      </c>
      <c r="H543" s="41">
        <v>46179</v>
      </c>
      <c r="I543" s="667">
        <f t="shared" ca="1" si="15"/>
        <v>136</v>
      </c>
      <c r="J543" s="628">
        <v>46202</v>
      </c>
    </row>
    <row r="544" spans="1:12" ht="13" thickBot="1" x14ac:dyDescent="0.3">
      <c r="A544" s="663" t="s">
        <v>812</v>
      </c>
      <c r="B544" s="38" t="s">
        <v>813</v>
      </c>
      <c r="C544" s="105" t="s">
        <v>69</v>
      </c>
      <c r="D544" s="105" t="s">
        <v>827</v>
      </c>
      <c r="E544" s="106" t="s">
        <v>1395</v>
      </c>
      <c r="F544" s="105" t="s">
        <v>1270</v>
      </c>
      <c r="G544" s="668">
        <v>13.3</v>
      </c>
      <c r="H544" s="664">
        <v>46235</v>
      </c>
      <c r="I544" s="665">
        <f t="shared" ca="1" si="15"/>
        <v>80</v>
      </c>
      <c r="J544" s="447">
        <v>46253</v>
      </c>
    </row>
  </sheetData>
  <autoFilter ref="A3:L537" xr:uid="{00000000-0001-0000-0700-000000000000}"/>
  <phoneticPr fontId="1" type="noConversion"/>
  <conditionalFormatting sqref="A384">
    <cfRule type="containsText" dxfId="189" priority="1355" operator="containsText" text="Record not yet set">
      <formula>NOT(ISERROR(SEARCH("Record not yet set",A384)))</formula>
    </cfRule>
    <cfRule type="containsBlanks" dxfId="188" priority="1354">
      <formula>LEN(TRIM(A384))=0</formula>
    </cfRule>
    <cfRule type="containsText" dxfId="187" priority="1353" operator="containsText" text="Event Not Available">
      <formula>NOT(ISERROR(SEARCH("Event Not Available",A384)))</formula>
    </cfRule>
    <cfRule type="cellIs" dxfId="186" priority="1352" operator="equal">
      <formula>"-"</formula>
    </cfRule>
    <cfRule type="containsText" dxfId="185" priority="1351" operator="containsText" text="MISSING">
      <formula>NOT(ISERROR(SEARCH("MISSING",A384)))</formula>
    </cfRule>
  </conditionalFormatting>
  <conditionalFormatting sqref="A389:A393">
    <cfRule type="containsText" dxfId="184" priority="1256" operator="containsText" text="MISSING">
      <formula>NOT(ISERROR(SEARCH("MISSING",A389)))</formula>
    </cfRule>
    <cfRule type="cellIs" dxfId="183" priority="1257" operator="equal">
      <formula>"-"</formula>
    </cfRule>
    <cfRule type="containsText" dxfId="182" priority="1258" operator="containsText" text="Event Not Available">
      <formula>NOT(ISERROR(SEARCH("Event Not Available",A389)))</formula>
    </cfRule>
    <cfRule type="containsBlanks" dxfId="181" priority="1259">
      <formula>LEN(TRIM(A389))=0</formula>
    </cfRule>
    <cfRule type="containsText" dxfId="180" priority="1260" operator="containsText" text="Record not yet set">
      <formula>NOT(ISERROR(SEARCH("Record not yet set",A389)))</formula>
    </cfRule>
  </conditionalFormatting>
  <conditionalFormatting sqref="A395">
    <cfRule type="cellIs" dxfId="179" priority="1242" operator="equal">
      <formula>"-"</formula>
    </cfRule>
    <cfRule type="containsText" dxfId="178" priority="1243" operator="containsText" text="Event Not Available">
      <formula>NOT(ISERROR(SEARCH("Event Not Available",A395)))</formula>
    </cfRule>
    <cfRule type="containsBlanks" dxfId="177" priority="1244">
      <formula>LEN(TRIM(A395))=0</formula>
    </cfRule>
    <cfRule type="containsText" dxfId="176" priority="1245" operator="containsText" text="Record not yet set">
      <formula>NOT(ISERROR(SEARCH("Record not yet set",A395)))</formula>
    </cfRule>
    <cfRule type="containsText" dxfId="175" priority="1241" operator="containsText" text="MISSING">
      <formula>NOT(ISERROR(SEARCH("MISSING",A395)))</formula>
    </cfRule>
  </conditionalFormatting>
  <conditionalFormatting sqref="A399:A400">
    <cfRule type="containsBlanks" dxfId="174" priority="1179">
      <formula>LEN(TRIM(A399))=0</formula>
    </cfRule>
    <cfRule type="containsText" dxfId="173" priority="1176" operator="containsText" text="MISSING">
      <formula>NOT(ISERROR(SEARCH("MISSING",A399)))</formula>
    </cfRule>
    <cfRule type="cellIs" dxfId="172" priority="1177" operator="equal">
      <formula>"-"</formula>
    </cfRule>
    <cfRule type="containsText" dxfId="171" priority="1178" operator="containsText" text="Event Not Available">
      <formula>NOT(ISERROR(SEARCH("Event Not Available",A399)))</formula>
    </cfRule>
    <cfRule type="containsText" dxfId="170" priority="1180" operator="containsText" text="Record not yet set">
      <formula>NOT(ISERROR(SEARCH("Record not yet set",A399)))</formula>
    </cfRule>
  </conditionalFormatting>
  <conditionalFormatting sqref="A431">
    <cfRule type="containsBlanks" dxfId="169" priority="949">
      <formula>LEN(TRIM(A431))=0</formula>
    </cfRule>
    <cfRule type="containsText" dxfId="168" priority="948" operator="containsText" text="Event Not Available">
      <formula>NOT(ISERROR(SEARCH("Event Not Available",A431)))</formula>
    </cfRule>
    <cfRule type="cellIs" dxfId="167" priority="947" operator="equal">
      <formula>"-"</formula>
    </cfRule>
    <cfRule type="containsText" dxfId="166" priority="946" operator="containsText" text="MISSING">
      <formula>NOT(ISERROR(SEARCH("MISSING",A431)))</formula>
    </cfRule>
    <cfRule type="containsText" dxfId="165" priority="950" operator="containsText" text="Record not yet set">
      <formula>NOT(ISERROR(SEARCH("Record not yet set",A431)))</formula>
    </cfRule>
  </conditionalFormatting>
  <conditionalFormatting sqref="A434">
    <cfRule type="containsText" dxfId="164" priority="900" operator="containsText" text="Record not yet set">
      <formula>NOT(ISERROR(SEARCH("Record not yet set",A434)))</formula>
    </cfRule>
    <cfRule type="containsText" dxfId="163" priority="898" operator="containsText" text="Event Not Available">
      <formula>NOT(ISERROR(SEARCH("Event Not Available",A434)))</formula>
    </cfRule>
    <cfRule type="cellIs" dxfId="162" priority="897" operator="equal">
      <formula>"-"</formula>
    </cfRule>
    <cfRule type="containsText" dxfId="161" priority="896" operator="containsText" text="MISSING">
      <formula>NOT(ISERROR(SEARCH("MISSING",A434)))</formula>
    </cfRule>
    <cfRule type="containsBlanks" dxfId="160" priority="899">
      <formula>LEN(TRIM(A434))=0</formula>
    </cfRule>
  </conditionalFormatting>
  <conditionalFormatting sqref="A449">
    <cfRule type="containsText" dxfId="159" priority="811" operator="containsText" text="MISSING">
      <formula>NOT(ISERROR(SEARCH("MISSING",A449)))</formula>
    </cfRule>
    <cfRule type="cellIs" dxfId="158" priority="812" operator="equal">
      <formula>"-"</formula>
    </cfRule>
    <cfRule type="containsBlanks" dxfId="157" priority="814">
      <formula>LEN(TRIM(A449))=0</formula>
    </cfRule>
    <cfRule type="containsText" dxfId="156" priority="813" operator="containsText" text="Event Not Available">
      <formula>NOT(ISERROR(SEARCH("Event Not Available",A449)))</formula>
    </cfRule>
    <cfRule type="containsText" dxfId="155" priority="815" operator="containsText" text="Record not yet set">
      <formula>NOT(ISERROR(SEARCH("Record not yet set",A449)))</formula>
    </cfRule>
  </conditionalFormatting>
  <conditionalFormatting sqref="A464">
    <cfRule type="cellIs" dxfId="154" priority="677" operator="equal">
      <formula>"-"</formula>
    </cfRule>
    <cfRule type="containsBlanks" dxfId="153" priority="679">
      <formula>LEN(TRIM(A464))=0</formula>
    </cfRule>
    <cfRule type="containsText" dxfId="152" priority="678" operator="containsText" text="Event Not Available">
      <formula>NOT(ISERROR(SEARCH("Event Not Available",A464)))</formula>
    </cfRule>
    <cfRule type="containsText" dxfId="151" priority="676" operator="containsText" text="MISSING">
      <formula>NOT(ISERROR(SEARCH("MISSING",A464)))</formula>
    </cfRule>
    <cfRule type="containsText" dxfId="150" priority="680" operator="containsText" text="Record not yet set">
      <formula>NOT(ISERROR(SEARCH("Record not yet set",A464)))</formula>
    </cfRule>
  </conditionalFormatting>
  <conditionalFormatting sqref="A466:A472">
    <cfRule type="containsText" dxfId="149" priority="598" operator="containsText" text="Event Not Available">
      <formula>NOT(ISERROR(SEARCH("Event Not Available",A466)))</formula>
    </cfRule>
    <cfRule type="containsBlanks" dxfId="148" priority="599">
      <formula>LEN(TRIM(A466))=0</formula>
    </cfRule>
    <cfRule type="containsText" dxfId="147" priority="600" operator="containsText" text="Record not yet set">
      <formula>NOT(ISERROR(SEARCH("Record not yet set",A466)))</formula>
    </cfRule>
    <cfRule type="containsText" dxfId="146" priority="596" operator="containsText" text="MISSING">
      <formula>NOT(ISERROR(SEARCH("MISSING",A466)))</formula>
    </cfRule>
    <cfRule type="cellIs" dxfId="145" priority="597" operator="equal">
      <formula>"-"</formula>
    </cfRule>
  </conditionalFormatting>
  <conditionalFormatting sqref="A505:A508">
    <cfRule type="containsText" dxfId="144" priority="315" operator="containsText" text="MISSING">
      <formula>NOT(ISERROR(SEARCH("MISSING",A505)))</formula>
    </cfRule>
    <cfRule type="cellIs" dxfId="143" priority="322" operator="equal">
      <formula>"-"</formula>
    </cfRule>
    <cfRule type="containsText" dxfId="142" priority="325" operator="containsText" text="Record not yet set">
      <formula>NOT(ISERROR(SEARCH("Record not yet set",A505)))</formula>
    </cfRule>
    <cfRule type="containsText" dxfId="141" priority="323" operator="containsText" text="Event Not Available">
      <formula>NOT(ISERROR(SEARCH("Event Not Available",A505)))</formula>
    </cfRule>
    <cfRule type="containsBlanks" dxfId="140" priority="324">
      <formula>LEN(TRIM(A505))=0</formula>
    </cfRule>
  </conditionalFormatting>
  <conditionalFormatting sqref="A516:A517">
    <cfRule type="cellIs" dxfId="139" priority="256" operator="equal">
      <formula>"-"</formula>
    </cfRule>
    <cfRule type="containsText" dxfId="138" priority="255" operator="containsText" text="MISSING">
      <formula>NOT(ISERROR(SEARCH("MISSING",A516)))</formula>
    </cfRule>
    <cfRule type="containsText" dxfId="137" priority="257" operator="containsText" text="Event Not Available">
      <formula>NOT(ISERROR(SEARCH("Event Not Available",A516)))</formula>
    </cfRule>
    <cfRule type="containsBlanks" dxfId="136" priority="258">
      <formula>LEN(TRIM(A516))=0</formula>
    </cfRule>
    <cfRule type="containsText" dxfId="135" priority="259" operator="containsText" text="Record not yet set">
      <formula>NOT(ISERROR(SEARCH("Record not yet set",A516)))</formula>
    </cfRule>
  </conditionalFormatting>
  <conditionalFormatting sqref="A432:E433">
    <cfRule type="cellIs" dxfId="134" priority="902" operator="equal">
      <formula>"-"</formula>
    </cfRule>
    <cfRule type="containsText" dxfId="133" priority="901" operator="containsText" text="MISSING">
      <formula>NOT(ISERROR(SEARCH("MISSING",A432)))</formula>
    </cfRule>
    <cfRule type="containsText" dxfId="132" priority="903" operator="containsText" text="Event Not Available">
      <formula>NOT(ISERROR(SEARCH("Event Not Available",A432)))</formula>
    </cfRule>
  </conditionalFormatting>
  <conditionalFormatting sqref="A360:J383">
    <cfRule type="containsText" dxfId="131" priority="1358" operator="containsText" text="Event Not Available">
      <formula>NOT(ISERROR(SEARCH("Event Not Available",A360)))</formula>
    </cfRule>
    <cfRule type="containsText" dxfId="130" priority="1360" operator="containsText" text="Record not yet set">
      <formula>NOT(ISERROR(SEARCH("Record not yet set",A360)))</formula>
    </cfRule>
    <cfRule type="cellIs" dxfId="129" priority="1357" operator="equal">
      <formula>"-"</formula>
    </cfRule>
    <cfRule type="containsText" dxfId="128" priority="1356" operator="containsText" text="MISSING">
      <formula>NOT(ISERROR(SEARCH("MISSING",A360)))</formula>
    </cfRule>
    <cfRule type="containsBlanks" dxfId="127" priority="1359">
      <formula>LEN(TRIM(A360))=0</formula>
    </cfRule>
  </conditionalFormatting>
  <conditionalFormatting sqref="A385:J388">
    <cfRule type="containsText" dxfId="126" priority="1320" operator="containsText" text="Record not yet set">
      <formula>NOT(ISERROR(SEARCH("Record not yet set",A385)))</formula>
    </cfRule>
    <cfRule type="containsText" dxfId="125" priority="1318" operator="containsText" text="Event Not Available">
      <formula>NOT(ISERROR(SEARCH("Event Not Available",A385)))</formula>
    </cfRule>
    <cfRule type="containsBlanks" dxfId="124" priority="1319">
      <formula>LEN(TRIM(A385))=0</formula>
    </cfRule>
    <cfRule type="containsText" dxfId="123" priority="1316" operator="containsText" text="MISSING">
      <formula>NOT(ISERROR(SEARCH("MISSING",A385)))</formula>
    </cfRule>
    <cfRule type="cellIs" dxfId="122" priority="1317" operator="equal">
      <formula>"-"</formula>
    </cfRule>
  </conditionalFormatting>
  <conditionalFormatting sqref="A394:J394">
    <cfRule type="containsText" dxfId="121" priority="1250" operator="containsText" text="Record not yet set">
      <formula>NOT(ISERROR(SEARCH("Record not yet set",A394)))</formula>
    </cfRule>
    <cfRule type="containsBlanks" dxfId="120" priority="1249">
      <formula>LEN(TRIM(A394))=0</formula>
    </cfRule>
    <cfRule type="cellIs" dxfId="119" priority="1247" operator="equal">
      <formula>"-"</formula>
    </cfRule>
    <cfRule type="containsText" dxfId="118" priority="1246" operator="containsText" text="MISSING">
      <formula>NOT(ISERROR(SEARCH("MISSING",A394)))</formula>
    </cfRule>
    <cfRule type="containsText" dxfId="117" priority="1248" operator="containsText" text="Event Not Available">
      <formula>NOT(ISERROR(SEARCH("Event Not Available",A394)))</formula>
    </cfRule>
  </conditionalFormatting>
  <conditionalFormatting sqref="A396:J398">
    <cfRule type="containsText" dxfId="116" priority="1200" operator="containsText" text="Record not yet set">
      <formula>NOT(ISERROR(SEARCH("Record not yet set",A396)))</formula>
    </cfRule>
    <cfRule type="containsBlanks" dxfId="115" priority="1199">
      <formula>LEN(TRIM(A396))=0</formula>
    </cfRule>
    <cfRule type="containsText" dxfId="114" priority="1198" operator="containsText" text="Event Not Available">
      <formula>NOT(ISERROR(SEARCH("Event Not Available",A396)))</formula>
    </cfRule>
    <cfRule type="containsText" dxfId="113" priority="1196" operator="containsText" text="MISSING">
      <formula>NOT(ISERROR(SEARCH("MISSING",A396)))</formula>
    </cfRule>
    <cfRule type="cellIs" dxfId="112" priority="1197" operator="equal">
      <formula>"-"</formula>
    </cfRule>
  </conditionalFormatting>
  <conditionalFormatting sqref="A401:J430">
    <cfRule type="containsBlanks" dxfId="111" priority="974">
      <formula>LEN(TRIM(A401))=0</formula>
    </cfRule>
    <cfRule type="containsText" dxfId="110" priority="975" operator="containsText" text="Record not yet set">
      <formula>NOT(ISERROR(SEARCH("Record not yet set",A401)))</formula>
    </cfRule>
    <cfRule type="cellIs" dxfId="109" priority="972" operator="equal">
      <formula>"-"</formula>
    </cfRule>
    <cfRule type="containsText" dxfId="108" priority="971" operator="containsText" text="MISSING">
      <formula>NOT(ISERROR(SEARCH("MISSING",A401)))</formula>
    </cfRule>
    <cfRule type="containsText" dxfId="107" priority="973" operator="containsText" text="Event Not Available">
      <formula>NOT(ISERROR(SEARCH("Event Not Available",A401)))</formula>
    </cfRule>
  </conditionalFormatting>
  <conditionalFormatting sqref="A432:J433">
    <cfRule type="containsText" dxfId="106" priority="905" operator="containsText" text="Record not yet set">
      <formula>NOT(ISERROR(SEARCH("Record not yet set",A432)))</formula>
    </cfRule>
    <cfRule type="containsBlanks" dxfId="105" priority="904">
      <formula>LEN(TRIM(A432))=0</formula>
    </cfRule>
  </conditionalFormatting>
  <conditionalFormatting sqref="A435:J448">
    <cfRule type="containsText" dxfId="104" priority="820" operator="containsText" text="Record not yet set">
      <formula>NOT(ISERROR(SEARCH("Record not yet set",A435)))</formula>
    </cfRule>
    <cfRule type="containsBlanks" dxfId="103" priority="819">
      <formula>LEN(TRIM(A435))=0</formula>
    </cfRule>
    <cfRule type="containsText" dxfId="102" priority="818" operator="containsText" text="Event Not Available">
      <formula>NOT(ISERROR(SEARCH("Event Not Available",A435)))</formula>
    </cfRule>
    <cfRule type="cellIs" dxfId="101" priority="817" operator="equal">
      <formula>"-"</formula>
    </cfRule>
    <cfRule type="containsText" dxfId="100" priority="816" operator="containsText" text="MISSING">
      <formula>NOT(ISERROR(SEARCH("MISSING",A435)))</formula>
    </cfRule>
  </conditionalFormatting>
  <conditionalFormatting sqref="A450:J462">
    <cfRule type="cellIs" dxfId="99" priority="692" operator="equal">
      <formula>"-"</formula>
    </cfRule>
    <cfRule type="containsText" dxfId="98" priority="691" operator="containsText" text="MISSING">
      <formula>NOT(ISERROR(SEARCH("MISSING",A450)))</formula>
    </cfRule>
    <cfRule type="containsText" dxfId="97" priority="695" operator="containsText" text="Record not yet set">
      <formula>NOT(ISERROR(SEARCH("Record not yet set",A450)))</formula>
    </cfRule>
    <cfRule type="containsBlanks" dxfId="96" priority="694">
      <formula>LEN(TRIM(A450))=0</formula>
    </cfRule>
    <cfRule type="containsText" dxfId="95" priority="693" operator="containsText" text="Event Not Available">
      <formula>NOT(ISERROR(SEARCH("Event Not Available",A450)))</formula>
    </cfRule>
  </conditionalFormatting>
  <conditionalFormatting sqref="A465:J465">
    <cfRule type="containsText" dxfId="94" priority="666" operator="containsText" text="MISSING">
      <formula>NOT(ISERROR(SEARCH("MISSING",A465)))</formula>
    </cfRule>
    <cfRule type="cellIs" dxfId="93" priority="667" operator="equal">
      <formula>"-"</formula>
    </cfRule>
    <cfRule type="containsText" dxfId="92" priority="670" operator="containsText" text="Record not yet set">
      <formula>NOT(ISERROR(SEARCH("Record not yet set",A465)))</formula>
    </cfRule>
    <cfRule type="containsBlanks" dxfId="91" priority="669">
      <formula>LEN(TRIM(A465))=0</formula>
    </cfRule>
    <cfRule type="containsText" dxfId="90" priority="668" operator="containsText" text="Event Not Available">
      <formula>NOT(ISERROR(SEARCH("Event Not Available",A465)))</formula>
    </cfRule>
  </conditionalFormatting>
  <conditionalFormatting sqref="A473:J502">
    <cfRule type="containsText" dxfId="89" priority="375" operator="containsText" text="Record not yet set">
      <formula>NOT(ISERROR(SEARCH("Record not yet set",A473)))</formula>
    </cfRule>
    <cfRule type="containsText" dxfId="88" priority="371" operator="containsText" text="MISSING">
      <formula>NOT(ISERROR(SEARCH("MISSING",A473)))</formula>
    </cfRule>
    <cfRule type="cellIs" dxfId="87" priority="372" operator="equal">
      <formula>"-"</formula>
    </cfRule>
    <cfRule type="containsText" dxfId="86" priority="373" operator="containsText" text="Event Not Available">
      <formula>NOT(ISERROR(SEARCH("Event Not Available",A473)))</formula>
    </cfRule>
    <cfRule type="containsBlanks" dxfId="85" priority="374">
      <formula>LEN(TRIM(A473))=0</formula>
    </cfRule>
  </conditionalFormatting>
  <conditionalFormatting sqref="A504:J504">
    <cfRule type="containsText" dxfId="84" priority="356" operator="containsText" text="MISSING">
      <formula>NOT(ISERROR(SEARCH("MISSING",A504)))</formula>
    </cfRule>
    <cfRule type="containsBlanks" dxfId="83" priority="359">
      <formula>LEN(TRIM(A504))=0</formula>
    </cfRule>
    <cfRule type="containsText" dxfId="82" priority="360" operator="containsText" text="Record not yet set">
      <formula>NOT(ISERROR(SEARCH("Record not yet set",A504)))</formula>
    </cfRule>
    <cfRule type="containsText" dxfId="81" priority="358" operator="containsText" text="Event Not Available">
      <formula>NOT(ISERROR(SEARCH("Event Not Available",A504)))</formula>
    </cfRule>
    <cfRule type="cellIs" dxfId="80" priority="357" operator="equal">
      <formula>"-"</formula>
    </cfRule>
  </conditionalFormatting>
  <conditionalFormatting sqref="A509:J515">
    <cfRule type="cellIs" dxfId="79" priority="271" operator="equal">
      <formula>"-"</formula>
    </cfRule>
    <cfRule type="containsText" dxfId="78" priority="270" operator="containsText" text="MISSING">
      <formula>NOT(ISERROR(SEARCH("MISSING",A509)))</formula>
    </cfRule>
    <cfRule type="containsText" dxfId="77" priority="272" operator="containsText" text="Event Not Available">
      <formula>NOT(ISERROR(SEARCH("Event Not Available",A509)))</formula>
    </cfRule>
    <cfRule type="containsText" dxfId="76" priority="274" operator="containsText" text="Record not yet set">
      <formula>NOT(ISERROR(SEARCH("Record not yet set",A509)))</formula>
    </cfRule>
    <cfRule type="containsBlanks" dxfId="75" priority="273">
      <formula>LEN(TRIM(A509))=0</formula>
    </cfRule>
  </conditionalFormatting>
  <conditionalFormatting sqref="A518:J544">
    <cfRule type="containsText" dxfId="74" priority="3" operator="containsText" text="Event Not Available">
      <formula>NOT(ISERROR(SEARCH("Event Not Available",A518)))</formula>
    </cfRule>
    <cfRule type="containsBlanks" dxfId="73" priority="4">
      <formula>LEN(TRIM(A518))=0</formula>
    </cfRule>
    <cfRule type="containsText" dxfId="72" priority="5" operator="containsText" text="Record not yet set">
      <formula>NOT(ISERROR(SEARCH("Record not yet set",A518)))</formula>
    </cfRule>
    <cfRule type="cellIs" dxfId="71" priority="2" operator="equal">
      <formula>"-"</formula>
    </cfRule>
    <cfRule type="containsText" dxfId="70" priority="1" operator="containsText" text="MISSING">
      <formula>NOT(ISERROR(SEARCH("MISSING",A518)))</formula>
    </cfRule>
  </conditionalFormatting>
  <conditionalFormatting sqref="A359:K359 K359:K514">
    <cfRule type="containsText" dxfId="69" priority="1580" operator="containsText" text="Record not yet set">
      <formula>NOT(ISERROR(SEARCH("Record not yet set",A359)))</formula>
    </cfRule>
    <cfRule type="containsBlanks" dxfId="68" priority="1579">
      <formula>LEN(TRIM(A359))=0</formula>
    </cfRule>
    <cfRule type="containsText" dxfId="67" priority="1578" operator="containsText" text="Event Not Available">
      <formula>NOT(ISERROR(SEARCH("Event Not Available",A359)))</formula>
    </cfRule>
    <cfRule type="cellIs" dxfId="66" priority="1577" operator="equal">
      <formula>"-"</formula>
    </cfRule>
    <cfRule type="containsText" dxfId="65" priority="1576" operator="containsText" text="MISSING">
      <formula>NOT(ISERROR(SEARCH("MISSING",A359)))</formula>
    </cfRule>
  </conditionalFormatting>
  <conditionalFormatting sqref="B467">
    <cfRule type="containsText" dxfId="64" priority="655" operator="containsText" text="Record not yet set">
      <formula>NOT(ISERROR(SEARCH("Record not yet set",B467)))</formula>
    </cfRule>
    <cfRule type="containsBlanks" dxfId="63" priority="654">
      <formula>LEN(TRIM(B467))=0</formula>
    </cfRule>
    <cfRule type="containsText" dxfId="62" priority="653" operator="containsText" text="Event Not Available">
      <formula>NOT(ISERROR(SEARCH("Event Not Available",B467)))</formula>
    </cfRule>
    <cfRule type="cellIs" dxfId="61" priority="652" operator="equal">
      <formula>"-"</formula>
    </cfRule>
    <cfRule type="containsText" dxfId="60" priority="651" operator="containsText" text="MISSING">
      <formula>NOT(ISERROR(SEARCH("MISSING",B467)))</formula>
    </cfRule>
  </conditionalFormatting>
  <conditionalFormatting sqref="F384:J384">
    <cfRule type="containsText" dxfId="59" priority="1340" operator="containsText" text="Record not yet set">
      <formula>NOT(ISERROR(SEARCH("Record not yet set",F384)))</formula>
    </cfRule>
    <cfRule type="containsBlanks" dxfId="58" priority="1339">
      <formula>LEN(TRIM(F384))=0</formula>
    </cfRule>
    <cfRule type="containsText" dxfId="57" priority="1338" operator="containsText" text="Event Not Available">
      <formula>NOT(ISERROR(SEARCH("Event Not Available",F384)))</formula>
    </cfRule>
    <cfRule type="cellIs" dxfId="56" priority="1337" operator="equal">
      <formula>"-"</formula>
    </cfRule>
    <cfRule type="containsText" dxfId="55" priority="1336" operator="containsText" text="MISSING">
      <formula>NOT(ISERROR(SEARCH("MISSING",F384)))</formula>
    </cfRule>
  </conditionalFormatting>
  <conditionalFormatting sqref="F389:J393">
    <cfRule type="containsBlanks" dxfId="54" priority="1254">
      <formula>LEN(TRIM(F389))=0</formula>
    </cfRule>
    <cfRule type="containsText" dxfId="53" priority="1251" operator="containsText" text="MISSING">
      <formula>NOT(ISERROR(SEARCH("MISSING",F389)))</formula>
    </cfRule>
    <cfRule type="containsText" dxfId="52" priority="1253" operator="containsText" text="Event Not Available">
      <formula>NOT(ISERROR(SEARCH("Event Not Available",F389)))</formula>
    </cfRule>
    <cfRule type="cellIs" dxfId="51" priority="1252" operator="equal">
      <formula>"-"</formula>
    </cfRule>
    <cfRule type="containsText" dxfId="50" priority="1255" operator="containsText" text="Record not yet set">
      <formula>NOT(ISERROR(SEARCH("Record not yet set",F389)))</formula>
    </cfRule>
  </conditionalFormatting>
  <conditionalFormatting sqref="F395:J395">
    <cfRule type="containsBlanks" dxfId="49" priority="1239">
      <formula>LEN(TRIM(F395))=0</formula>
    </cfRule>
    <cfRule type="containsText" dxfId="48" priority="1236" operator="containsText" text="MISSING">
      <formula>NOT(ISERROR(SEARCH("MISSING",F395)))</formula>
    </cfRule>
    <cfRule type="cellIs" dxfId="47" priority="1237" operator="equal">
      <formula>"-"</formula>
    </cfRule>
    <cfRule type="containsText" dxfId="46" priority="1238" operator="containsText" text="Event Not Available">
      <formula>NOT(ISERROR(SEARCH("Event Not Available",F395)))</formula>
    </cfRule>
    <cfRule type="containsText" dxfId="45" priority="1240" operator="containsText" text="Record not yet set">
      <formula>NOT(ISERROR(SEARCH("Record not yet set",F395)))</formula>
    </cfRule>
  </conditionalFormatting>
  <conditionalFormatting sqref="F399:J400">
    <cfRule type="containsBlanks" dxfId="44" priority="1184">
      <formula>LEN(TRIM(F399))=0</formula>
    </cfRule>
    <cfRule type="cellIs" dxfId="43" priority="1182" operator="equal">
      <formula>"-"</formula>
    </cfRule>
    <cfRule type="containsText" dxfId="42" priority="1181" operator="containsText" text="MISSING">
      <formula>NOT(ISERROR(SEARCH("MISSING",F399)))</formula>
    </cfRule>
    <cfRule type="containsText" dxfId="41" priority="1185" operator="containsText" text="Record not yet set">
      <formula>NOT(ISERROR(SEARCH("Record not yet set",F399)))</formula>
    </cfRule>
    <cfRule type="containsText" dxfId="40" priority="1183" operator="containsText" text="Event Not Available">
      <formula>NOT(ISERROR(SEARCH("Event Not Available",F399)))</formula>
    </cfRule>
  </conditionalFormatting>
  <conditionalFormatting sqref="F431:J431">
    <cfRule type="containsBlanks" dxfId="39" priority="954">
      <formula>LEN(TRIM(F431))=0</formula>
    </cfRule>
    <cfRule type="containsText" dxfId="38" priority="955" operator="containsText" text="Record not yet set">
      <formula>NOT(ISERROR(SEARCH("Record not yet set",F431)))</formula>
    </cfRule>
  </conditionalFormatting>
  <conditionalFormatting sqref="F431:J434">
    <cfRule type="containsText" dxfId="37" priority="893" operator="containsText" text="Event Not Available">
      <formula>NOT(ISERROR(SEARCH("Event Not Available",F431)))</formula>
    </cfRule>
    <cfRule type="cellIs" dxfId="36" priority="892" operator="equal">
      <formula>"-"</formula>
    </cfRule>
    <cfRule type="containsText" dxfId="35" priority="891" operator="containsText" text="MISSING">
      <formula>NOT(ISERROR(SEARCH("MISSING",F431)))</formula>
    </cfRule>
  </conditionalFormatting>
  <conditionalFormatting sqref="F434:J434">
    <cfRule type="containsBlanks" dxfId="34" priority="894">
      <formula>LEN(TRIM(F434))=0</formula>
    </cfRule>
    <cfRule type="containsText" dxfId="33" priority="895" operator="containsText" text="Record not yet set">
      <formula>NOT(ISERROR(SEARCH("Record not yet set",F434)))</formula>
    </cfRule>
  </conditionalFormatting>
  <conditionalFormatting sqref="F449:J449">
    <cfRule type="containsText" dxfId="32" priority="808" operator="containsText" text="Event Not Available">
      <formula>NOT(ISERROR(SEARCH("Event Not Available",F449)))</formula>
    </cfRule>
    <cfRule type="cellIs" dxfId="31" priority="807" operator="equal">
      <formula>"-"</formula>
    </cfRule>
    <cfRule type="containsText" dxfId="30" priority="810" operator="containsText" text="Record not yet set">
      <formula>NOT(ISERROR(SEARCH("Record not yet set",F449)))</formula>
    </cfRule>
    <cfRule type="containsBlanks" dxfId="29" priority="809">
      <formula>LEN(TRIM(F449))=0</formula>
    </cfRule>
    <cfRule type="containsText" dxfId="28" priority="806" operator="containsText" text="MISSING">
      <formula>NOT(ISERROR(SEARCH("MISSING",F449)))</formula>
    </cfRule>
  </conditionalFormatting>
  <conditionalFormatting sqref="F463:J464">
    <cfRule type="containsText" dxfId="27" priority="673" operator="containsText" text="Event Not Available">
      <formula>NOT(ISERROR(SEARCH("Event Not Available",F463)))</formula>
    </cfRule>
    <cfRule type="cellIs" dxfId="26" priority="672" operator="equal">
      <formula>"-"</formula>
    </cfRule>
    <cfRule type="containsText" dxfId="25" priority="675" operator="containsText" text="Record not yet set">
      <formula>NOT(ISERROR(SEARCH("Record not yet set",F463)))</formula>
    </cfRule>
    <cfRule type="containsText" dxfId="24" priority="671" operator="containsText" text="MISSING">
      <formula>NOT(ISERROR(SEARCH("MISSING",F463)))</formula>
    </cfRule>
    <cfRule type="containsBlanks" dxfId="23" priority="674">
      <formula>LEN(TRIM(F463))=0</formula>
    </cfRule>
  </conditionalFormatting>
  <conditionalFormatting sqref="F466:J472">
    <cfRule type="containsBlanks" dxfId="22" priority="589">
      <formula>LEN(TRIM(F466))=0</formula>
    </cfRule>
    <cfRule type="containsText" dxfId="21" priority="588" operator="containsText" text="Event Not Available">
      <formula>NOT(ISERROR(SEARCH("Event Not Available",F466)))</formula>
    </cfRule>
    <cfRule type="containsText" dxfId="20" priority="586" operator="containsText" text="MISSING">
      <formula>NOT(ISERROR(SEARCH("MISSING",F466)))</formula>
    </cfRule>
    <cfRule type="containsText" dxfId="19" priority="590" operator="containsText" text="Record not yet set">
      <formula>NOT(ISERROR(SEARCH("Record not yet set",F466)))</formula>
    </cfRule>
    <cfRule type="cellIs" dxfId="18" priority="587" operator="equal">
      <formula>"-"</formula>
    </cfRule>
  </conditionalFormatting>
  <conditionalFormatting sqref="F503:J503">
    <cfRule type="containsBlanks" dxfId="17" priority="364">
      <formula>LEN(TRIM(F503))=0</formula>
    </cfRule>
    <cfRule type="containsText" dxfId="16" priority="365" operator="containsText" text="Record not yet set">
      <formula>NOT(ISERROR(SEARCH("Record not yet set",F503)))</formula>
    </cfRule>
    <cfRule type="containsText" dxfId="15" priority="363" operator="containsText" text="Event Not Available">
      <formula>NOT(ISERROR(SEARCH("Event Not Available",F503)))</formula>
    </cfRule>
    <cfRule type="cellIs" dxfId="14" priority="362" operator="equal">
      <formula>"-"</formula>
    </cfRule>
    <cfRule type="containsText" dxfId="13" priority="361" operator="containsText" text="MISSING">
      <formula>NOT(ISERROR(SEARCH("MISSING",F503)))</formula>
    </cfRule>
  </conditionalFormatting>
  <conditionalFormatting sqref="F505:J508">
    <cfRule type="containsText" dxfId="12" priority="318" operator="containsText" text="Event Not Available">
      <formula>NOT(ISERROR(SEARCH("Event Not Available",F505)))</formula>
    </cfRule>
    <cfRule type="containsText" dxfId="11" priority="320" operator="containsText" text="Record not yet set">
      <formula>NOT(ISERROR(SEARCH("Record not yet set",F505)))</formula>
    </cfRule>
    <cfRule type="containsBlanks" dxfId="10" priority="319">
      <formula>LEN(TRIM(F505))=0</formula>
    </cfRule>
    <cfRule type="cellIs" dxfId="9" priority="317" operator="equal">
      <formula>"-"</formula>
    </cfRule>
    <cfRule type="containsText" dxfId="8" priority="316" operator="containsText" text="MISSING">
      <formula>NOT(ISERROR(SEARCH("MISSING",F505)))</formula>
    </cfRule>
  </conditionalFormatting>
  <conditionalFormatting sqref="F516:J517">
    <cfRule type="cellIs" dxfId="7" priority="251" operator="equal">
      <formula>"-"</formula>
    </cfRule>
    <cfRule type="containsText" dxfId="6" priority="252" operator="containsText" text="Event Not Available">
      <formula>NOT(ISERROR(SEARCH("Event Not Available",F516)))</formula>
    </cfRule>
    <cfRule type="containsText" dxfId="5" priority="250" operator="containsText" text="MISSING">
      <formula>NOT(ISERROR(SEARCH("MISSING",F516)))</formula>
    </cfRule>
    <cfRule type="containsText" dxfId="4" priority="254" operator="containsText" text="Record not yet set">
      <formula>NOT(ISERROR(SEARCH("Record not yet set",F516)))</formula>
    </cfRule>
    <cfRule type="containsBlanks" dxfId="3" priority="253">
      <formula>LEN(TRIM(F516))=0</formula>
    </cfRule>
  </conditionalFormatting>
  <conditionalFormatting sqref="G159">
    <cfRule type="duplicateValues" dxfId="2" priority="1583" stopIfTrue="1"/>
  </conditionalFormatting>
  <conditionalFormatting sqref="G160">
    <cfRule type="duplicateValues" dxfId="1" priority="1582" stopIfTrue="1"/>
  </conditionalFormatting>
  <conditionalFormatting sqref="G161">
    <cfRule type="duplicateValues" dxfId="0" priority="1581" stopIfTrue="1"/>
  </conditionalFormatting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>
    <oddHeader>&amp;R&amp;A</oddHeader>
    <oddFooter>&amp;L&amp;P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249977111117893"/>
    <pageSetUpPr fitToPage="1"/>
  </sheetPr>
  <dimension ref="A2:H62"/>
  <sheetViews>
    <sheetView zoomScale="50" zoomScaleNormal="50" workbookViewId="0">
      <selection activeCell="L57" sqref="L57"/>
    </sheetView>
  </sheetViews>
  <sheetFormatPr defaultColWidth="11.453125" defaultRowHeight="13" x14ac:dyDescent="0.3"/>
  <cols>
    <col min="1" max="1" width="22.36328125" style="4" customWidth="1"/>
    <col min="2" max="8" width="22.36328125" style="23" customWidth="1"/>
    <col min="9" max="10" width="13.1796875" style="21" customWidth="1"/>
    <col min="11" max="16384" width="11.453125" style="21"/>
  </cols>
  <sheetData>
    <row r="2" spans="1:8" s="4" customFormat="1" ht="20" x14ac:dyDescent="0.4">
      <c r="A2" s="7"/>
      <c r="B2" s="8" t="s">
        <v>508</v>
      </c>
      <c r="C2" s="9"/>
      <c r="D2" s="9"/>
      <c r="E2" s="9"/>
      <c r="F2" s="9"/>
      <c r="G2" s="9"/>
      <c r="H2" s="10"/>
    </row>
    <row r="3" spans="1:8" ht="20" x14ac:dyDescent="0.4">
      <c r="A3" s="7"/>
      <c r="B3" s="12"/>
      <c r="C3" s="12"/>
      <c r="D3" s="12"/>
      <c r="E3" s="12"/>
      <c r="F3" s="12"/>
      <c r="G3" s="12"/>
      <c r="H3" s="13"/>
    </row>
    <row r="4" spans="1:8" s="4" customFormat="1" ht="40" x14ac:dyDescent="0.4">
      <c r="A4" s="11"/>
      <c r="B4" s="14" t="s">
        <v>509</v>
      </c>
      <c r="C4" s="14" t="s">
        <v>510</v>
      </c>
      <c r="D4" s="14" t="s">
        <v>511</v>
      </c>
      <c r="E4" s="14" t="s">
        <v>128</v>
      </c>
      <c r="F4" s="14" t="s">
        <v>125</v>
      </c>
      <c r="G4" s="14" t="s">
        <v>512</v>
      </c>
      <c r="H4" s="14" t="s">
        <v>513</v>
      </c>
    </row>
    <row r="5" spans="1:8" ht="20" x14ac:dyDescent="0.4">
      <c r="A5" s="11"/>
      <c r="B5" s="13" t="s">
        <v>514</v>
      </c>
      <c r="C5" s="13" t="s">
        <v>514</v>
      </c>
      <c r="D5" s="13" t="s">
        <v>514</v>
      </c>
      <c r="E5" s="13" t="s">
        <v>514</v>
      </c>
      <c r="F5" s="13" t="s">
        <v>514</v>
      </c>
      <c r="G5" s="13" t="s">
        <v>514</v>
      </c>
      <c r="H5" s="13" t="s">
        <v>514</v>
      </c>
    </row>
    <row r="6" spans="1:8" ht="20" x14ac:dyDescent="0.4">
      <c r="A6" s="11" t="s">
        <v>515</v>
      </c>
      <c r="B6" s="13"/>
      <c r="C6" s="13" t="s">
        <v>516</v>
      </c>
      <c r="D6" s="13"/>
      <c r="E6" s="13"/>
      <c r="F6" s="13"/>
      <c r="G6" s="13" t="s">
        <v>517</v>
      </c>
      <c r="H6" s="13"/>
    </row>
    <row r="7" spans="1:8" ht="20" x14ac:dyDescent="0.4">
      <c r="A7" s="11" t="s">
        <v>518</v>
      </c>
      <c r="B7" s="13"/>
      <c r="C7" s="13" t="s">
        <v>389</v>
      </c>
      <c r="D7" s="13"/>
      <c r="E7" s="13"/>
      <c r="F7" s="13"/>
      <c r="G7" s="13" t="s">
        <v>519</v>
      </c>
      <c r="H7" s="13"/>
    </row>
    <row r="8" spans="1:8" ht="20" x14ac:dyDescent="0.4">
      <c r="A8" s="11"/>
      <c r="B8" s="13"/>
      <c r="C8" s="13" t="s">
        <v>521</v>
      </c>
      <c r="D8" s="13"/>
      <c r="E8" s="13"/>
      <c r="F8" s="13"/>
      <c r="G8" s="13" t="s">
        <v>523</v>
      </c>
      <c r="H8" s="13"/>
    </row>
    <row r="9" spans="1:8" ht="20" x14ac:dyDescent="0.4">
      <c r="A9" s="11"/>
      <c r="B9" s="15"/>
      <c r="C9" s="15">
        <v>32894</v>
      </c>
      <c r="D9" s="15"/>
      <c r="E9" s="13"/>
      <c r="F9" s="13"/>
      <c r="G9" s="15">
        <v>38739</v>
      </c>
      <c r="H9" s="15"/>
    </row>
    <row r="10" spans="1:8" ht="20" x14ac:dyDescent="0.4">
      <c r="A10" s="11"/>
      <c r="B10" s="15"/>
      <c r="C10" s="15"/>
      <c r="D10" s="15"/>
      <c r="E10" s="13"/>
      <c r="F10" s="13"/>
      <c r="G10" s="15"/>
      <c r="H10" s="15"/>
    </row>
    <row r="11" spans="1:8" ht="20" x14ac:dyDescent="0.4">
      <c r="A11" s="11"/>
      <c r="B11" s="15"/>
      <c r="C11" s="15"/>
      <c r="D11" s="15"/>
      <c r="E11" s="13"/>
      <c r="F11" s="13"/>
      <c r="G11" s="13" t="s">
        <v>644</v>
      </c>
      <c r="H11" s="15"/>
    </row>
    <row r="12" spans="1:8" ht="20" x14ac:dyDescent="0.4">
      <c r="A12" s="11"/>
      <c r="B12" s="15"/>
      <c r="C12" s="15"/>
      <c r="D12" s="15"/>
      <c r="E12" s="13"/>
      <c r="F12" s="13"/>
      <c r="G12" s="13" t="s">
        <v>645</v>
      </c>
      <c r="H12" s="15"/>
    </row>
    <row r="13" spans="1:8" ht="20" x14ac:dyDescent="0.4">
      <c r="A13" s="11"/>
      <c r="B13" s="15"/>
      <c r="C13" s="15"/>
      <c r="D13" s="15"/>
      <c r="E13" s="13"/>
      <c r="F13" s="13"/>
      <c r="G13" s="13" t="s">
        <v>646</v>
      </c>
      <c r="H13" s="15"/>
    </row>
    <row r="14" spans="1:8" ht="20" x14ac:dyDescent="0.4">
      <c r="A14" s="11"/>
      <c r="B14" s="15"/>
      <c r="C14" s="15"/>
      <c r="D14" s="15"/>
      <c r="E14" s="13"/>
      <c r="F14" s="13"/>
      <c r="G14" s="15">
        <v>42022</v>
      </c>
      <c r="H14" s="15"/>
    </row>
    <row r="15" spans="1:8" ht="20" x14ac:dyDescent="0.4">
      <c r="A15" s="11"/>
      <c r="B15" s="13" t="s">
        <v>514</v>
      </c>
      <c r="C15" s="13" t="s">
        <v>514</v>
      </c>
      <c r="D15" s="13" t="s">
        <v>514</v>
      </c>
      <c r="E15" s="13" t="s">
        <v>514</v>
      </c>
      <c r="F15" s="13" t="s">
        <v>514</v>
      </c>
      <c r="G15" s="13" t="s">
        <v>514</v>
      </c>
      <c r="H15" s="13" t="s">
        <v>514</v>
      </c>
    </row>
    <row r="16" spans="1:8" ht="20" x14ac:dyDescent="0.4">
      <c r="A16" s="11" t="s">
        <v>515</v>
      </c>
      <c r="B16" s="13"/>
      <c r="C16" s="13"/>
      <c r="D16" s="13" t="s">
        <v>525</v>
      </c>
      <c r="E16" s="13"/>
      <c r="F16" s="13"/>
      <c r="G16" s="13" t="s">
        <v>526</v>
      </c>
      <c r="H16" s="13"/>
    </row>
    <row r="17" spans="1:8" ht="20" x14ac:dyDescent="0.4">
      <c r="A17" s="11" t="s">
        <v>527</v>
      </c>
      <c r="B17" s="13"/>
      <c r="C17" s="13"/>
      <c r="D17" s="13" t="s">
        <v>528</v>
      </c>
      <c r="E17" s="13"/>
      <c r="F17" s="13"/>
      <c r="G17" s="13" t="s">
        <v>529</v>
      </c>
      <c r="H17" s="13"/>
    </row>
    <row r="18" spans="1:8" ht="20" x14ac:dyDescent="0.4">
      <c r="A18" s="11"/>
      <c r="B18" s="13"/>
      <c r="C18" s="13"/>
      <c r="D18" s="13" t="s">
        <v>532</v>
      </c>
      <c r="E18" s="13"/>
      <c r="F18" s="13"/>
      <c r="G18" s="13" t="s">
        <v>523</v>
      </c>
      <c r="H18" s="13"/>
    </row>
    <row r="19" spans="1:8" ht="20" x14ac:dyDescent="0.4">
      <c r="A19" s="11"/>
      <c r="B19" s="15"/>
      <c r="C19" s="15"/>
      <c r="D19" s="15">
        <v>38312</v>
      </c>
      <c r="E19" s="13"/>
      <c r="F19" s="13"/>
      <c r="G19" s="15">
        <v>38067</v>
      </c>
      <c r="H19" s="15"/>
    </row>
    <row r="20" spans="1:8" ht="20" x14ac:dyDescent="0.4">
      <c r="A20" s="11"/>
      <c r="B20" s="15"/>
      <c r="C20" s="15"/>
      <c r="D20" s="15"/>
      <c r="E20" s="13"/>
      <c r="F20" s="13"/>
      <c r="G20" s="15"/>
      <c r="H20" s="15"/>
    </row>
    <row r="21" spans="1:8" ht="20" x14ac:dyDescent="0.4">
      <c r="A21" s="11"/>
      <c r="B21" s="15"/>
      <c r="C21" s="15"/>
      <c r="D21" s="15"/>
      <c r="E21" s="13"/>
      <c r="F21" s="13"/>
      <c r="G21" s="15" t="s">
        <v>573</v>
      </c>
      <c r="H21" s="15"/>
    </row>
    <row r="22" spans="1:8" ht="20" x14ac:dyDescent="0.4">
      <c r="A22" s="11"/>
      <c r="B22" s="15"/>
      <c r="C22" s="15"/>
      <c r="D22" s="15"/>
      <c r="E22" s="13"/>
      <c r="F22" s="13"/>
      <c r="G22" s="15" t="s">
        <v>574</v>
      </c>
      <c r="H22" s="15"/>
    </row>
    <row r="23" spans="1:8" ht="20" x14ac:dyDescent="0.4">
      <c r="A23" s="11"/>
      <c r="B23" s="15"/>
      <c r="C23" s="15"/>
      <c r="D23" s="15"/>
      <c r="E23" s="13"/>
      <c r="F23" s="13"/>
      <c r="G23" s="13" t="s">
        <v>523</v>
      </c>
      <c r="H23" s="15"/>
    </row>
    <row r="24" spans="1:8" ht="20" x14ac:dyDescent="0.4">
      <c r="A24" s="11"/>
      <c r="B24" s="15"/>
      <c r="C24" s="15"/>
      <c r="D24" s="15"/>
      <c r="E24" s="13"/>
      <c r="F24" s="13"/>
      <c r="G24" s="15">
        <v>41595</v>
      </c>
      <c r="H24" s="15"/>
    </row>
    <row r="25" spans="1:8" ht="20" x14ac:dyDescent="0.4">
      <c r="A25" s="11"/>
      <c r="B25" s="15"/>
      <c r="C25" s="15"/>
      <c r="D25" s="15"/>
      <c r="E25" s="13"/>
      <c r="F25" s="13"/>
      <c r="G25" s="15"/>
      <c r="H25" s="15"/>
    </row>
    <row r="26" spans="1:8" ht="20" x14ac:dyDescent="0.4">
      <c r="A26" s="11"/>
      <c r="B26" s="15"/>
      <c r="C26" s="15"/>
      <c r="D26" s="15"/>
      <c r="E26" s="13"/>
      <c r="F26" s="13"/>
      <c r="G26" s="15" t="s">
        <v>573</v>
      </c>
      <c r="H26" s="15"/>
    </row>
    <row r="27" spans="1:8" ht="20" x14ac:dyDescent="0.4">
      <c r="A27" s="11"/>
      <c r="B27" s="15"/>
      <c r="C27" s="15"/>
      <c r="D27" s="15"/>
      <c r="E27" s="13"/>
      <c r="F27" s="13"/>
      <c r="G27" s="15" t="s">
        <v>574</v>
      </c>
      <c r="H27" s="15"/>
    </row>
    <row r="28" spans="1:8" ht="20" x14ac:dyDescent="0.4">
      <c r="A28" s="11"/>
      <c r="B28" s="15"/>
      <c r="C28" s="15"/>
      <c r="D28" s="15"/>
      <c r="E28" s="13"/>
      <c r="F28" s="13"/>
      <c r="G28" s="13" t="s">
        <v>632</v>
      </c>
      <c r="H28" s="15"/>
    </row>
    <row r="29" spans="1:8" ht="20" x14ac:dyDescent="0.4">
      <c r="A29" s="11"/>
      <c r="B29" s="15"/>
      <c r="C29" s="15"/>
      <c r="D29" s="15"/>
      <c r="E29" s="13"/>
      <c r="F29" s="13"/>
      <c r="G29" s="15">
        <v>41924</v>
      </c>
      <c r="H29" s="15"/>
    </row>
    <row r="30" spans="1:8" ht="20" x14ac:dyDescent="0.4">
      <c r="A30" s="11"/>
      <c r="B30" s="13" t="s">
        <v>514</v>
      </c>
      <c r="C30" s="13" t="s">
        <v>514</v>
      </c>
      <c r="D30" s="13" t="s">
        <v>514</v>
      </c>
      <c r="E30" s="13" t="s">
        <v>514</v>
      </c>
      <c r="F30" s="13" t="s">
        <v>514</v>
      </c>
      <c r="G30" s="13" t="s">
        <v>514</v>
      </c>
      <c r="H30" s="13" t="s">
        <v>514</v>
      </c>
    </row>
    <row r="31" spans="1:8" ht="20" x14ac:dyDescent="0.4">
      <c r="A31" s="11" t="s">
        <v>534</v>
      </c>
      <c r="B31" s="13"/>
      <c r="C31" s="13" t="s">
        <v>535</v>
      </c>
      <c r="D31" s="13"/>
      <c r="E31" s="13"/>
      <c r="F31" s="13"/>
      <c r="G31" s="16" t="s">
        <v>536</v>
      </c>
      <c r="H31" s="13"/>
    </row>
    <row r="32" spans="1:8" ht="20" x14ac:dyDescent="0.4">
      <c r="A32" s="11" t="s">
        <v>518</v>
      </c>
      <c r="B32" s="13"/>
      <c r="C32" s="13" t="s">
        <v>537</v>
      </c>
      <c r="D32" s="13"/>
      <c r="E32" s="13"/>
      <c r="F32" s="13"/>
      <c r="G32" s="13" t="s">
        <v>519</v>
      </c>
      <c r="H32" s="13"/>
    </row>
    <row r="33" spans="1:8" ht="20" x14ac:dyDescent="0.4">
      <c r="A33" s="11"/>
      <c r="B33" s="13"/>
      <c r="C33" s="13" t="s">
        <v>531</v>
      </c>
      <c r="D33" s="17"/>
      <c r="E33" s="13"/>
      <c r="F33" s="13"/>
      <c r="G33" s="13" t="s">
        <v>542</v>
      </c>
      <c r="H33" s="13"/>
    </row>
    <row r="34" spans="1:8" ht="20" x14ac:dyDescent="0.4">
      <c r="A34" s="11"/>
      <c r="B34" s="15"/>
      <c r="C34" s="15">
        <v>35350</v>
      </c>
      <c r="D34" s="18"/>
      <c r="E34" s="15"/>
      <c r="F34" s="15"/>
      <c r="G34" s="19">
        <v>39047</v>
      </c>
      <c r="H34" s="13"/>
    </row>
    <row r="35" spans="1:8" ht="20" x14ac:dyDescent="0.4">
      <c r="A35" s="11"/>
      <c r="B35" s="15"/>
      <c r="C35" s="15"/>
      <c r="D35" s="18"/>
      <c r="E35" s="15"/>
      <c r="F35" s="15"/>
      <c r="G35" s="19"/>
      <c r="H35" s="13"/>
    </row>
    <row r="36" spans="1:8" ht="20" x14ac:dyDescent="0.4">
      <c r="A36" s="11"/>
      <c r="B36" s="15"/>
      <c r="C36" s="13" t="s">
        <v>575</v>
      </c>
      <c r="D36" s="18"/>
      <c r="E36" s="15"/>
      <c r="F36" s="15"/>
      <c r="G36" s="16" t="s">
        <v>578</v>
      </c>
      <c r="H36" s="13"/>
    </row>
    <row r="37" spans="1:8" ht="20" x14ac:dyDescent="0.4">
      <c r="A37" s="11"/>
      <c r="B37" s="15"/>
      <c r="C37" s="13" t="s">
        <v>576</v>
      </c>
      <c r="D37" s="18"/>
      <c r="E37" s="15"/>
      <c r="F37" s="15"/>
      <c r="G37" s="13" t="s">
        <v>519</v>
      </c>
      <c r="H37" s="13"/>
    </row>
    <row r="38" spans="1:8" ht="20" x14ac:dyDescent="0.4">
      <c r="A38" s="11"/>
      <c r="B38" s="15"/>
      <c r="C38" s="13" t="s">
        <v>557</v>
      </c>
      <c r="D38" s="18"/>
      <c r="E38" s="15"/>
      <c r="F38" s="15"/>
      <c r="G38" s="13" t="s">
        <v>579</v>
      </c>
      <c r="H38" s="13"/>
    </row>
    <row r="39" spans="1:8" ht="20" x14ac:dyDescent="0.4">
      <c r="A39" s="11"/>
      <c r="B39" s="15"/>
      <c r="C39" s="15">
        <v>42288</v>
      </c>
      <c r="D39" s="15"/>
      <c r="E39" s="15"/>
      <c r="F39" s="15"/>
      <c r="G39" s="15">
        <v>41567</v>
      </c>
      <c r="H39" s="13"/>
    </row>
    <row r="40" spans="1:8" ht="20" x14ac:dyDescent="0.4">
      <c r="A40" s="11"/>
      <c r="B40" s="13" t="s">
        <v>514</v>
      </c>
      <c r="C40" s="13" t="s">
        <v>514</v>
      </c>
      <c r="D40" s="13" t="s">
        <v>514</v>
      </c>
      <c r="E40" s="13" t="s">
        <v>514</v>
      </c>
      <c r="F40" s="13" t="s">
        <v>514</v>
      </c>
      <c r="G40" s="13" t="s">
        <v>514</v>
      </c>
      <c r="H40" s="13" t="s">
        <v>514</v>
      </c>
    </row>
    <row r="41" spans="1:8" ht="20" x14ac:dyDescent="0.4">
      <c r="A41" s="11" t="s">
        <v>534</v>
      </c>
      <c r="B41" s="13"/>
      <c r="C41" s="13"/>
      <c r="D41" s="13"/>
      <c r="E41" s="13"/>
      <c r="F41" s="13"/>
      <c r="G41" s="13"/>
      <c r="H41" s="13"/>
    </row>
    <row r="42" spans="1:8" ht="20" x14ac:dyDescent="0.4">
      <c r="A42" s="11" t="s">
        <v>527</v>
      </c>
      <c r="B42" s="13"/>
      <c r="C42" s="13"/>
      <c r="D42" s="13"/>
      <c r="E42" s="13"/>
      <c r="F42" s="13"/>
      <c r="G42" s="13"/>
      <c r="H42" s="13"/>
    </row>
    <row r="43" spans="1:8" ht="20" x14ac:dyDescent="0.4">
      <c r="A43" s="11"/>
      <c r="B43" s="13"/>
      <c r="C43" s="13"/>
      <c r="D43" s="13"/>
      <c r="E43" s="13"/>
      <c r="F43" s="13"/>
      <c r="G43" s="13"/>
      <c r="H43" s="13"/>
    </row>
    <row r="44" spans="1:8" ht="20" x14ac:dyDescent="0.4">
      <c r="A44" s="11"/>
      <c r="B44" s="13"/>
      <c r="C44" s="15"/>
      <c r="D44" s="15"/>
      <c r="E44" s="15"/>
      <c r="F44" s="13"/>
      <c r="G44" s="15"/>
      <c r="H44" s="13"/>
    </row>
    <row r="45" spans="1:8" ht="20" x14ac:dyDescent="0.4">
      <c r="A45" s="11"/>
      <c r="B45" s="13" t="s">
        <v>514</v>
      </c>
      <c r="C45" s="13" t="s">
        <v>514</v>
      </c>
      <c r="D45" s="13" t="s">
        <v>514</v>
      </c>
      <c r="E45" s="13" t="s">
        <v>514</v>
      </c>
      <c r="F45" s="13" t="s">
        <v>514</v>
      </c>
      <c r="G45" s="13" t="s">
        <v>514</v>
      </c>
      <c r="H45" s="13" t="s">
        <v>514</v>
      </c>
    </row>
    <row r="46" spans="1:8" ht="20" x14ac:dyDescent="0.4">
      <c r="A46" s="11" t="s">
        <v>548</v>
      </c>
      <c r="B46" s="13"/>
      <c r="C46" s="13" t="s">
        <v>549</v>
      </c>
      <c r="D46" s="13"/>
      <c r="E46" s="13"/>
      <c r="F46" s="13"/>
      <c r="G46" s="13"/>
      <c r="H46" s="13"/>
    </row>
    <row r="47" spans="1:8" ht="20" x14ac:dyDescent="0.4">
      <c r="A47" s="11" t="s">
        <v>518</v>
      </c>
      <c r="B47" s="13"/>
      <c r="C47" s="13" t="s">
        <v>550</v>
      </c>
      <c r="D47" s="13"/>
      <c r="E47" s="13"/>
      <c r="F47" s="13"/>
      <c r="G47" s="13"/>
      <c r="H47" s="13"/>
    </row>
    <row r="48" spans="1:8" ht="20" x14ac:dyDescent="0.4">
      <c r="A48" s="11"/>
      <c r="B48" s="13"/>
      <c r="C48" s="13" t="s">
        <v>552</v>
      </c>
      <c r="D48" s="13"/>
      <c r="E48" s="13"/>
      <c r="F48" s="13"/>
      <c r="G48" s="13"/>
      <c r="H48" s="13"/>
    </row>
    <row r="49" spans="1:8" ht="20" x14ac:dyDescent="0.4">
      <c r="A49" s="11"/>
      <c r="B49" s="15"/>
      <c r="C49" s="15">
        <v>34049</v>
      </c>
      <c r="D49" s="15"/>
      <c r="E49" s="15"/>
      <c r="F49" s="15"/>
      <c r="G49" s="15"/>
      <c r="H49" s="13"/>
    </row>
    <row r="50" spans="1:8" ht="20" x14ac:dyDescent="0.4">
      <c r="A50" s="11"/>
      <c r="B50" s="13" t="s">
        <v>514</v>
      </c>
      <c r="C50" s="13" t="s">
        <v>514</v>
      </c>
      <c r="D50" s="13" t="s">
        <v>514</v>
      </c>
      <c r="E50" s="13" t="s">
        <v>514</v>
      </c>
      <c r="F50" s="13" t="s">
        <v>514</v>
      </c>
      <c r="G50" s="13" t="s">
        <v>514</v>
      </c>
      <c r="H50" s="13" t="s">
        <v>514</v>
      </c>
    </row>
    <row r="51" spans="1:8" ht="20" x14ac:dyDescent="0.4">
      <c r="A51" s="11" t="s">
        <v>548</v>
      </c>
      <c r="B51" s="13"/>
      <c r="C51" s="13"/>
      <c r="D51" s="13"/>
      <c r="E51" s="13"/>
      <c r="F51" s="13"/>
      <c r="G51" s="13"/>
      <c r="H51" s="13"/>
    </row>
    <row r="52" spans="1:8" ht="20" x14ac:dyDescent="0.4">
      <c r="A52" s="11" t="s">
        <v>527</v>
      </c>
      <c r="B52" s="13"/>
      <c r="C52" s="13"/>
      <c r="D52" s="13"/>
      <c r="E52" s="13"/>
      <c r="F52" s="13"/>
      <c r="G52" s="13"/>
      <c r="H52" s="13"/>
    </row>
    <row r="53" spans="1:8" ht="20" x14ac:dyDescent="0.4">
      <c r="A53" s="11"/>
      <c r="B53" s="13"/>
      <c r="C53" s="13"/>
      <c r="D53" s="13"/>
      <c r="E53" s="13"/>
      <c r="F53" s="13"/>
      <c r="G53" s="13"/>
      <c r="H53" s="13"/>
    </row>
    <row r="54" spans="1:8" ht="20" x14ac:dyDescent="0.4">
      <c r="A54" s="11"/>
      <c r="B54" s="15"/>
      <c r="C54" s="15"/>
      <c r="D54" s="15"/>
      <c r="E54" s="15"/>
      <c r="F54" s="15"/>
      <c r="G54" s="15"/>
      <c r="H54" s="13"/>
    </row>
    <row r="55" spans="1:8" ht="20" x14ac:dyDescent="0.4">
      <c r="A55" s="11"/>
      <c r="B55" s="13" t="s">
        <v>514</v>
      </c>
      <c r="C55" s="13" t="s">
        <v>514</v>
      </c>
      <c r="D55" s="13" t="s">
        <v>514</v>
      </c>
      <c r="E55" s="13" t="s">
        <v>514</v>
      </c>
      <c r="F55" s="13" t="s">
        <v>514</v>
      </c>
      <c r="G55" s="13" t="s">
        <v>514</v>
      </c>
      <c r="H55" s="13" t="s">
        <v>514</v>
      </c>
    </row>
    <row r="56" spans="1:8" ht="20" x14ac:dyDescent="0.4">
      <c r="A56" s="11" t="s">
        <v>561</v>
      </c>
      <c r="B56" s="13"/>
      <c r="C56" s="13"/>
      <c r="D56" s="13"/>
      <c r="E56" s="13"/>
      <c r="F56" s="13"/>
      <c r="G56" s="13"/>
      <c r="H56" s="13"/>
    </row>
    <row r="57" spans="1:8" ht="20" x14ac:dyDescent="0.4">
      <c r="A57" s="11" t="s">
        <v>518</v>
      </c>
      <c r="B57" s="13"/>
      <c r="C57" s="13"/>
      <c r="D57" s="13"/>
      <c r="E57" s="13"/>
      <c r="F57" s="13"/>
      <c r="G57" s="13"/>
      <c r="H57" s="13"/>
    </row>
    <row r="58" spans="1:8" ht="20" x14ac:dyDescent="0.4">
      <c r="A58" s="11"/>
      <c r="B58" s="13"/>
      <c r="C58" s="13"/>
      <c r="D58" s="13"/>
      <c r="E58" s="13"/>
      <c r="F58" s="13"/>
      <c r="G58" s="13"/>
      <c r="H58" s="13"/>
    </row>
    <row r="59" spans="1:8" ht="20" x14ac:dyDescent="0.4">
      <c r="A59" s="11"/>
      <c r="B59" s="15"/>
      <c r="C59" s="15"/>
      <c r="D59" s="15"/>
      <c r="E59" s="15"/>
      <c r="F59" s="15"/>
      <c r="G59" s="15"/>
      <c r="H59" s="13"/>
    </row>
    <row r="60" spans="1:8" ht="20" x14ac:dyDescent="0.4">
      <c r="A60" s="11"/>
      <c r="B60" s="13" t="s">
        <v>514</v>
      </c>
      <c r="C60" s="13" t="s">
        <v>514</v>
      </c>
      <c r="D60" s="13" t="s">
        <v>514</v>
      </c>
      <c r="E60" s="13" t="s">
        <v>514</v>
      </c>
      <c r="F60" s="13" t="s">
        <v>514</v>
      </c>
      <c r="G60" s="13" t="s">
        <v>514</v>
      </c>
      <c r="H60" s="13" t="s">
        <v>514</v>
      </c>
    </row>
    <row r="61" spans="1:8" ht="20" x14ac:dyDescent="0.4">
      <c r="A61" s="11"/>
      <c r="B61" s="13"/>
      <c r="C61" s="13"/>
      <c r="D61" s="13"/>
      <c r="E61" s="13"/>
      <c r="F61" s="13"/>
      <c r="G61" s="13"/>
      <c r="H61" s="13"/>
    </row>
    <row r="62" spans="1:8" ht="20" x14ac:dyDescent="0.4">
      <c r="A62" s="11"/>
      <c r="B62" s="13"/>
      <c r="C62" s="13"/>
      <c r="D62" s="13"/>
      <c r="E62" s="13"/>
      <c r="F62" s="13"/>
      <c r="G62" s="13"/>
      <c r="H62" s="13"/>
    </row>
  </sheetData>
  <pageMargins left="0.74803149606299213" right="0.74803149606299213" top="0.98425196850393704" bottom="0.98425196850393704" header="0.51181102362204722" footer="0.51181102362204722"/>
  <pageSetup paperSize="9" scale="48" orientation="portrait"/>
  <headerFooter alignWithMargins="0">
    <oddHeader>&amp;R&amp;A</oddHeader>
    <oddFooter>&amp;L&amp;P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42F56-2569-1B48-985C-333D15229007}">
  <dimension ref="A1:D86"/>
  <sheetViews>
    <sheetView topLeftCell="A79" workbookViewId="0">
      <selection activeCell="C82" sqref="C82"/>
    </sheetView>
  </sheetViews>
  <sheetFormatPr defaultColWidth="10.90625" defaultRowHeight="12.5" x14ac:dyDescent="0.25"/>
  <cols>
    <col min="1" max="1" width="11.6328125" customWidth="1"/>
    <col min="2" max="2" width="23.08984375" bestFit="1" customWidth="1"/>
    <col min="3" max="3" width="10.6328125" customWidth="1"/>
    <col min="4" max="4" width="29.6328125" customWidth="1"/>
  </cols>
  <sheetData>
    <row r="1" spans="1:4" ht="18" x14ac:dyDescent="0.25">
      <c r="A1" s="26" t="s">
        <v>952</v>
      </c>
      <c r="B1" s="26"/>
      <c r="C1" s="390"/>
      <c r="D1" s="390"/>
    </row>
    <row r="2" spans="1:4" ht="18" x14ac:dyDescent="0.25">
      <c r="A2" s="26" t="s">
        <v>1226</v>
      </c>
      <c r="B2" s="390"/>
      <c r="C2" s="390"/>
      <c r="D2" s="390"/>
    </row>
    <row r="3" spans="1:4" ht="7" customHeight="1" thickBot="1" x14ac:dyDescent="0.3">
      <c r="A3" s="390"/>
      <c r="B3" s="390"/>
      <c r="C3" s="390"/>
      <c r="D3" s="390"/>
    </row>
    <row r="4" spans="1:4" ht="36" x14ac:dyDescent="0.25">
      <c r="A4" s="539" t="s">
        <v>953</v>
      </c>
      <c r="B4" s="540" t="s">
        <v>954</v>
      </c>
      <c r="C4" s="540" t="s">
        <v>73</v>
      </c>
      <c r="D4" s="540" t="s">
        <v>863</v>
      </c>
    </row>
    <row r="5" spans="1:4" ht="17.5" x14ac:dyDescent="0.25">
      <c r="A5" s="391" t="s">
        <v>75</v>
      </c>
      <c r="B5" s="391" t="s">
        <v>0</v>
      </c>
      <c r="C5" s="391" t="s">
        <v>77</v>
      </c>
      <c r="D5" s="391" t="s">
        <v>18</v>
      </c>
    </row>
    <row r="6" spans="1:4" ht="17.5" x14ac:dyDescent="0.25">
      <c r="A6" s="391" t="s">
        <v>69</v>
      </c>
      <c r="B6" s="391" t="s">
        <v>925</v>
      </c>
      <c r="C6" s="391" t="s">
        <v>78</v>
      </c>
      <c r="D6" s="391" t="s">
        <v>101</v>
      </c>
    </row>
    <row r="7" spans="1:4" ht="17.5" x14ac:dyDescent="0.25">
      <c r="A7" s="391"/>
      <c r="B7" s="391" t="s">
        <v>812</v>
      </c>
      <c r="C7" s="391" t="s">
        <v>79</v>
      </c>
      <c r="D7" s="391" t="s">
        <v>188</v>
      </c>
    </row>
    <row r="8" spans="1:4" ht="17.5" x14ac:dyDescent="0.25">
      <c r="A8" s="391"/>
      <c r="B8" s="391" t="s">
        <v>884</v>
      </c>
      <c r="C8" s="391" t="s">
        <v>80</v>
      </c>
      <c r="D8" s="391" t="s">
        <v>6</v>
      </c>
    </row>
    <row r="9" spans="1:4" ht="17.5" x14ac:dyDescent="0.25">
      <c r="A9" s="391"/>
      <c r="B9" s="391"/>
      <c r="C9" s="391" t="s">
        <v>81</v>
      </c>
      <c r="D9" s="391" t="s">
        <v>828</v>
      </c>
    </row>
    <row r="10" spans="1:4" ht="17.5" x14ac:dyDescent="0.25">
      <c r="A10" s="391"/>
      <c r="B10" s="391"/>
      <c r="C10" s="391" t="s">
        <v>5</v>
      </c>
      <c r="D10" s="391" t="s">
        <v>882</v>
      </c>
    </row>
    <row r="11" spans="1:4" ht="17.5" x14ac:dyDescent="0.25">
      <c r="A11" s="391"/>
      <c r="B11" s="391"/>
      <c r="C11" s="391" t="s">
        <v>74</v>
      </c>
      <c r="D11" s="391" t="s">
        <v>829</v>
      </c>
    </row>
    <row r="12" spans="1:4" ht="17.5" x14ac:dyDescent="0.25">
      <c r="A12" s="391"/>
      <c r="B12" s="391"/>
      <c r="C12" s="391" t="s">
        <v>67</v>
      </c>
      <c r="D12" s="391" t="s">
        <v>189</v>
      </c>
    </row>
    <row r="13" spans="1:4" ht="17.5" x14ac:dyDescent="0.25">
      <c r="A13" s="391"/>
      <c r="B13" s="391"/>
      <c r="C13" s="391" t="s">
        <v>64</v>
      </c>
      <c r="D13" s="391" t="s">
        <v>21</v>
      </c>
    </row>
    <row r="14" spans="1:4" ht="17.5" x14ac:dyDescent="0.25">
      <c r="A14" s="391"/>
      <c r="B14" s="391"/>
      <c r="C14" s="391" t="s">
        <v>65</v>
      </c>
      <c r="D14" s="391" t="s">
        <v>98</v>
      </c>
    </row>
    <row r="15" spans="1:4" ht="17.5" x14ac:dyDescent="0.25">
      <c r="A15" s="391"/>
      <c r="B15" s="391"/>
      <c r="C15" s="391" t="s">
        <v>66</v>
      </c>
      <c r="D15" s="391" t="s">
        <v>176</v>
      </c>
    </row>
    <row r="16" spans="1:4" ht="17.5" x14ac:dyDescent="0.25">
      <c r="A16" s="391"/>
      <c r="B16" s="391"/>
      <c r="C16" s="391" t="s">
        <v>70</v>
      </c>
      <c r="D16" s="391" t="s">
        <v>883</v>
      </c>
    </row>
    <row r="17" spans="1:4" ht="17.5" x14ac:dyDescent="0.25">
      <c r="A17" s="391"/>
      <c r="B17" s="391"/>
      <c r="C17" s="391" t="s">
        <v>71</v>
      </c>
      <c r="D17" s="391" t="s">
        <v>875</v>
      </c>
    </row>
    <row r="18" spans="1:4" ht="17.5" x14ac:dyDescent="0.25">
      <c r="A18" s="391"/>
      <c r="B18" s="391"/>
      <c r="C18" s="391" t="s">
        <v>72</v>
      </c>
      <c r="D18" s="391" t="s">
        <v>876</v>
      </c>
    </row>
    <row r="19" spans="1:4" ht="17.5" x14ac:dyDescent="0.25">
      <c r="A19" s="391"/>
      <c r="B19" s="391"/>
      <c r="C19" s="391" t="s">
        <v>418</v>
      </c>
      <c r="D19" s="391" t="s">
        <v>23</v>
      </c>
    </row>
    <row r="20" spans="1:4" ht="17.5" x14ac:dyDescent="0.25">
      <c r="A20" s="391"/>
      <c r="B20" s="391"/>
      <c r="C20" s="391" t="s">
        <v>753</v>
      </c>
      <c r="D20" s="391" t="s">
        <v>7</v>
      </c>
    </row>
    <row r="21" spans="1:4" ht="17.5" x14ac:dyDescent="0.25">
      <c r="A21" s="391"/>
      <c r="B21" s="391"/>
      <c r="C21" s="391"/>
      <c r="D21" s="391" t="s">
        <v>346</v>
      </c>
    </row>
    <row r="22" spans="1:4" ht="17.5" x14ac:dyDescent="0.25">
      <c r="A22" s="391"/>
      <c r="B22" s="391"/>
      <c r="C22" s="391"/>
      <c r="D22" s="391" t="s">
        <v>877</v>
      </c>
    </row>
    <row r="23" spans="1:4" ht="17.5" x14ac:dyDescent="0.25">
      <c r="A23" s="391"/>
      <c r="B23" s="391"/>
      <c r="C23" s="391"/>
      <c r="D23" s="391" t="s">
        <v>873</v>
      </c>
    </row>
    <row r="24" spans="1:4" ht="17.5" x14ac:dyDescent="0.25">
      <c r="A24" s="391"/>
      <c r="B24" s="391"/>
      <c r="C24" s="391"/>
      <c r="D24" s="391" t="s">
        <v>99</v>
      </c>
    </row>
    <row r="25" spans="1:4" ht="17.5" x14ac:dyDescent="0.25">
      <c r="A25" s="391"/>
      <c r="B25" s="391"/>
      <c r="C25" s="391"/>
      <c r="D25" s="391" t="s">
        <v>50</v>
      </c>
    </row>
    <row r="26" spans="1:4" ht="17.5" x14ac:dyDescent="0.25">
      <c r="A26" s="391"/>
      <c r="B26" s="391"/>
      <c r="C26" s="391"/>
      <c r="D26" s="391" t="s">
        <v>844</v>
      </c>
    </row>
    <row r="27" spans="1:4" ht="17.5" x14ac:dyDescent="0.25">
      <c r="A27" s="391"/>
      <c r="B27" s="391"/>
      <c r="C27" s="391"/>
      <c r="D27" s="391" t="s">
        <v>13</v>
      </c>
    </row>
    <row r="28" spans="1:4" ht="17.5" x14ac:dyDescent="0.25">
      <c r="A28" s="391"/>
      <c r="B28" s="391"/>
      <c r="C28" s="391"/>
      <c r="D28" s="391" t="s">
        <v>870</v>
      </c>
    </row>
    <row r="29" spans="1:4" ht="17.5" x14ac:dyDescent="0.25">
      <c r="A29" s="391"/>
      <c r="B29" s="391"/>
      <c r="C29" s="391"/>
      <c r="D29" s="391" t="s">
        <v>871</v>
      </c>
    </row>
    <row r="30" spans="1:4" ht="17.5" x14ac:dyDescent="0.25">
      <c r="A30" s="391"/>
      <c r="B30" s="391"/>
      <c r="C30" s="391"/>
      <c r="D30" s="391" t="s">
        <v>874</v>
      </c>
    </row>
    <row r="31" spans="1:4" ht="17.5" x14ac:dyDescent="0.25">
      <c r="A31" s="391"/>
      <c r="B31" s="391"/>
      <c r="C31" s="391"/>
      <c r="D31" s="391" t="s">
        <v>872</v>
      </c>
    </row>
    <row r="32" spans="1:4" ht="17.5" x14ac:dyDescent="0.25">
      <c r="A32" s="391"/>
      <c r="B32" s="391"/>
      <c r="C32" s="391"/>
      <c r="D32" s="391" t="s">
        <v>878</v>
      </c>
    </row>
    <row r="33" spans="1:4" ht="17.5" x14ac:dyDescent="0.25">
      <c r="A33" s="391"/>
      <c r="B33" s="391"/>
      <c r="C33" s="391"/>
      <c r="D33" s="391" t="s">
        <v>8</v>
      </c>
    </row>
    <row r="34" spans="1:4" ht="17.5" x14ac:dyDescent="0.25">
      <c r="A34" s="391"/>
      <c r="B34" s="391"/>
      <c r="C34" s="391"/>
      <c r="D34" s="391" t="s">
        <v>830</v>
      </c>
    </row>
    <row r="35" spans="1:4" ht="17.5" x14ac:dyDescent="0.25">
      <c r="A35" s="391"/>
      <c r="B35" s="391"/>
      <c r="C35" s="391"/>
      <c r="D35" s="391" t="s">
        <v>15</v>
      </c>
    </row>
    <row r="36" spans="1:4" ht="17.5" x14ac:dyDescent="0.25">
      <c r="A36" s="391"/>
      <c r="B36" s="391"/>
      <c r="C36" s="391"/>
      <c r="D36" s="391" t="s">
        <v>100</v>
      </c>
    </row>
    <row r="37" spans="1:4" ht="17.5" x14ac:dyDescent="0.25">
      <c r="A37" s="391"/>
      <c r="B37" s="391"/>
      <c r="C37" s="391"/>
      <c r="D37" s="391" t="s">
        <v>694</v>
      </c>
    </row>
    <row r="38" spans="1:4" ht="17.5" x14ac:dyDescent="0.25">
      <c r="A38" s="391"/>
      <c r="B38" s="391"/>
      <c r="C38" s="391"/>
      <c r="D38" s="391" t="s">
        <v>177</v>
      </c>
    </row>
    <row r="39" spans="1:4" ht="17.5" x14ac:dyDescent="0.25">
      <c r="A39" s="391"/>
      <c r="B39" s="391"/>
      <c r="C39" s="391"/>
      <c r="D39" s="391" t="s">
        <v>173</v>
      </c>
    </row>
    <row r="40" spans="1:4" ht="17.5" x14ac:dyDescent="0.25">
      <c r="A40" s="391"/>
      <c r="B40" s="391"/>
      <c r="C40" s="391"/>
      <c r="D40" s="391" t="s">
        <v>823</v>
      </c>
    </row>
    <row r="41" spans="1:4" ht="17.5" x14ac:dyDescent="0.25">
      <c r="A41" s="391"/>
      <c r="B41" s="391"/>
      <c r="C41" s="391"/>
      <c r="D41" s="391" t="s">
        <v>843</v>
      </c>
    </row>
    <row r="42" spans="1:4" ht="17.5" x14ac:dyDescent="0.25">
      <c r="A42" s="391"/>
      <c r="B42" s="391"/>
      <c r="C42" s="391"/>
      <c r="D42" s="391" t="s">
        <v>174</v>
      </c>
    </row>
    <row r="43" spans="1:4" ht="17.5" x14ac:dyDescent="0.25">
      <c r="A43" s="391"/>
      <c r="B43" s="391"/>
      <c r="C43" s="391"/>
      <c r="D43" s="391" t="s">
        <v>825</v>
      </c>
    </row>
    <row r="44" spans="1:4" ht="17.5" x14ac:dyDescent="0.25">
      <c r="A44" s="391"/>
      <c r="B44" s="391"/>
      <c r="C44" s="391"/>
      <c r="D44" s="391" t="s">
        <v>9</v>
      </c>
    </row>
    <row r="45" spans="1:4" ht="17.5" x14ac:dyDescent="0.25">
      <c r="A45" s="391"/>
      <c r="B45" s="391"/>
      <c r="C45" s="391"/>
      <c r="D45" s="391" t="s">
        <v>175</v>
      </c>
    </row>
    <row r="46" spans="1:4" ht="17.5" x14ac:dyDescent="0.25">
      <c r="A46" s="391"/>
      <c r="B46" s="391"/>
      <c r="C46" s="391"/>
      <c r="D46" s="391" t="s">
        <v>827</v>
      </c>
    </row>
    <row r="47" spans="1:4" ht="17.5" x14ac:dyDescent="0.25">
      <c r="A47" s="391"/>
      <c r="B47" s="391"/>
      <c r="C47" s="391"/>
      <c r="D47" s="391" t="s">
        <v>513</v>
      </c>
    </row>
    <row r="48" spans="1:4" ht="17.5" x14ac:dyDescent="0.25">
      <c r="A48" s="391"/>
      <c r="B48" s="391"/>
      <c r="C48" s="391"/>
      <c r="D48" s="391" t="s">
        <v>299</v>
      </c>
    </row>
    <row r="49" spans="1:4" ht="17.5" x14ac:dyDescent="0.25">
      <c r="A49" s="391"/>
      <c r="B49" s="391"/>
      <c r="C49" s="391"/>
      <c r="D49" s="391" t="s">
        <v>129</v>
      </c>
    </row>
    <row r="50" spans="1:4" ht="17.5" x14ac:dyDescent="0.25">
      <c r="A50" s="391"/>
      <c r="B50" s="391"/>
      <c r="C50" s="391"/>
      <c r="D50" s="391" t="s">
        <v>1401</v>
      </c>
    </row>
    <row r="51" spans="1:4" ht="17.5" x14ac:dyDescent="0.25">
      <c r="A51" s="391"/>
      <c r="B51" s="391"/>
      <c r="C51" s="391"/>
      <c r="D51" s="391" t="s">
        <v>1400</v>
      </c>
    </row>
    <row r="52" spans="1:4" ht="17.5" x14ac:dyDescent="0.25">
      <c r="A52" s="391"/>
      <c r="B52" s="391"/>
      <c r="C52" s="391"/>
      <c r="D52" s="391" t="s">
        <v>20</v>
      </c>
    </row>
    <row r="53" spans="1:4" ht="17.5" x14ac:dyDescent="0.25">
      <c r="A53" s="391"/>
      <c r="B53" s="391"/>
      <c r="C53" s="391"/>
      <c r="D53" s="391" t="s">
        <v>131</v>
      </c>
    </row>
    <row r="54" spans="1:4" ht="17.5" x14ac:dyDescent="0.25">
      <c r="A54" s="391"/>
      <c r="B54" s="391"/>
      <c r="C54" s="391"/>
      <c r="D54" s="391" t="s">
        <v>500</v>
      </c>
    </row>
    <row r="55" spans="1:4" ht="17.5" x14ac:dyDescent="0.25">
      <c r="A55" s="391"/>
      <c r="B55" s="391"/>
      <c r="C55" s="391"/>
      <c r="D55" s="391" t="s">
        <v>501</v>
      </c>
    </row>
    <row r="56" spans="1:4" ht="17.5" x14ac:dyDescent="0.25">
      <c r="A56" s="391"/>
      <c r="B56" s="391"/>
      <c r="C56" s="391"/>
      <c r="D56" s="391" t="s">
        <v>133</v>
      </c>
    </row>
    <row r="57" spans="1:4" ht="17.5" x14ac:dyDescent="0.25">
      <c r="A57" s="391"/>
      <c r="B57" s="391"/>
      <c r="C57" s="391"/>
      <c r="D57" s="391" t="s">
        <v>495</v>
      </c>
    </row>
    <row r="58" spans="1:4" ht="17.5" x14ac:dyDescent="0.25">
      <c r="A58" s="391"/>
      <c r="B58" s="391"/>
      <c r="C58" s="391"/>
      <c r="D58" s="391" t="s">
        <v>125</v>
      </c>
    </row>
    <row r="59" spans="1:4" ht="17.5" x14ac:dyDescent="0.25">
      <c r="A59" s="391"/>
      <c r="B59" s="391"/>
      <c r="C59" s="391"/>
      <c r="D59" s="391" t="s">
        <v>345</v>
      </c>
    </row>
    <row r="60" spans="1:4" ht="17.5" x14ac:dyDescent="0.25">
      <c r="A60" s="391"/>
      <c r="B60" s="391"/>
      <c r="C60" s="391"/>
      <c r="D60" s="391" t="s">
        <v>130</v>
      </c>
    </row>
    <row r="61" spans="1:4" ht="17.5" x14ac:dyDescent="0.25">
      <c r="A61" s="391"/>
      <c r="B61" s="391"/>
      <c r="C61" s="391"/>
      <c r="D61" s="391" t="s">
        <v>593</v>
      </c>
    </row>
    <row r="62" spans="1:4" ht="17.5" x14ac:dyDescent="0.25">
      <c r="A62" s="391"/>
      <c r="B62" s="391"/>
      <c r="C62" s="391"/>
      <c r="D62" s="391" t="s">
        <v>588</v>
      </c>
    </row>
    <row r="63" spans="1:4" ht="17.5" x14ac:dyDescent="0.25">
      <c r="A63" s="391"/>
      <c r="B63" s="391"/>
      <c r="C63" s="391"/>
      <c r="D63" s="391" t="s">
        <v>1398</v>
      </c>
    </row>
    <row r="64" spans="1:4" ht="17.5" x14ac:dyDescent="0.25">
      <c r="A64" s="391"/>
      <c r="B64" s="391"/>
      <c r="C64" s="391"/>
      <c r="D64" s="391" t="s">
        <v>1397</v>
      </c>
    </row>
    <row r="65" spans="1:4" ht="17.5" x14ac:dyDescent="0.25">
      <c r="A65" s="391"/>
      <c r="B65" s="391"/>
      <c r="C65" s="391"/>
      <c r="D65" s="391" t="s">
        <v>124</v>
      </c>
    </row>
    <row r="66" spans="1:4" ht="17.5" x14ac:dyDescent="0.25">
      <c r="A66" s="391"/>
      <c r="B66" s="391"/>
      <c r="C66" s="391"/>
      <c r="D66" s="391" t="s">
        <v>25</v>
      </c>
    </row>
    <row r="67" spans="1:4" ht="17.5" x14ac:dyDescent="0.25">
      <c r="A67" s="391"/>
      <c r="B67" s="391"/>
      <c r="C67" s="391"/>
      <c r="D67" s="391" t="s">
        <v>134</v>
      </c>
    </row>
    <row r="68" spans="1:4" ht="17.5" x14ac:dyDescent="0.25">
      <c r="A68" s="391"/>
      <c r="B68" s="391"/>
      <c r="C68" s="391"/>
      <c r="D68" s="391" t="s">
        <v>298</v>
      </c>
    </row>
    <row r="69" spans="1:4" ht="17.5" x14ac:dyDescent="0.25">
      <c r="A69" s="391"/>
      <c r="B69" s="391"/>
      <c r="C69" s="391"/>
      <c r="D69" s="391" t="s">
        <v>132</v>
      </c>
    </row>
    <row r="70" spans="1:4" ht="17.5" x14ac:dyDescent="0.25">
      <c r="A70" s="391"/>
      <c r="B70" s="391"/>
      <c r="C70" s="391"/>
      <c r="D70" s="391" t="s">
        <v>297</v>
      </c>
    </row>
    <row r="71" spans="1:4" ht="17.5" x14ac:dyDescent="0.25">
      <c r="A71" s="391"/>
      <c r="B71" s="391"/>
      <c r="C71" s="391"/>
      <c r="D71" s="391" t="s">
        <v>127</v>
      </c>
    </row>
    <row r="72" spans="1:4" ht="17.5" x14ac:dyDescent="0.25">
      <c r="A72" s="391"/>
      <c r="B72" s="391"/>
      <c r="C72" s="391"/>
      <c r="D72" s="391" t="s">
        <v>656</v>
      </c>
    </row>
    <row r="73" spans="1:4" ht="17.5" x14ac:dyDescent="0.25">
      <c r="A73" s="391"/>
      <c r="B73" s="391"/>
      <c r="C73" s="391"/>
      <c r="D73" s="391" t="s">
        <v>128</v>
      </c>
    </row>
    <row r="74" spans="1:4" ht="17.5" x14ac:dyDescent="0.25">
      <c r="A74" s="391"/>
      <c r="B74" s="391"/>
      <c r="C74" s="391"/>
      <c r="D74" s="391" t="s">
        <v>586</v>
      </c>
    </row>
    <row r="75" spans="1:4" ht="17.5" x14ac:dyDescent="0.25">
      <c r="A75" s="391"/>
      <c r="B75" s="391"/>
      <c r="C75" s="391"/>
      <c r="D75" s="391" t="s">
        <v>589</v>
      </c>
    </row>
    <row r="76" spans="1:4" ht="17.5" x14ac:dyDescent="0.25">
      <c r="A76" s="391"/>
      <c r="B76" s="391"/>
      <c r="C76" s="391"/>
      <c r="D76" s="391" t="s">
        <v>585</v>
      </c>
    </row>
    <row r="77" spans="1:4" ht="17.5" x14ac:dyDescent="0.25">
      <c r="A77" s="391"/>
      <c r="B77" s="391"/>
      <c r="C77" s="391"/>
      <c r="D77" s="391" t="s">
        <v>512</v>
      </c>
    </row>
    <row r="78" spans="1:4" ht="17.5" x14ac:dyDescent="0.25">
      <c r="A78" s="391"/>
      <c r="B78" s="391"/>
      <c r="C78" s="391"/>
      <c r="D78" s="391" t="s">
        <v>509</v>
      </c>
    </row>
    <row r="79" spans="1:4" ht="17.5" x14ac:dyDescent="0.25">
      <c r="A79" s="391"/>
      <c r="B79" s="391"/>
      <c r="C79" s="391"/>
      <c r="D79" s="391" t="s">
        <v>511</v>
      </c>
    </row>
    <row r="80" spans="1:4" ht="17.5" x14ac:dyDescent="0.25">
      <c r="A80" s="391"/>
      <c r="B80" s="391"/>
      <c r="C80" s="391"/>
      <c r="D80" s="391" t="s">
        <v>123</v>
      </c>
    </row>
    <row r="81" spans="1:4" ht="17.5" x14ac:dyDescent="0.25">
      <c r="A81" s="391"/>
      <c r="B81" s="391"/>
      <c r="C81" s="391"/>
      <c r="D81" s="391" t="s">
        <v>831</v>
      </c>
    </row>
    <row r="82" spans="1:4" ht="17.5" x14ac:dyDescent="0.25">
      <c r="A82" s="391"/>
      <c r="B82" s="391"/>
      <c r="C82" s="391"/>
      <c r="D82" s="391" t="s">
        <v>832</v>
      </c>
    </row>
    <row r="83" spans="1:4" ht="17.5" x14ac:dyDescent="0.25">
      <c r="A83" s="391"/>
      <c r="B83" s="391"/>
      <c r="C83" s="391"/>
      <c r="D83" s="391" t="s">
        <v>833</v>
      </c>
    </row>
    <row r="84" spans="1:4" ht="17.5" x14ac:dyDescent="0.25">
      <c r="A84" s="391"/>
      <c r="B84" s="391"/>
      <c r="C84" s="391"/>
      <c r="D84" s="391" t="s">
        <v>126</v>
      </c>
    </row>
    <row r="85" spans="1:4" ht="17.5" x14ac:dyDescent="0.25">
      <c r="A85" s="391"/>
      <c r="B85" s="391"/>
      <c r="C85" s="391"/>
      <c r="D85" s="391" t="s">
        <v>842</v>
      </c>
    </row>
    <row r="86" spans="1:4" ht="17.5" x14ac:dyDescent="0.25">
      <c r="A86" s="391"/>
      <c r="B86" s="391"/>
      <c r="C86" s="391"/>
      <c r="D86" s="391" t="s">
        <v>510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B34"/>
  <sheetViews>
    <sheetView workbookViewId="0">
      <selection activeCell="H20" sqref="H20"/>
    </sheetView>
  </sheetViews>
  <sheetFormatPr defaultColWidth="8.7265625" defaultRowHeight="12.5" x14ac:dyDescent="0.25"/>
  <cols>
    <col min="2" max="2" width="55" customWidth="1"/>
  </cols>
  <sheetData>
    <row r="2" spans="2:2" ht="13" x14ac:dyDescent="0.3">
      <c r="B2" s="4" t="s">
        <v>316</v>
      </c>
    </row>
    <row r="4" spans="2:2" x14ac:dyDescent="0.25">
      <c r="B4" t="s">
        <v>303</v>
      </c>
    </row>
    <row r="5" spans="2:2" x14ac:dyDescent="0.25">
      <c r="B5" t="s">
        <v>315</v>
      </c>
    </row>
    <row r="6" spans="2:2" x14ac:dyDescent="0.25">
      <c r="B6" t="s">
        <v>309</v>
      </c>
    </row>
    <row r="9" spans="2:2" x14ac:dyDescent="0.25">
      <c r="B9" t="s">
        <v>304</v>
      </c>
    </row>
    <row r="10" spans="2:2" x14ac:dyDescent="0.25">
      <c r="B10" t="s">
        <v>305</v>
      </c>
    </row>
    <row r="11" spans="2:2" x14ac:dyDescent="0.25">
      <c r="B11" t="s">
        <v>306</v>
      </c>
    </row>
    <row r="12" spans="2:2" x14ac:dyDescent="0.25">
      <c r="B12" t="s">
        <v>307</v>
      </c>
    </row>
    <row r="13" spans="2:2" x14ac:dyDescent="0.25">
      <c r="B13" t="s">
        <v>308</v>
      </c>
    </row>
    <row r="14" spans="2:2" ht="13.5" customHeight="1" x14ac:dyDescent="0.25"/>
    <row r="15" spans="2:2" ht="41.25" customHeight="1" x14ac:dyDescent="0.25">
      <c r="B15" s="5" t="s">
        <v>313</v>
      </c>
    </row>
    <row r="17" spans="2:2" x14ac:dyDescent="0.25">
      <c r="B17" t="s">
        <v>310</v>
      </c>
    </row>
    <row r="18" spans="2:2" x14ac:dyDescent="0.25">
      <c r="B18" t="s">
        <v>311</v>
      </c>
    </row>
    <row r="19" spans="2:2" x14ac:dyDescent="0.25">
      <c r="B19" t="s">
        <v>312</v>
      </c>
    </row>
    <row r="21" spans="2:2" ht="13" x14ac:dyDescent="0.3">
      <c r="B21" s="6" t="s">
        <v>314</v>
      </c>
    </row>
    <row r="24" spans="2:2" ht="13" x14ac:dyDescent="0.3">
      <c r="B24" s="4" t="s">
        <v>853</v>
      </c>
    </row>
    <row r="26" spans="2:2" ht="13" x14ac:dyDescent="0.3">
      <c r="B26" s="4" t="s">
        <v>324</v>
      </c>
    </row>
    <row r="27" spans="2:2" x14ac:dyDescent="0.25">
      <c r="B27" t="s">
        <v>325</v>
      </c>
    </row>
    <row r="28" spans="2:2" x14ac:dyDescent="0.25">
      <c r="B28" t="s">
        <v>326</v>
      </c>
    </row>
    <row r="29" spans="2:2" x14ac:dyDescent="0.25">
      <c r="B29" t="s">
        <v>327</v>
      </c>
    </row>
    <row r="30" spans="2:2" x14ac:dyDescent="0.25">
      <c r="B30" t="s">
        <v>328</v>
      </c>
    </row>
    <row r="31" spans="2:2" x14ac:dyDescent="0.25">
      <c r="B31" t="s">
        <v>329</v>
      </c>
    </row>
    <row r="32" spans="2:2" ht="13" x14ac:dyDescent="0.3">
      <c r="B32" s="4" t="s">
        <v>330</v>
      </c>
    </row>
    <row r="33" spans="2:2" x14ac:dyDescent="0.25">
      <c r="B33" t="s">
        <v>331</v>
      </c>
    </row>
    <row r="34" spans="2:2" x14ac:dyDescent="0.25">
      <c r="B34" t="s">
        <v>332</v>
      </c>
    </row>
  </sheetData>
  <phoneticPr fontId="1" type="noConversion"/>
  <pageMargins left="0.75" right="0.75" top="1" bottom="1" header="0.5" footer="0.5"/>
  <pageSetup paperSize="9" orientation="portrait" verticalDpi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9"/>
  <sheetViews>
    <sheetView workbookViewId="0">
      <selection activeCell="D5" sqref="D5"/>
    </sheetView>
  </sheetViews>
  <sheetFormatPr defaultColWidth="8.7265625" defaultRowHeight="12.5" x14ac:dyDescent="0.25"/>
  <cols>
    <col min="1" max="2" width="3.6328125" style="347" customWidth="1"/>
    <col min="3" max="3" width="69" style="347" customWidth="1"/>
    <col min="4" max="4" width="12.26953125" style="347" customWidth="1"/>
    <col min="5" max="7" width="3.6328125" style="347" customWidth="1"/>
    <col min="8" max="16384" width="8.7265625" style="347"/>
  </cols>
  <sheetData>
    <row r="2" spans="2:5" x14ac:dyDescent="0.25">
      <c r="B2" s="349"/>
      <c r="C2" s="350"/>
      <c r="D2" s="350"/>
      <c r="E2" s="351"/>
    </row>
    <row r="3" spans="2:5" ht="18" x14ac:dyDescent="0.25">
      <c r="B3" s="352"/>
      <c r="C3" s="353" t="s">
        <v>938</v>
      </c>
      <c r="D3" s="348"/>
      <c r="E3" s="354"/>
    </row>
    <row r="4" spans="2:5" x14ac:dyDescent="0.25">
      <c r="B4" s="352"/>
      <c r="C4" s="348"/>
      <c r="D4" s="348"/>
      <c r="E4" s="354"/>
    </row>
    <row r="5" spans="2:5" ht="14" x14ac:dyDescent="0.25">
      <c r="B5" s="352"/>
      <c r="C5" s="355" t="s">
        <v>939</v>
      </c>
      <c r="D5" s="356">
        <v>45052</v>
      </c>
      <c r="E5" s="357"/>
    </row>
    <row r="6" spans="2:5" ht="14" x14ac:dyDescent="0.25">
      <c r="B6" s="352"/>
      <c r="C6" s="355"/>
      <c r="D6" s="355"/>
      <c r="E6" s="358"/>
    </row>
    <row r="7" spans="2:5" ht="30" customHeight="1" x14ac:dyDescent="0.25">
      <c r="B7" s="352"/>
      <c r="C7" s="1321" t="s">
        <v>1227</v>
      </c>
      <c r="D7" s="1321"/>
      <c r="E7" s="359"/>
    </row>
    <row r="8" spans="2:5" ht="30" customHeight="1" x14ac:dyDescent="0.25">
      <c r="B8" s="352"/>
      <c r="C8" s="1321" t="s">
        <v>941</v>
      </c>
      <c r="D8" s="1321"/>
      <c r="E8" s="359"/>
    </row>
    <row r="9" spans="2:5" ht="45" customHeight="1" thickBot="1" x14ac:dyDescent="0.3">
      <c r="B9" s="360"/>
      <c r="C9" s="1322" t="s">
        <v>940</v>
      </c>
      <c r="D9" s="1322"/>
      <c r="E9" s="361"/>
    </row>
  </sheetData>
  <mergeCells count="3">
    <mergeCell ref="C7:D7"/>
    <mergeCell ref="C8:D8"/>
    <mergeCell ref="C9:D9"/>
  </mergeCells>
  <phoneticPr fontId="1" type="noConversion"/>
  <pageMargins left="0.74803149606299202" right="0.74803149606299202" top="0.98425196850393704" bottom="0.98425196850393704" header="0.511811023622047" footer="0.511811023622047"/>
  <pageSetup paperSize="9" scale="94" orientation="portrait" copies="2" r:id="rId1"/>
  <headerFooter alignWithMargins="0">
    <oddFooter>&amp;C&amp;K000000&amp;F  &amp;D&amp;R&amp;K000000&amp;P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17</vt:i4>
      </vt:variant>
    </vt:vector>
  </HeadingPairs>
  <TitlesOfParts>
    <vt:vector size="31" baseType="lpstr">
      <vt:lpstr>Highlights</vt:lpstr>
      <vt:lpstr>Longest Standing</vt:lpstr>
      <vt:lpstr>0. Find A Record</vt:lpstr>
      <vt:lpstr>1. T&amp;F Male</vt:lpstr>
      <vt:lpstr>2. T&amp;F Female</vt:lpstr>
      <vt:lpstr>3. T&amp;F Indoor</vt:lpstr>
      <vt:lpstr>4. T&amp;F Relay</vt:lpstr>
      <vt:lpstr>5. Road</vt:lpstr>
      <vt:lpstr>6. Sports Hall</vt:lpstr>
      <vt:lpstr>7. ARCHIVE-T&amp;F</vt:lpstr>
      <vt:lpstr>8. ARCHIVE-Sports Hall</vt:lpstr>
      <vt:lpstr>Lists</vt:lpstr>
      <vt:lpstr>Notes</vt:lpstr>
      <vt:lpstr>Updated</vt:lpstr>
      <vt:lpstr>'0. Find A Record'!Print_Area</vt:lpstr>
      <vt:lpstr>'1. T&amp;F Male'!Print_Area</vt:lpstr>
      <vt:lpstr>'2. T&amp;F Female'!Print_Area</vt:lpstr>
      <vt:lpstr>'3. T&amp;F Indoor'!Print_Area</vt:lpstr>
      <vt:lpstr>'4. T&amp;F Relay'!Print_Area</vt:lpstr>
      <vt:lpstr>'5. Road'!Print_Area</vt:lpstr>
      <vt:lpstr>'6. Sports Hall'!Print_Area</vt:lpstr>
      <vt:lpstr>'7. ARCHIVE-T&amp;F'!Print_Area</vt:lpstr>
      <vt:lpstr>'8. ARCHIVE-Sports Hall'!Print_Area</vt:lpstr>
      <vt:lpstr>Highlights!Print_Area</vt:lpstr>
      <vt:lpstr>Updated!Print_Area</vt:lpstr>
      <vt:lpstr>'1. T&amp;F Male'!Print_Titles</vt:lpstr>
      <vt:lpstr>'2. T&amp;F Female'!Print_Titles</vt:lpstr>
      <vt:lpstr>'3. T&amp;F Indoor'!Print_Titles</vt:lpstr>
      <vt:lpstr>'4. T&amp;F Relay'!Print_Titles</vt:lpstr>
      <vt:lpstr>'5. Road'!Print_Titles</vt:lpstr>
      <vt:lpstr>'6. Sports Hall'!Print_Titles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NewBarnFarm</dc:creator>
  <cp:lastModifiedBy>dan hunsley</cp:lastModifiedBy>
  <cp:lastPrinted>2026-10-20T19:54:24Z</cp:lastPrinted>
  <dcterms:created xsi:type="dcterms:W3CDTF">2013-04-15T18:58:52Z</dcterms:created>
  <dcterms:modified xsi:type="dcterms:W3CDTF">2026-10-20T20:18:30Z</dcterms:modified>
  <cp:contentStatus/>
</cp:coreProperties>
</file>