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/>
  <mc:AlternateContent xmlns:mc="http://schemas.openxmlformats.org/markup-compatibility/2006">
    <mc:Choice Requires="x15">
      <x15ac:absPath xmlns:x15ac="http://schemas.microsoft.com/office/spreadsheetml/2010/11/ac" url="/Users/BackInBlack/Dropbox/Personal Files/Macc Harriers/Club Statistician/00. Club Records Spreadsheets/2026/"/>
    </mc:Choice>
  </mc:AlternateContent>
  <xr:revisionPtr revIDLastSave="0" documentId="13_ncr:1_{691B9918-2E89-8046-A4E6-0425502B5C14}" xr6:coauthVersionLast="47" xr6:coauthVersionMax="47" xr10:uidLastSave="{00000000-0000-0000-0000-000000000000}"/>
  <bookViews>
    <workbookView xWindow="0" yWindow="500" windowWidth="25600" windowHeight="14420" tabRatio="599" xr2:uid="{00000000-000D-0000-FFFF-FFFF00000000}"/>
  </bookViews>
  <sheets>
    <sheet name="Highlights" sheetId="13" r:id="rId1"/>
    <sheet name="0. Find A Record" sheetId="14" r:id="rId2"/>
    <sheet name="1. T&amp;F Male" sheetId="12" r:id="rId3"/>
    <sheet name="2. T&amp;F Female" sheetId="3" r:id="rId4"/>
    <sheet name="3. T&amp;F Indoor" sheetId="8" r:id="rId5"/>
    <sheet name="4. T&amp;F Relay" sheetId="7" r:id="rId6"/>
    <sheet name="5. Road" sheetId="4" r:id="rId7"/>
    <sheet name="6. Sports Hall" sheetId="9" r:id="rId8"/>
    <sheet name="7. ARCHIVE-T&amp;F" sheetId="2" r:id="rId9"/>
    <sheet name="8. ARCHIVE-Sports Hall" sheetId="11" state="hidden" r:id="rId10"/>
    <sheet name="Lists" sheetId="15" state="hidden" r:id="rId11"/>
    <sheet name="Notes" sheetId="6" r:id="rId12"/>
    <sheet name="Updated" sheetId="5" r:id="rId13"/>
  </sheets>
  <definedNames>
    <definedName name="_xlnm._FilterDatabase" localSheetId="2" hidden="1">'1. T&amp;F Male'!$B$3:$L$560</definedName>
    <definedName name="_xlnm._FilterDatabase" localSheetId="3" hidden="1">'2. T&amp;F Female'!$B$3:$K$533</definedName>
    <definedName name="_xlnm._FilterDatabase" localSheetId="4" hidden="1">'3. T&amp;F Indoor'!$B$3:$L$519</definedName>
    <definedName name="_xlnm._FilterDatabase" localSheetId="5" hidden="1">'4. T&amp;F Relay'!$B$3:$K$216</definedName>
    <definedName name="_xlnm._FilterDatabase" localSheetId="6" hidden="1">'5. Road'!$B$3:$K$251</definedName>
    <definedName name="_xlnm._FilterDatabase" localSheetId="7" hidden="1">'6. Sports Hall'!$B$3:$K$62</definedName>
    <definedName name="_xlnm._FilterDatabase" localSheetId="8" hidden="1">'7. ARCHIVE-T&amp;F'!$A$3:$L$384</definedName>
    <definedName name="_xlnm.Print_Area" localSheetId="1">'0. Find A Record'!$A$1:$I$13</definedName>
    <definedName name="_xlnm.Print_Area" localSheetId="2">'1. T&amp;F Male'!$B$1:$J$560</definedName>
    <definedName name="_xlnm.Print_Area" localSheetId="3">'2. T&amp;F Female'!$B$1:$J$533</definedName>
    <definedName name="_xlnm.Print_Area" localSheetId="4">'3. T&amp;F Indoor'!$B$1:$J$519</definedName>
    <definedName name="_xlnm.Print_Area" localSheetId="5">'4. T&amp;F Relay'!$B$1:$J$216</definedName>
    <definedName name="_xlnm.Print_Area" localSheetId="6">'5. Road'!$B$1:$J$251</definedName>
    <definedName name="_xlnm.Print_Area" localSheetId="7">'6. Sports Hall'!$B$1:$J$62</definedName>
    <definedName name="_xlnm.Print_Area" localSheetId="9">'8. ARCHIVE-Sports Hall'!$A$2:$H$62</definedName>
    <definedName name="_xlnm.Print_Area" localSheetId="0">Highlights!$A$1:$L$68</definedName>
    <definedName name="_xlnm.Print_Area" localSheetId="12">Updated!$B$2:$E$9</definedName>
    <definedName name="_xlnm.Print_Titles" localSheetId="2">'1. T&amp;F Male'!$1:$3</definedName>
    <definedName name="_xlnm.Print_Titles" localSheetId="3">'2. T&amp;F Female'!$1:$3</definedName>
    <definedName name="_xlnm.Print_Titles" localSheetId="4">'3. T&amp;F Indoor'!$1:$3</definedName>
    <definedName name="_xlnm.Print_Titles" localSheetId="5">'4. T&amp;F Relay'!$1:$3</definedName>
    <definedName name="_xlnm.Print_Titles" localSheetId="6">'5. Road'!$1:$3</definedName>
    <definedName name="_xlnm.Print_Titles" localSheetId="7">'6. Sports Hall'!$1:$3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14" i="2" l="1"/>
  <c r="K513" i="2"/>
  <c r="K512" i="2"/>
  <c r="K511" i="2"/>
  <c r="K510" i="2"/>
  <c r="K509" i="2"/>
  <c r="K508" i="2"/>
  <c r="K507" i="2"/>
  <c r="K506" i="2"/>
  <c r="K505" i="2"/>
  <c r="K504" i="2"/>
  <c r="K503" i="2"/>
  <c r="K502" i="2"/>
  <c r="I514" i="2"/>
  <c r="I513" i="2"/>
  <c r="I512" i="2"/>
  <c r="I511" i="2"/>
  <c r="I510" i="2"/>
  <c r="I509" i="2"/>
  <c r="I508" i="2"/>
  <c r="I507" i="2"/>
  <c r="I506" i="2"/>
  <c r="I505" i="2"/>
  <c r="I504" i="2"/>
  <c r="I503" i="2"/>
  <c r="I502" i="2"/>
  <c r="K501" i="2"/>
  <c r="K500" i="2"/>
  <c r="K499" i="2"/>
  <c r="K498" i="2"/>
  <c r="K497" i="2"/>
  <c r="K496" i="2"/>
  <c r="K495" i="2"/>
  <c r="K494" i="2"/>
  <c r="K493" i="2"/>
  <c r="K492" i="2"/>
  <c r="K491" i="2"/>
  <c r="K490" i="2"/>
  <c r="I501" i="2"/>
  <c r="I500" i="2"/>
  <c r="I499" i="2"/>
  <c r="J164" i="4"/>
  <c r="J28" i="4"/>
  <c r="J238" i="4"/>
  <c r="I498" i="2" l="1"/>
  <c r="I497" i="2"/>
  <c r="I496" i="2"/>
  <c r="I495" i="2"/>
  <c r="I494" i="2"/>
  <c r="I493" i="2"/>
  <c r="I492" i="2"/>
  <c r="I491" i="2"/>
  <c r="I490" i="2"/>
  <c r="K489" i="2" l="1"/>
  <c r="K488" i="2"/>
  <c r="K487" i="2"/>
  <c r="K486" i="2"/>
  <c r="K485" i="2"/>
  <c r="K484" i="2"/>
  <c r="K483" i="2"/>
  <c r="K482" i="2"/>
  <c r="K481" i="2"/>
  <c r="K480" i="2"/>
  <c r="I489" i="2"/>
  <c r="I488" i="2"/>
  <c r="I487" i="2"/>
  <c r="I486" i="2"/>
  <c r="I485" i="2"/>
  <c r="I484" i="2"/>
  <c r="I483" i="2"/>
  <c r="I482" i="2"/>
  <c r="I481" i="2"/>
  <c r="I480" i="2"/>
  <c r="K479" i="2"/>
  <c r="K478" i="2"/>
  <c r="K477" i="2"/>
  <c r="K476" i="2"/>
  <c r="K475" i="2"/>
  <c r="I479" i="2"/>
  <c r="I478" i="2"/>
  <c r="I477" i="2"/>
  <c r="I476" i="2"/>
  <c r="I475" i="2"/>
  <c r="K474" i="2"/>
  <c r="K473" i="2"/>
  <c r="K472" i="2"/>
  <c r="K471" i="2"/>
  <c r="K470" i="2"/>
  <c r="I474" i="2"/>
  <c r="I473" i="2"/>
  <c r="I472" i="2"/>
  <c r="I471" i="2"/>
  <c r="I470" i="2"/>
  <c r="K469" i="2"/>
  <c r="I469" i="2"/>
  <c r="K468" i="2"/>
  <c r="K467" i="2"/>
  <c r="K466" i="2"/>
  <c r="K465" i="2"/>
  <c r="K464" i="2"/>
  <c r="I468" i="2"/>
  <c r="I467" i="2"/>
  <c r="I466" i="2"/>
  <c r="I465" i="2"/>
  <c r="I464" i="2"/>
  <c r="K463" i="2" l="1"/>
  <c r="I463" i="2"/>
  <c r="K462" i="2" l="1"/>
  <c r="I462" i="2"/>
  <c r="J88" i="8"/>
  <c r="K461" i="2"/>
  <c r="K460" i="2"/>
  <c r="K459" i="2"/>
  <c r="K458" i="2"/>
  <c r="K457" i="2"/>
  <c r="K456" i="2"/>
  <c r="K455" i="2"/>
  <c r="K454" i="2"/>
  <c r="K453" i="2"/>
  <c r="K452" i="2"/>
  <c r="K451" i="2"/>
  <c r="K450" i="2"/>
  <c r="K449" i="2"/>
  <c r="I461" i="2"/>
  <c r="I460" i="2"/>
  <c r="I459" i="2"/>
  <c r="I458" i="2"/>
  <c r="I457" i="2"/>
  <c r="I456" i="2"/>
  <c r="I455" i="2"/>
  <c r="I454" i="2"/>
  <c r="I453" i="2"/>
  <c r="I452" i="2"/>
  <c r="I451" i="2"/>
  <c r="I450" i="2"/>
  <c r="I449" i="2"/>
  <c r="K448" i="2"/>
  <c r="K447" i="2"/>
  <c r="K446" i="2"/>
  <c r="K445" i="2"/>
  <c r="K444" i="2"/>
  <c r="K443" i="2"/>
  <c r="K442" i="2"/>
  <c r="K441" i="2"/>
  <c r="K440" i="2"/>
  <c r="K439" i="2"/>
  <c r="K438" i="2"/>
  <c r="K437" i="2"/>
  <c r="K436" i="2"/>
  <c r="K435" i="2"/>
  <c r="K434" i="2"/>
  <c r="J537" i="12"/>
  <c r="I448" i="2"/>
  <c r="I447" i="2"/>
  <c r="I446" i="2"/>
  <c r="I445" i="2"/>
  <c r="I444" i="2"/>
  <c r="I443" i="2"/>
  <c r="I442" i="2"/>
  <c r="I441" i="2"/>
  <c r="I440" i="2"/>
  <c r="I439" i="2"/>
  <c r="I438" i="2"/>
  <c r="I437" i="2"/>
  <c r="I436" i="2"/>
  <c r="I435" i="2"/>
  <c r="J294" i="8"/>
  <c r="A294" i="8"/>
  <c r="J285" i="8"/>
  <c r="J269" i="8"/>
  <c r="J261" i="8"/>
  <c r="A261" i="8"/>
  <c r="J236" i="8"/>
  <c r="J220" i="8"/>
  <c r="J188" i="8"/>
  <c r="I434" i="2"/>
  <c r="J164" i="8"/>
  <c r="K433" i="2"/>
  <c r="K432" i="2"/>
  <c r="K431" i="2"/>
  <c r="K430" i="2"/>
  <c r="K429" i="2"/>
  <c r="K428" i="2"/>
  <c r="K427" i="2"/>
  <c r="I433" i="2"/>
  <c r="I432" i="2"/>
  <c r="I431" i="2"/>
  <c r="I430" i="2"/>
  <c r="I429" i="2"/>
  <c r="I428" i="2"/>
  <c r="I427" i="2"/>
  <c r="K426" i="2"/>
  <c r="K425" i="2"/>
  <c r="K424" i="2"/>
  <c r="K423" i="2"/>
  <c r="K422" i="2"/>
  <c r="K421" i="2"/>
  <c r="K420" i="2"/>
  <c r="I426" i="2"/>
  <c r="I425" i="2"/>
  <c r="I424" i="2"/>
  <c r="I423" i="2"/>
  <c r="I422" i="2"/>
  <c r="I421" i="2"/>
  <c r="I420" i="2"/>
  <c r="K419" i="2"/>
  <c r="K418" i="2"/>
  <c r="K417" i="2"/>
  <c r="I419" i="2"/>
  <c r="I418" i="2"/>
  <c r="I417" i="2"/>
  <c r="J241" i="12"/>
  <c r="K416" i="2"/>
  <c r="I416" i="2"/>
  <c r="K415" i="2"/>
  <c r="I415" i="2"/>
  <c r="K414" i="2"/>
  <c r="I414" i="2"/>
  <c r="K413" i="2"/>
  <c r="I413" i="2"/>
  <c r="K412" i="2"/>
  <c r="I412" i="2"/>
  <c r="J100" i="3"/>
  <c r="K411" i="2" l="1"/>
  <c r="I411" i="2"/>
  <c r="J101" i="3"/>
  <c r="J102" i="3"/>
  <c r="K410" i="2"/>
  <c r="I410" i="2"/>
  <c r="K409" i="2"/>
  <c r="I409" i="2"/>
  <c r="K408" i="2"/>
  <c r="K407" i="2"/>
  <c r="K406" i="2"/>
  <c r="I408" i="2"/>
  <c r="I407" i="2"/>
  <c r="I406" i="2"/>
  <c r="K405" i="2"/>
  <c r="I405" i="2"/>
  <c r="K404" i="2"/>
  <c r="I404" i="2"/>
  <c r="J21" i="12"/>
  <c r="J22" i="12"/>
  <c r="A22" i="12"/>
  <c r="K403" i="2"/>
  <c r="I403" i="2"/>
  <c r="K402" i="2"/>
  <c r="I402" i="2"/>
  <c r="K401" i="2"/>
  <c r="I401" i="2"/>
  <c r="K400" i="2"/>
  <c r="I400" i="2"/>
  <c r="K399" i="2"/>
  <c r="I399" i="2"/>
  <c r="K398" i="2"/>
  <c r="I398" i="2"/>
  <c r="K397" i="2"/>
  <c r="I397" i="2"/>
  <c r="J15" i="3"/>
  <c r="K396" i="2"/>
  <c r="I396" i="2"/>
  <c r="K395" i="2"/>
  <c r="I395" i="2"/>
  <c r="K394" i="2"/>
  <c r="I394" i="2"/>
  <c r="K393" i="2"/>
  <c r="I393" i="2"/>
  <c r="K392" i="2"/>
  <c r="I392" i="2"/>
  <c r="K391" i="2"/>
  <c r="I391" i="2"/>
  <c r="K390" i="2"/>
  <c r="I390" i="2"/>
  <c r="K389" i="2"/>
  <c r="I389" i="2"/>
  <c r="K388" i="2"/>
  <c r="I388" i="2"/>
  <c r="K387" i="2"/>
  <c r="I387" i="2"/>
  <c r="K386" i="2"/>
  <c r="K385" i="2"/>
  <c r="I386" i="2"/>
  <c r="I385" i="2"/>
  <c r="K384" i="2"/>
  <c r="I384" i="2"/>
  <c r="K383" i="2"/>
  <c r="I383" i="2"/>
  <c r="J118" i="8"/>
  <c r="K382" i="2"/>
  <c r="I382" i="2"/>
  <c r="K381" i="2"/>
  <c r="I381" i="2"/>
  <c r="K380" i="2"/>
  <c r="K379" i="2"/>
  <c r="K378" i="2"/>
  <c r="K377" i="2"/>
  <c r="K376" i="2"/>
  <c r="K375" i="2"/>
  <c r="I380" i="2"/>
  <c r="I379" i="2"/>
  <c r="I378" i="2"/>
  <c r="I377" i="2"/>
  <c r="I376" i="2"/>
  <c r="I375" i="2"/>
  <c r="K374" i="2"/>
  <c r="I374" i="2"/>
  <c r="K373" i="2"/>
  <c r="I373" i="2"/>
  <c r="K372" i="2"/>
  <c r="K371" i="2"/>
  <c r="K370" i="2"/>
  <c r="A146" i="4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J151" i="8"/>
  <c r="J163" i="8"/>
  <c r="J162" i="8"/>
  <c r="J161" i="8"/>
  <c r="J160" i="8"/>
  <c r="J159" i="8"/>
  <c r="J158" i="8"/>
  <c r="J157" i="8"/>
  <c r="J156" i="8"/>
  <c r="J155" i="8"/>
  <c r="J154" i="8"/>
  <c r="J153" i="8"/>
  <c r="J152" i="8"/>
  <c r="J150" i="8"/>
  <c r="J149" i="8"/>
  <c r="J148" i="8"/>
  <c r="I372" i="2"/>
  <c r="I371" i="2"/>
  <c r="I370" i="2"/>
  <c r="K369" i="2"/>
  <c r="J428" i="3"/>
  <c r="J193" i="8"/>
  <c r="J442" i="8"/>
  <c r="I369" i="2"/>
  <c r="K368" i="2"/>
  <c r="I368" i="2"/>
  <c r="K367" i="2"/>
  <c r="K366" i="2"/>
  <c r="I367" i="2"/>
  <c r="I366" i="2"/>
  <c r="K365" i="2"/>
  <c r="K364" i="2"/>
  <c r="K363" i="2"/>
  <c r="K362" i="2"/>
  <c r="K361" i="2"/>
  <c r="K360" i="2"/>
  <c r="I365" i="2"/>
  <c r="J446" i="8"/>
  <c r="J445" i="8"/>
  <c r="J198" i="8"/>
  <c r="J197" i="8"/>
  <c r="J341" i="8"/>
  <c r="J340" i="8"/>
  <c r="J326" i="8"/>
  <c r="J325" i="8"/>
  <c r="J69" i="8"/>
  <c r="J68" i="8"/>
  <c r="J53" i="8"/>
  <c r="J233" i="12"/>
  <c r="J218" i="12"/>
  <c r="J89" i="3"/>
  <c r="J96" i="12"/>
  <c r="J343" i="3"/>
  <c r="J342" i="3"/>
  <c r="J351" i="12"/>
  <c r="J232" i="12"/>
  <c r="J231" i="12"/>
  <c r="J216" i="12"/>
  <c r="J201" i="12"/>
  <c r="J217" i="12"/>
  <c r="I364" i="2"/>
  <c r="I363" i="2"/>
  <c r="I362" i="2"/>
  <c r="J50" i="3"/>
  <c r="A50" i="3"/>
  <c r="I361" i="2"/>
  <c r="I360" i="2"/>
  <c r="J141" i="4"/>
  <c r="A141" i="4"/>
  <c r="J129" i="4"/>
  <c r="J128" i="4"/>
  <c r="A128" i="4"/>
  <c r="J115" i="4"/>
  <c r="A115" i="4"/>
  <c r="J102" i="4"/>
  <c r="A102" i="4"/>
  <c r="J89" i="4"/>
  <c r="A89" i="4"/>
  <c r="J76" i="4"/>
  <c r="A76" i="4"/>
  <c r="J62" i="4"/>
  <c r="A62" i="4"/>
  <c r="J33" i="4"/>
  <c r="A33" i="4"/>
  <c r="J18" i="4"/>
  <c r="A18" i="4"/>
  <c r="J48" i="4"/>
  <c r="A48" i="4"/>
  <c r="J241" i="3"/>
  <c r="J240" i="3"/>
  <c r="J239" i="3"/>
  <c r="J238" i="3"/>
  <c r="J237" i="3"/>
  <c r="J236" i="3"/>
  <c r="J235" i="3"/>
  <c r="J234" i="3"/>
  <c r="J233" i="3"/>
  <c r="J232" i="3"/>
  <c r="J231" i="3"/>
  <c r="J230" i="3"/>
  <c r="J311" i="3"/>
  <c r="J297" i="3"/>
  <c r="J296" i="3"/>
  <c r="J295" i="3"/>
  <c r="J294" i="3"/>
  <c r="J292" i="3"/>
  <c r="J291" i="3"/>
  <c r="J283" i="3"/>
  <c r="J282" i="3"/>
  <c r="J281" i="3"/>
  <c r="J280" i="3"/>
  <c r="J279" i="3"/>
  <c r="J278" i="3"/>
  <c r="J258" i="3"/>
  <c r="J242" i="4"/>
  <c r="A242" i="4"/>
  <c r="J232" i="4"/>
  <c r="A232" i="4"/>
  <c r="J222" i="4"/>
  <c r="A222" i="4"/>
  <c r="J212" i="4"/>
  <c r="A212" i="4"/>
  <c r="J130" i="4"/>
  <c r="A130" i="4"/>
  <c r="J117" i="4"/>
  <c r="A117" i="4"/>
  <c r="J104" i="4"/>
  <c r="A104" i="4"/>
  <c r="J91" i="4"/>
  <c r="A91" i="4"/>
  <c r="J202" i="4"/>
  <c r="A202" i="4"/>
  <c r="J78" i="4"/>
  <c r="A78" i="4"/>
  <c r="J146" i="4"/>
  <c r="J192" i="4"/>
  <c r="A192" i="4"/>
  <c r="J191" i="4"/>
  <c r="A191" i="4"/>
  <c r="J65" i="4"/>
  <c r="A65" i="4"/>
  <c r="J64" i="4"/>
  <c r="A64" i="4"/>
  <c r="J181" i="4" l="1"/>
  <c r="A181" i="4"/>
  <c r="J182" i="4"/>
  <c r="A182" i="4"/>
  <c r="J51" i="4"/>
  <c r="A51" i="4"/>
  <c r="J170" i="4"/>
  <c r="A170" i="4"/>
  <c r="J169" i="4"/>
  <c r="A169" i="4"/>
  <c r="A168" i="4"/>
  <c r="J38" i="4"/>
  <c r="A38" i="4"/>
  <c r="J37" i="4"/>
  <c r="A37" i="4"/>
  <c r="J36" i="4"/>
  <c r="A36" i="4"/>
  <c r="J159" i="4"/>
  <c r="A159" i="4"/>
  <c r="J158" i="4"/>
  <c r="A158" i="4"/>
  <c r="J157" i="4"/>
  <c r="A157" i="4"/>
  <c r="J24" i="4"/>
  <c r="J23" i="4"/>
  <c r="A23" i="4"/>
  <c r="J22" i="4"/>
  <c r="A22" i="4"/>
  <c r="J21" i="4"/>
  <c r="A21" i="4"/>
  <c r="J145" i="4"/>
  <c r="A145" i="4"/>
  <c r="J144" i="4"/>
  <c r="A144" i="4"/>
  <c r="J6" i="4"/>
  <c r="A6" i="4"/>
  <c r="J5" i="4"/>
  <c r="A5" i="4"/>
  <c r="G6" i="14"/>
  <c r="K359" i="2"/>
  <c r="I359" i="2"/>
  <c r="J287" i="12"/>
  <c r="A27" i="9"/>
  <c r="J27" i="9"/>
  <c r="A22" i="9"/>
  <c r="J22" i="9"/>
  <c r="A31" i="9"/>
  <c r="J31" i="9"/>
  <c r="J25" i="9"/>
  <c r="A62" i="9"/>
  <c r="J62" i="9"/>
  <c r="A61" i="9"/>
  <c r="J61" i="9"/>
  <c r="A60" i="9"/>
  <c r="J60" i="9"/>
  <c r="A59" i="9"/>
  <c r="J59" i="9"/>
  <c r="A58" i="9"/>
  <c r="J58" i="9"/>
  <c r="A57" i="9"/>
  <c r="J57" i="9"/>
  <c r="A56" i="9"/>
  <c r="J56" i="9"/>
  <c r="A55" i="9"/>
  <c r="J55" i="9"/>
  <c r="A54" i="9"/>
  <c r="J54" i="9"/>
  <c r="A53" i="9"/>
  <c r="J53" i="9"/>
  <c r="A52" i="9"/>
  <c r="J52" i="9"/>
  <c r="A51" i="9"/>
  <c r="J51" i="9"/>
  <c r="A50" i="9"/>
  <c r="J50" i="9"/>
  <c r="A49" i="9"/>
  <c r="J49" i="9"/>
  <c r="A48" i="9"/>
  <c r="J48" i="9"/>
  <c r="A47" i="9"/>
  <c r="J47" i="9"/>
  <c r="A46" i="9"/>
  <c r="J46" i="9"/>
  <c r="A45" i="9"/>
  <c r="J45" i="9"/>
  <c r="A44" i="9"/>
  <c r="J44" i="9"/>
  <c r="A43" i="9"/>
  <c r="J43" i="9"/>
  <c r="A42" i="9"/>
  <c r="J42" i="9"/>
  <c r="A41" i="9"/>
  <c r="J41" i="9"/>
  <c r="A40" i="9"/>
  <c r="J40" i="9"/>
  <c r="A39" i="9"/>
  <c r="J39" i="9"/>
  <c r="A38" i="9"/>
  <c r="J38" i="9"/>
  <c r="A37" i="9"/>
  <c r="J37" i="9"/>
  <c r="A36" i="9"/>
  <c r="J36" i="9"/>
  <c r="A35" i="9"/>
  <c r="J35" i="9"/>
  <c r="J34" i="9"/>
  <c r="J33" i="9"/>
  <c r="J32" i="9"/>
  <c r="J30" i="9"/>
  <c r="J29" i="9"/>
  <c r="J28" i="9"/>
  <c r="J26" i="9"/>
  <c r="J24" i="9"/>
  <c r="J23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5" i="9"/>
  <c r="J4" i="9"/>
  <c r="A34" i="9"/>
  <c r="A33" i="9"/>
  <c r="A32" i="9"/>
  <c r="A30" i="9"/>
  <c r="A29" i="9"/>
  <c r="A28" i="9"/>
  <c r="A26" i="9"/>
  <c r="A25" i="9"/>
  <c r="A24" i="9"/>
  <c r="A23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A5" i="9"/>
  <c r="A4" i="9"/>
  <c r="J510" i="8"/>
  <c r="A519" i="8"/>
  <c r="J519" i="8"/>
  <c r="A518" i="8"/>
  <c r="J518" i="8"/>
  <c r="A517" i="8"/>
  <c r="J517" i="8"/>
  <c r="A516" i="8"/>
  <c r="J516" i="8"/>
  <c r="A515" i="8"/>
  <c r="J515" i="8"/>
  <c r="A514" i="8"/>
  <c r="J514" i="8"/>
  <c r="A513" i="8"/>
  <c r="J513" i="8"/>
  <c r="A512" i="8"/>
  <c r="J512" i="8"/>
  <c r="A511" i="8"/>
  <c r="J511" i="8"/>
  <c r="A510" i="8"/>
  <c r="A509" i="8"/>
  <c r="J509" i="8"/>
  <c r="A508" i="8"/>
  <c r="J508" i="8"/>
  <c r="A507" i="8"/>
  <c r="J507" i="8"/>
  <c r="A506" i="8"/>
  <c r="J506" i="8"/>
  <c r="A505" i="8"/>
  <c r="J505" i="8"/>
  <c r="A504" i="8"/>
  <c r="J504" i="8"/>
  <c r="A503" i="8"/>
  <c r="J503" i="8"/>
  <c r="A502" i="8"/>
  <c r="J502" i="8"/>
  <c r="A501" i="8"/>
  <c r="J501" i="8"/>
  <c r="A500" i="8"/>
  <c r="J500" i="8"/>
  <c r="A499" i="8"/>
  <c r="J499" i="8"/>
  <c r="A498" i="8"/>
  <c r="J498" i="8"/>
  <c r="A497" i="8"/>
  <c r="J497" i="8"/>
  <c r="A496" i="8"/>
  <c r="J496" i="8"/>
  <c r="A495" i="8"/>
  <c r="J495" i="8"/>
  <c r="A494" i="8"/>
  <c r="J494" i="8"/>
  <c r="A493" i="8"/>
  <c r="J493" i="8"/>
  <c r="A492" i="8"/>
  <c r="J492" i="8"/>
  <c r="A491" i="8"/>
  <c r="J491" i="8"/>
  <c r="A490" i="8"/>
  <c r="J490" i="8"/>
  <c r="A489" i="8"/>
  <c r="J489" i="8"/>
  <c r="A488" i="8"/>
  <c r="J488" i="8"/>
  <c r="A487" i="8"/>
  <c r="J487" i="8"/>
  <c r="A486" i="8"/>
  <c r="J486" i="8"/>
  <c r="A485" i="8"/>
  <c r="J485" i="8"/>
  <c r="A484" i="8"/>
  <c r="J484" i="8"/>
  <c r="A483" i="8"/>
  <c r="J483" i="8"/>
  <c r="A482" i="8"/>
  <c r="J482" i="8"/>
  <c r="A481" i="8"/>
  <c r="J481" i="8"/>
  <c r="A480" i="8"/>
  <c r="J480" i="8"/>
  <c r="A479" i="8"/>
  <c r="J479" i="8"/>
  <c r="A478" i="8"/>
  <c r="J478" i="8"/>
  <c r="A477" i="8"/>
  <c r="J477" i="8"/>
  <c r="A476" i="8"/>
  <c r="J476" i="8"/>
  <c r="A475" i="8"/>
  <c r="J475" i="8"/>
  <c r="A474" i="8"/>
  <c r="J474" i="8"/>
  <c r="A473" i="8"/>
  <c r="J473" i="8"/>
  <c r="A472" i="8"/>
  <c r="J472" i="8"/>
  <c r="A471" i="8"/>
  <c r="J471" i="8"/>
  <c r="A470" i="8"/>
  <c r="J470" i="8"/>
  <c r="A469" i="8"/>
  <c r="J469" i="8"/>
  <c r="A468" i="8"/>
  <c r="J468" i="8"/>
  <c r="A467" i="8"/>
  <c r="J467" i="8"/>
  <c r="A466" i="8"/>
  <c r="J466" i="8"/>
  <c r="A465" i="8"/>
  <c r="J465" i="8"/>
  <c r="A464" i="8"/>
  <c r="J464" i="8"/>
  <c r="A463" i="8"/>
  <c r="J463" i="8"/>
  <c r="A462" i="8"/>
  <c r="J462" i="8"/>
  <c r="A461" i="8"/>
  <c r="J461" i="8"/>
  <c r="A460" i="8"/>
  <c r="J460" i="8"/>
  <c r="A444" i="8"/>
  <c r="J444" i="8"/>
  <c r="A443" i="8"/>
  <c r="J443" i="8"/>
  <c r="A442" i="8"/>
  <c r="A441" i="8"/>
  <c r="J441" i="8"/>
  <c r="A440" i="8"/>
  <c r="J440" i="8"/>
  <c r="A439" i="8"/>
  <c r="J439" i="8"/>
  <c r="A438" i="8"/>
  <c r="J438" i="8"/>
  <c r="A437" i="8"/>
  <c r="J437" i="8"/>
  <c r="A436" i="8"/>
  <c r="J436" i="8"/>
  <c r="A435" i="8"/>
  <c r="J435" i="8"/>
  <c r="A434" i="8"/>
  <c r="J434" i="8"/>
  <c r="A433" i="8"/>
  <c r="J433" i="8"/>
  <c r="A432" i="8"/>
  <c r="J432" i="8"/>
  <c r="A431" i="8"/>
  <c r="J431" i="8"/>
  <c r="A430" i="8"/>
  <c r="J430" i="8"/>
  <c r="J408" i="8"/>
  <c r="J393" i="8"/>
  <c r="A378" i="8"/>
  <c r="A377" i="8"/>
  <c r="A376" i="8"/>
  <c r="A375" i="8"/>
  <c r="A374" i="8"/>
  <c r="A373" i="8"/>
  <c r="A372" i="8"/>
  <c r="A459" i="8"/>
  <c r="J459" i="8"/>
  <c r="A458" i="8"/>
  <c r="J458" i="8"/>
  <c r="A457" i="8"/>
  <c r="J457" i="8"/>
  <c r="A456" i="8"/>
  <c r="J456" i="8"/>
  <c r="A455" i="8"/>
  <c r="J455" i="8"/>
  <c r="A454" i="8"/>
  <c r="J454" i="8"/>
  <c r="A453" i="8"/>
  <c r="J453" i="8"/>
  <c r="A452" i="8"/>
  <c r="J452" i="8"/>
  <c r="A451" i="8"/>
  <c r="J451" i="8"/>
  <c r="A450" i="8"/>
  <c r="J450" i="8"/>
  <c r="A449" i="8"/>
  <c r="J449" i="8"/>
  <c r="A448" i="8"/>
  <c r="J448" i="8"/>
  <c r="A447" i="8"/>
  <c r="J447" i="8"/>
  <c r="A446" i="8"/>
  <c r="A445" i="8"/>
  <c r="A429" i="8"/>
  <c r="J429" i="8"/>
  <c r="A428" i="8"/>
  <c r="J428" i="8"/>
  <c r="A427" i="8"/>
  <c r="J427" i="8"/>
  <c r="A426" i="8"/>
  <c r="J426" i="8"/>
  <c r="A425" i="8"/>
  <c r="J425" i="8"/>
  <c r="A424" i="8"/>
  <c r="J424" i="8"/>
  <c r="A423" i="8"/>
  <c r="J423" i="8"/>
  <c r="A422" i="8"/>
  <c r="J422" i="8"/>
  <c r="A421" i="8"/>
  <c r="J421" i="8"/>
  <c r="A420" i="8"/>
  <c r="J420" i="8"/>
  <c r="A419" i="8"/>
  <c r="J419" i="8"/>
  <c r="A418" i="8"/>
  <c r="J418" i="8"/>
  <c r="A417" i="8"/>
  <c r="J417" i="8"/>
  <c r="A416" i="8"/>
  <c r="J416" i="8"/>
  <c r="A415" i="8"/>
  <c r="J415" i="8"/>
  <c r="A414" i="8"/>
  <c r="J414" i="8"/>
  <c r="A413" i="8"/>
  <c r="J413" i="8"/>
  <c r="A412" i="8"/>
  <c r="J412" i="8"/>
  <c r="A411" i="8"/>
  <c r="J411" i="8"/>
  <c r="A410" i="8"/>
  <c r="J410" i="8"/>
  <c r="A409" i="8"/>
  <c r="J409" i="8"/>
  <c r="A408" i="8"/>
  <c r="A407" i="8"/>
  <c r="J407" i="8"/>
  <c r="A406" i="8"/>
  <c r="J406" i="8"/>
  <c r="A405" i="8"/>
  <c r="J405" i="8"/>
  <c r="A404" i="8"/>
  <c r="J404" i="8"/>
  <c r="A403" i="8"/>
  <c r="J403" i="8"/>
  <c r="A402" i="8"/>
  <c r="J402" i="8"/>
  <c r="A401" i="8"/>
  <c r="A400" i="8"/>
  <c r="A399" i="8"/>
  <c r="J399" i="8"/>
  <c r="A398" i="8"/>
  <c r="J398" i="8"/>
  <c r="A397" i="8"/>
  <c r="J397" i="8"/>
  <c r="A396" i="8"/>
  <c r="J396" i="8"/>
  <c r="A395" i="8"/>
  <c r="J395" i="8"/>
  <c r="A394" i="8"/>
  <c r="J394" i="8"/>
  <c r="A393" i="8"/>
  <c r="A392" i="8"/>
  <c r="J392" i="8"/>
  <c r="A391" i="8"/>
  <c r="J391" i="8"/>
  <c r="A390" i="8"/>
  <c r="J390" i="8"/>
  <c r="A389" i="8"/>
  <c r="J389" i="8"/>
  <c r="A388" i="8"/>
  <c r="J388" i="8"/>
  <c r="A387" i="8"/>
  <c r="J387" i="8"/>
  <c r="A386" i="8"/>
  <c r="J386" i="8"/>
  <c r="A385" i="8"/>
  <c r="J385" i="8"/>
  <c r="J366" i="8"/>
  <c r="J336" i="8"/>
  <c r="A384" i="8"/>
  <c r="J384" i="8"/>
  <c r="A383" i="8"/>
  <c r="J383" i="8"/>
  <c r="A382" i="8"/>
  <c r="J382" i="8"/>
  <c r="A381" i="8"/>
  <c r="J381" i="8"/>
  <c r="A380" i="8"/>
  <c r="J380" i="8"/>
  <c r="A379" i="8"/>
  <c r="J379" i="8"/>
  <c r="J378" i="8"/>
  <c r="J377" i="8"/>
  <c r="J376" i="8"/>
  <c r="J375" i="8"/>
  <c r="J374" i="8"/>
  <c r="J373" i="8"/>
  <c r="J372" i="8"/>
  <c r="A371" i="8"/>
  <c r="J371" i="8"/>
  <c r="A370" i="8"/>
  <c r="J370" i="8"/>
  <c r="A369" i="8"/>
  <c r="J369" i="8"/>
  <c r="A368" i="8"/>
  <c r="J368" i="8"/>
  <c r="A367" i="8"/>
  <c r="J367" i="8"/>
  <c r="A366" i="8"/>
  <c r="A365" i="8"/>
  <c r="J365" i="8"/>
  <c r="A364" i="8"/>
  <c r="J364" i="8"/>
  <c r="A363" i="8"/>
  <c r="J363" i="8"/>
  <c r="A362" i="8"/>
  <c r="J362" i="8"/>
  <c r="A361" i="8"/>
  <c r="J361" i="8"/>
  <c r="A360" i="8"/>
  <c r="J360" i="8"/>
  <c r="A359" i="8"/>
  <c r="J359" i="8"/>
  <c r="A358" i="8"/>
  <c r="J358" i="8"/>
  <c r="A357" i="8"/>
  <c r="J357" i="8"/>
  <c r="A356" i="8"/>
  <c r="J356" i="8"/>
  <c r="A355" i="8"/>
  <c r="J355" i="8"/>
  <c r="A354" i="8"/>
  <c r="J354" i="8"/>
  <c r="A353" i="8"/>
  <c r="J353" i="8"/>
  <c r="A352" i="8"/>
  <c r="J352" i="8"/>
  <c r="A351" i="8"/>
  <c r="J351" i="8"/>
  <c r="A350" i="8"/>
  <c r="J350" i="8"/>
  <c r="A349" i="8"/>
  <c r="J349" i="8"/>
  <c r="A348" i="8"/>
  <c r="J348" i="8"/>
  <c r="A347" i="8"/>
  <c r="J347" i="8"/>
  <c r="A346" i="8"/>
  <c r="J346" i="8"/>
  <c r="A345" i="8"/>
  <c r="J345" i="8"/>
  <c r="A344" i="8"/>
  <c r="J344" i="8"/>
  <c r="A343" i="8"/>
  <c r="J343" i="8"/>
  <c r="A342" i="8"/>
  <c r="J342" i="8"/>
  <c r="A341" i="8"/>
  <c r="A340" i="8"/>
  <c r="A339" i="8"/>
  <c r="J339" i="8"/>
  <c r="A338" i="8"/>
  <c r="J338" i="8"/>
  <c r="A337" i="8"/>
  <c r="J337" i="8"/>
  <c r="A336" i="8"/>
  <c r="A335" i="8"/>
  <c r="J335" i="8"/>
  <c r="A334" i="8"/>
  <c r="J334" i="8"/>
  <c r="A333" i="8"/>
  <c r="J333" i="8"/>
  <c r="A332" i="8"/>
  <c r="J332" i="8"/>
  <c r="A331" i="8"/>
  <c r="J331" i="8"/>
  <c r="A330" i="8"/>
  <c r="J330" i="8"/>
  <c r="A329" i="8"/>
  <c r="J329" i="8"/>
  <c r="A328" i="8"/>
  <c r="J328" i="8"/>
  <c r="A327" i="8"/>
  <c r="J327" i="8"/>
  <c r="A326" i="8"/>
  <c r="A325" i="8"/>
  <c r="A324" i="8"/>
  <c r="J324" i="8"/>
  <c r="A323" i="8"/>
  <c r="J323" i="8"/>
  <c r="A322" i="8"/>
  <c r="J322" i="8"/>
  <c r="A321" i="8"/>
  <c r="J321" i="8"/>
  <c r="A320" i="8"/>
  <c r="J320" i="8"/>
  <c r="A319" i="8"/>
  <c r="J319" i="8"/>
  <c r="A318" i="8"/>
  <c r="J318" i="8"/>
  <c r="A317" i="8"/>
  <c r="J317" i="8"/>
  <c r="A316" i="8"/>
  <c r="J316" i="8"/>
  <c r="A315" i="8"/>
  <c r="J315" i="8"/>
  <c r="A314" i="8"/>
  <c r="J314" i="8"/>
  <c r="A313" i="8"/>
  <c r="J313" i="8"/>
  <c r="A312" i="8"/>
  <c r="J312" i="8"/>
  <c r="A311" i="8"/>
  <c r="J311" i="8"/>
  <c r="A310" i="8"/>
  <c r="J310" i="8"/>
  <c r="J284" i="8"/>
  <c r="J248" i="8"/>
  <c r="J249" i="8"/>
  <c r="J251" i="8"/>
  <c r="A293" i="8"/>
  <c r="J293" i="8"/>
  <c r="A292" i="8"/>
  <c r="J292" i="8"/>
  <c r="A291" i="8"/>
  <c r="J291" i="8"/>
  <c r="A290" i="8"/>
  <c r="J290" i="8"/>
  <c r="A289" i="8"/>
  <c r="J289" i="8"/>
  <c r="A288" i="8"/>
  <c r="J288" i="8"/>
  <c r="A287" i="8"/>
  <c r="J287" i="8"/>
  <c r="A286" i="8"/>
  <c r="J286" i="8"/>
  <c r="A285" i="8"/>
  <c r="A284" i="8"/>
  <c r="A283" i="8"/>
  <c r="J283" i="8"/>
  <c r="A282" i="8"/>
  <c r="J282" i="8"/>
  <c r="A281" i="8"/>
  <c r="J281" i="8"/>
  <c r="A280" i="8"/>
  <c r="J280" i="8"/>
  <c r="A279" i="8"/>
  <c r="J279" i="8"/>
  <c r="A278" i="8"/>
  <c r="J278" i="8"/>
  <c r="A309" i="8"/>
  <c r="J309" i="8"/>
  <c r="A308" i="8"/>
  <c r="J308" i="8"/>
  <c r="A307" i="8"/>
  <c r="J307" i="8"/>
  <c r="A306" i="8"/>
  <c r="J306" i="8"/>
  <c r="A305" i="8"/>
  <c r="J305" i="8"/>
  <c r="A304" i="8"/>
  <c r="J304" i="8"/>
  <c r="A303" i="8"/>
  <c r="J303" i="8"/>
  <c r="A302" i="8"/>
  <c r="J302" i="8"/>
  <c r="A301" i="8"/>
  <c r="J301" i="8"/>
  <c r="A300" i="8"/>
  <c r="J300" i="8"/>
  <c r="A299" i="8"/>
  <c r="J299" i="8"/>
  <c r="A298" i="8"/>
  <c r="J298" i="8"/>
  <c r="A297" i="8"/>
  <c r="J297" i="8"/>
  <c r="A296" i="8"/>
  <c r="J296" i="8"/>
  <c r="A295" i="8"/>
  <c r="J295" i="8"/>
  <c r="A277" i="8"/>
  <c r="J277" i="8"/>
  <c r="A276" i="8"/>
  <c r="J276" i="8"/>
  <c r="A275" i="8"/>
  <c r="J275" i="8"/>
  <c r="A274" i="8"/>
  <c r="J274" i="8"/>
  <c r="A273" i="8"/>
  <c r="J273" i="8"/>
  <c r="A272" i="8"/>
  <c r="J272" i="8"/>
  <c r="A271" i="8"/>
  <c r="J271" i="8"/>
  <c r="A270" i="8"/>
  <c r="J270" i="8"/>
  <c r="A269" i="8"/>
  <c r="A268" i="8"/>
  <c r="J268" i="8"/>
  <c r="A267" i="8"/>
  <c r="J267" i="8"/>
  <c r="A266" i="8"/>
  <c r="J266" i="8"/>
  <c r="A265" i="8"/>
  <c r="J265" i="8"/>
  <c r="A264" i="8"/>
  <c r="J264" i="8"/>
  <c r="A263" i="8"/>
  <c r="J263" i="8"/>
  <c r="A262" i="8"/>
  <c r="J262" i="8"/>
  <c r="J202" i="8"/>
  <c r="J187" i="8"/>
  <c r="J186" i="8"/>
  <c r="A260" i="8"/>
  <c r="J260" i="8"/>
  <c r="A259" i="8"/>
  <c r="J259" i="8"/>
  <c r="A258" i="8"/>
  <c r="J258" i="8"/>
  <c r="A257" i="8"/>
  <c r="J257" i="8"/>
  <c r="A256" i="8"/>
  <c r="J256" i="8"/>
  <c r="A255" i="8"/>
  <c r="J255" i="8"/>
  <c r="A254" i="8"/>
  <c r="J254" i="8"/>
  <c r="A253" i="8"/>
  <c r="J253" i="8"/>
  <c r="A252" i="8"/>
  <c r="J252" i="8"/>
  <c r="A251" i="8"/>
  <c r="A250" i="8"/>
  <c r="J250" i="8"/>
  <c r="A249" i="8"/>
  <c r="A248" i="8"/>
  <c r="A247" i="8"/>
  <c r="J247" i="8"/>
  <c r="A246" i="8"/>
  <c r="J246" i="8"/>
  <c r="A245" i="8"/>
  <c r="J245" i="8"/>
  <c r="A244" i="8"/>
  <c r="J244" i="8"/>
  <c r="A243" i="8"/>
  <c r="J243" i="8"/>
  <c r="A242" i="8"/>
  <c r="J242" i="8"/>
  <c r="A241" i="8"/>
  <c r="J241" i="8"/>
  <c r="A240" i="8"/>
  <c r="J240" i="8"/>
  <c r="A239" i="8"/>
  <c r="J239" i="8"/>
  <c r="A238" i="8"/>
  <c r="J238" i="8"/>
  <c r="A237" i="8"/>
  <c r="J237" i="8"/>
  <c r="A236" i="8"/>
  <c r="A235" i="8"/>
  <c r="J235" i="8"/>
  <c r="A234" i="8"/>
  <c r="J234" i="8"/>
  <c r="A233" i="8"/>
  <c r="J233" i="8"/>
  <c r="A232" i="8"/>
  <c r="J232" i="8"/>
  <c r="A231" i="8"/>
  <c r="J231" i="8"/>
  <c r="A230" i="8"/>
  <c r="J230" i="8"/>
  <c r="A229" i="8"/>
  <c r="J229" i="8"/>
  <c r="A228" i="8"/>
  <c r="J228" i="8"/>
  <c r="A227" i="8"/>
  <c r="J227" i="8"/>
  <c r="A226" i="8"/>
  <c r="J226" i="8"/>
  <c r="A225" i="8"/>
  <c r="J225" i="8"/>
  <c r="A224" i="8"/>
  <c r="J224" i="8"/>
  <c r="A223" i="8"/>
  <c r="J223" i="8"/>
  <c r="A222" i="8"/>
  <c r="J222" i="8"/>
  <c r="A221" i="8"/>
  <c r="J221" i="8"/>
  <c r="A220" i="8"/>
  <c r="A219" i="8"/>
  <c r="J219" i="8"/>
  <c r="A218" i="8"/>
  <c r="J218" i="8"/>
  <c r="A217" i="8"/>
  <c r="J217" i="8"/>
  <c r="A216" i="8"/>
  <c r="J216" i="8"/>
  <c r="A215" i="8"/>
  <c r="J215" i="8"/>
  <c r="A214" i="8"/>
  <c r="J214" i="8"/>
  <c r="A213" i="8"/>
  <c r="J213" i="8"/>
  <c r="A212" i="8"/>
  <c r="J212" i="8"/>
  <c r="A211" i="8"/>
  <c r="J211" i="8"/>
  <c r="A210" i="8"/>
  <c r="J210" i="8"/>
  <c r="A209" i="8"/>
  <c r="J209" i="8"/>
  <c r="A208" i="8"/>
  <c r="J208" i="8"/>
  <c r="A207" i="8"/>
  <c r="J207" i="8"/>
  <c r="A206" i="8"/>
  <c r="J206" i="8"/>
  <c r="A205" i="8"/>
  <c r="J205" i="8"/>
  <c r="A204" i="8"/>
  <c r="J204" i="8"/>
  <c r="A203" i="8"/>
  <c r="J203" i="8"/>
  <c r="A202" i="8"/>
  <c r="A201" i="8"/>
  <c r="J201" i="8"/>
  <c r="A200" i="8"/>
  <c r="J200" i="8"/>
  <c r="A199" i="8"/>
  <c r="J199" i="8"/>
  <c r="A198" i="8"/>
  <c r="A197" i="8"/>
  <c r="A196" i="8"/>
  <c r="J196" i="8"/>
  <c r="A195" i="8"/>
  <c r="J195" i="8"/>
  <c r="A194" i="8"/>
  <c r="J194" i="8"/>
  <c r="A193" i="8"/>
  <c r="A192" i="8"/>
  <c r="J192" i="8"/>
  <c r="A191" i="8"/>
  <c r="J191" i="8"/>
  <c r="A190" i="8"/>
  <c r="J190" i="8"/>
  <c r="A189" i="8"/>
  <c r="J189" i="8"/>
  <c r="A188" i="8"/>
  <c r="A187" i="8"/>
  <c r="A186" i="8"/>
  <c r="A185" i="8"/>
  <c r="J185" i="8"/>
  <c r="A184" i="8"/>
  <c r="J184" i="8"/>
  <c r="A183" i="8"/>
  <c r="J183" i="8"/>
  <c r="A182" i="8"/>
  <c r="J182" i="8"/>
  <c r="A181" i="8"/>
  <c r="J181" i="8"/>
  <c r="A180" i="8"/>
  <c r="J180" i="8"/>
  <c r="A179" i="8"/>
  <c r="J179" i="8"/>
  <c r="A178" i="8"/>
  <c r="J178" i="8"/>
  <c r="A177" i="8"/>
  <c r="J177" i="8"/>
  <c r="A176" i="8"/>
  <c r="J176" i="8"/>
  <c r="A175" i="8"/>
  <c r="J175" i="8"/>
  <c r="A174" i="8"/>
  <c r="J174" i="8"/>
  <c r="A173" i="8"/>
  <c r="J173" i="8"/>
  <c r="A172" i="8"/>
  <c r="J172" i="8"/>
  <c r="A171" i="8"/>
  <c r="J171" i="8"/>
  <c r="A170" i="8"/>
  <c r="J170" i="8"/>
  <c r="A169" i="8"/>
  <c r="J169" i="8"/>
  <c r="A168" i="8"/>
  <c r="J168" i="8"/>
  <c r="A167" i="8"/>
  <c r="J167" i="8"/>
  <c r="A166" i="8"/>
  <c r="J166" i="8"/>
  <c r="A165" i="8"/>
  <c r="J165" i="8"/>
  <c r="A147" i="8"/>
  <c r="J147" i="8"/>
  <c r="A146" i="8"/>
  <c r="J146" i="8"/>
  <c r="A145" i="8"/>
  <c r="J145" i="8"/>
  <c r="A144" i="8"/>
  <c r="J144" i="8"/>
  <c r="A143" i="8"/>
  <c r="J143" i="8"/>
  <c r="A142" i="8"/>
  <c r="J142" i="8"/>
  <c r="A141" i="8"/>
  <c r="J141" i="8"/>
  <c r="A140" i="8"/>
  <c r="J140" i="8"/>
  <c r="A139" i="8"/>
  <c r="J139" i="8"/>
  <c r="A138" i="8"/>
  <c r="J138" i="8"/>
  <c r="A137" i="8"/>
  <c r="J137" i="8"/>
  <c r="A136" i="8"/>
  <c r="J136" i="8"/>
  <c r="A135" i="8"/>
  <c r="J135" i="8"/>
  <c r="A134" i="8"/>
  <c r="J134" i="8"/>
  <c r="A133" i="8"/>
  <c r="J133" i="8"/>
  <c r="A132" i="8"/>
  <c r="J132" i="8"/>
  <c r="A131" i="8"/>
  <c r="J131" i="8"/>
  <c r="A130" i="8"/>
  <c r="J130" i="8"/>
  <c r="A129" i="8"/>
  <c r="J129" i="8"/>
  <c r="A128" i="8"/>
  <c r="J128" i="8"/>
  <c r="A127" i="8"/>
  <c r="J127" i="8"/>
  <c r="A126" i="8"/>
  <c r="J126" i="8"/>
  <c r="A125" i="8"/>
  <c r="J125" i="8"/>
  <c r="A124" i="8"/>
  <c r="J124" i="8"/>
  <c r="A123" i="8"/>
  <c r="J123" i="8"/>
  <c r="A122" i="8"/>
  <c r="J122" i="8"/>
  <c r="A121" i="8"/>
  <c r="J121" i="8"/>
  <c r="A120" i="8"/>
  <c r="J120" i="8"/>
  <c r="A119" i="8"/>
  <c r="J119" i="8"/>
  <c r="A118" i="8"/>
  <c r="A117" i="8"/>
  <c r="J117" i="8"/>
  <c r="A116" i="8"/>
  <c r="J116" i="8"/>
  <c r="A115" i="8"/>
  <c r="J115" i="8"/>
  <c r="A114" i="8"/>
  <c r="J114" i="8"/>
  <c r="A113" i="8"/>
  <c r="J113" i="8"/>
  <c r="A112" i="8"/>
  <c r="J112" i="8"/>
  <c r="A111" i="8"/>
  <c r="J111" i="8"/>
  <c r="A110" i="8"/>
  <c r="J110" i="8"/>
  <c r="A109" i="8"/>
  <c r="J109" i="8"/>
  <c r="A108" i="8"/>
  <c r="J108" i="8"/>
  <c r="A107" i="8"/>
  <c r="J107" i="8"/>
  <c r="A106" i="8"/>
  <c r="J106" i="8"/>
  <c r="A105" i="8"/>
  <c r="J105" i="8"/>
  <c r="A104" i="8"/>
  <c r="J104" i="8"/>
  <c r="A103" i="8"/>
  <c r="J103" i="8"/>
  <c r="A102" i="8"/>
  <c r="J102" i="8"/>
  <c r="A101" i="8"/>
  <c r="J101" i="8"/>
  <c r="A100" i="8"/>
  <c r="J100" i="8"/>
  <c r="A99" i="8"/>
  <c r="J99" i="8"/>
  <c r="A98" i="8"/>
  <c r="J98" i="8"/>
  <c r="A97" i="8"/>
  <c r="J97" i="8"/>
  <c r="A96" i="8"/>
  <c r="J96" i="8"/>
  <c r="A95" i="8"/>
  <c r="J95" i="8"/>
  <c r="A94" i="8"/>
  <c r="J94" i="8"/>
  <c r="A93" i="8"/>
  <c r="J93" i="8"/>
  <c r="A92" i="8"/>
  <c r="J92" i="8"/>
  <c r="A91" i="8"/>
  <c r="J91" i="8"/>
  <c r="A90" i="8"/>
  <c r="J90" i="8"/>
  <c r="A89" i="8"/>
  <c r="J89" i="8"/>
  <c r="A88" i="8"/>
  <c r="A87" i="8"/>
  <c r="J87" i="8"/>
  <c r="A86" i="8"/>
  <c r="J86" i="8"/>
  <c r="A85" i="8"/>
  <c r="J85" i="8"/>
  <c r="A84" i="8"/>
  <c r="J84" i="8"/>
  <c r="A83" i="8"/>
  <c r="J83" i="8"/>
  <c r="A82" i="8"/>
  <c r="J82" i="8"/>
  <c r="A81" i="8"/>
  <c r="J81" i="8"/>
  <c r="A80" i="8"/>
  <c r="J80" i="8"/>
  <c r="A79" i="8"/>
  <c r="J79" i="8"/>
  <c r="A78" i="8"/>
  <c r="J78" i="8"/>
  <c r="A77" i="8"/>
  <c r="J77" i="8"/>
  <c r="A76" i="8"/>
  <c r="J76" i="8"/>
  <c r="A75" i="8"/>
  <c r="J75" i="8"/>
  <c r="A74" i="8"/>
  <c r="J74" i="8"/>
  <c r="A73" i="8"/>
  <c r="J73" i="8"/>
  <c r="A72" i="8"/>
  <c r="J72" i="8"/>
  <c r="A71" i="8"/>
  <c r="J71" i="8"/>
  <c r="A70" i="8"/>
  <c r="J70" i="8"/>
  <c r="A69" i="8"/>
  <c r="A68" i="8"/>
  <c r="A67" i="8"/>
  <c r="J67" i="8"/>
  <c r="A66" i="8"/>
  <c r="J66" i="8"/>
  <c r="A65" i="8"/>
  <c r="J65" i="8"/>
  <c r="A64" i="8"/>
  <c r="J64" i="8"/>
  <c r="A63" i="8"/>
  <c r="J63" i="8"/>
  <c r="A62" i="8"/>
  <c r="J62" i="8"/>
  <c r="A61" i="8"/>
  <c r="J61" i="8"/>
  <c r="A60" i="8"/>
  <c r="J60" i="8"/>
  <c r="A59" i="8"/>
  <c r="J59" i="8"/>
  <c r="A58" i="8"/>
  <c r="J58" i="8"/>
  <c r="A57" i="8"/>
  <c r="J57" i="8"/>
  <c r="A56" i="8"/>
  <c r="J56" i="8"/>
  <c r="A55" i="8"/>
  <c r="J55" i="8"/>
  <c r="A54" i="8"/>
  <c r="J54" i="8"/>
  <c r="A53" i="8"/>
  <c r="A52" i="8"/>
  <c r="J52" i="8"/>
  <c r="A51" i="8"/>
  <c r="J51" i="8"/>
  <c r="A50" i="8"/>
  <c r="J50" i="8"/>
  <c r="A49" i="8"/>
  <c r="J49" i="8"/>
  <c r="A48" i="8"/>
  <c r="J48" i="8"/>
  <c r="A47" i="8"/>
  <c r="J47" i="8"/>
  <c r="A46" i="8"/>
  <c r="J46" i="8"/>
  <c r="A45" i="8"/>
  <c r="J45" i="8"/>
  <c r="A44" i="8"/>
  <c r="J44" i="8"/>
  <c r="A43" i="8"/>
  <c r="J43" i="8"/>
  <c r="A42" i="8"/>
  <c r="J42" i="8"/>
  <c r="A41" i="8"/>
  <c r="J41" i="8"/>
  <c r="A40" i="8"/>
  <c r="J40" i="8"/>
  <c r="A39" i="8"/>
  <c r="J39" i="8"/>
  <c r="A38" i="8"/>
  <c r="J38" i="8"/>
  <c r="A37" i="8"/>
  <c r="J37" i="8"/>
  <c r="A36" i="8"/>
  <c r="J36" i="8"/>
  <c r="A25" i="8"/>
  <c r="J25" i="8"/>
  <c r="A9" i="8"/>
  <c r="J9" i="8"/>
  <c r="A35" i="8"/>
  <c r="J35" i="8"/>
  <c r="A34" i="8"/>
  <c r="J34" i="8"/>
  <c r="A33" i="8"/>
  <c r="J33" i="8"/>
  <c r="A32" i="8"/>
  <c r="J32" i="8"/>
  <c r="A31" i="8"/>
  <c r="J31" i="8"/>
  <c r="A30" i="8"/>
  <c r="J30" i="8"/>
  <c r="A29" i="8"/>
  <c r="J29" i="8"/>
  <c r="A28" i="8"/>
  <c r="J28" i="8"/>
  <c r="A27" i="8"/>
  <c r="J27" i="8"/>
  <c r="A26" i="8"/>
  <c r="J26" i="8"/>
  <c r="A24" i="8"/>
  <c r="J24" i="8"/>
  <c r="A23" i="8"/>
  <c r="J23" i="8"/>
  <c r="A22" i="8"/>
  <c r="J22" i="8"/>
  <c r="A21" i="8"/>
  <c r="J21" i="8"/>
  <c r="A20" i="8"/>
  <c r="J20" i="8"/>
  <c r="J19" i="8"/>
  <c r="J18" i="8"/>
  <c r="J17" i="8"/>
  <c r="J16" i="8"/>
  <c r="J15" i="8"/>
  <c r="J14" i="8"/>
  <c r="J13" i="8"/>
  <c r="J12" i="8"/>
  <c r="J11" i="8"/>
  <c r="J10" i="8"/>
  <c r="J8" i="8"/>
  <c r="J7" i="8"/>
  <c r="J6" i="8"/>
  <c r="J5" i="8"/>
  <c r="A19" i="8"/>
  <c r="A18" i="8"/>
  <c r="A17" i="8"/>
  <c r="A16" i="8"/>
  <c r="A15" i="8"/>
  <c r="A14" i="8"/>
  <c r="A13" i="8"/>
  <c r="A12" i="8"/>
  <c r="A11" i="8"/>
  <c r="A10" i="8"/>
  <c r="A8" i="8"/>
  <c r="A7" i="8"/>
  <c r="A6" i="8"/>
  <c r="A5" i="8"/>
  <c r="A4" i="8"/>
  <c r="J4" i="8"/>
  <c r="A241" i="4"/>
  <c r="J241" i="4"/>
  <c r="A240" i="4"/>
  <c r="J240" i="4"/>
  <c r="A239" i="4"/>
  <c r="J239" i="4"/>
  <c r="A238" i="4"/>
  <c r="A237" i="4"/>
  <c r="J237" i="4"/>
  <c r="A236" i="4"/>
  <c r="J236" i="4"/>
  <c r="A235" i="4"/>
  <c r="J235" i="4"/>
  <c r="A234" i="4"/>
  <c r="J234" i="4"/>
  <c r="A233" i="4"/>
  <c r="J233" i="4"/>
  <c r="A231" i="4"/>
  <c r="J231" i="4"/>
  <c r="A230" i="4"/>
  <c r="J230" i="4"/>
  <c r="A229" i="4"/>
  <c r="J229" i="4"/>
  <c r="A228" i="4"/>
  <c r="J228" i="4"/>
  <c r="A227" i="4"/>
  <c r="J227" i="4"/>
  <c r="A226" i="4"/>
  <c r="J226" i="4"/>
  <c r="A225" i="4"/>
  <c r="J225" i="4"/>
  <c r="A224" i="4"/>
  <c r="J224" i="4"/>
  <c r="A223" i="4"/>
  <c r="J223" i="4"/>
  <c r="A221" i="4"/>
  <c r="J221" i="4"/>
  <c r="A220" i="4"/>
  <c r="J220" i="4"/>
  <c r="A219" i="4"/>
  <c r="J219" i="4"/>
  <c r="A218" i="4"/>
  <c r="J218" i="4"/>
  <c r="A217" i="4"/>
  <c r="J217" i="4"/>
  <c r="A216" i="4"/>
  <c r="J216" i="4"/>
  <c r="A215" i="4"/>
  <c r="J215" i="4"/>
  <c r="A214" i="4"/>
  <c r="J214" i="4"/>
  <c r="A213" i="4"/>
  <c r="J213" i="4"/>
  <c r="A251" i="4"/>
  <c r="J251" i="4"/>
  <c r="A250" i="4"/>
  <c r="J250" i="4"/>
  <c r="A249" i="4"/>
  <c r="J249" i="4"/>
  <c r="A248" i="4"/>
  <c r="J248" i="4"/>
  <c r="A247" i="4"/>
  <c r="J247" i="4"/>
  <c r="A246" i="4"/>
  <c r="J246" i="4"/>
  <c r="A245" i="4"/>
  <c r="J245" i="4"/>
  <c r="A244" i="4"/>
  <c r="J244" i="4"/>
  <c r="A243" i="4"/>
  <c r="J243" i="4"/>
  <c r="A211" i="4"/>
  <c r="J211" i="4"/>
  <c r="A210" i="4"/>
  <c r="J210" i="4"/>
  <c r="A209" i="4"/>
  <c r="J209" i="4"/>
  <c r="A208" i="4"/>
  <c r="J208" i="4"/>
  <c r="A207" i="4"/>
  <c r="J207" i="4"/>
  <c r="A206" i="4"/>
  <c r="J206" i="4"/>
  <c r="A205" i="4"/>
  <c r="J205" i="4"/>
  <c r="A204" i="4"/>
  <c r="J204" i="4"/>
  <c r="A203" i="4"/>
  <c r="J203" i="4"/>
  <c r="A201" i="4"/>
  <c r="J201" i="4"/>
  <c r="A200" i="4"/>
  <c r="J200" i="4"/>
  <c r="A199" i="4"/>
  <c r="J199" i="4"/>
  <c r="A198" i="4"/>
  <c r="J198" i="4"/>
  <c r="A197" i="4"/>
  <c r="J197" i="4"/>
  <c r="A196" i="4"/>
  <c r="J196" i="4"/>
  <c r="A195" i="4"/>
  <c r="J195" i="4"/>
  <c r="A194" i="4"/>
  <c r="J194" i="4"/>
  <c r="A193" i="4"/>
  <c r="J193" i="4"/>
  <c r="A190" i="4"/>
  <c r="J190" i="4"/>
  <c r="A189" i="4"/>
  <c r="J189" i="4"/>
  <c r="A188" i="4"/>
  <c r="J188" i="4"/>
  <c r="A187" i="4"/>
  <c r="J187" i="4"/>
  <c r="A186" i="4"/>
  <c r="J186" i="4"/>
  <c r="A185" i="4"/>
  <c r="J185" i="4"/>
  <c r="A184" i="4"/>
  <c r="J184" i="4"/>
  <c r="A183" i="4"/>
  <c r="J183" i="4"/>
  <c r="A180" i="4"/>
  <c r="J180" i="4"/>
  <c r="A179" i="4"/>
  <c r="J179" i="4"/>
  <c r="A178" i="4"/>
  <c r="J178" i="4"/>
  <c r="A177" i="4"/>
  <c r="J177" i="4"/>
  <c r="A176" i="4"/>
  <c r="J176" i="4"/>
  <c r="A175" i="4"/>
  <c r="J175" i="4"/>
  <c r="A174" i="4"/>
  <c r="J174" i="4"/>
  <c r="A173" i="4"/>
  <c r="J173" i="4"/>
  <c r="A172" i="4"/>
  <c r="J172" i="4"/>
  <c r="A171" i="4"/>
  <c r="J171" i="4"/>
  <c r="A143" i="4"/>
  <c r="J143" i="4"/>
  <c r="A167" i="4"/>
  <c r="J167" i="4"/>
  <c r="A166" i="4"/>
  <c r="J166" i="4"/>
  <c r="A165" i="4"/>
  <c r="J165" i="4"/>
  <c r="A164" i="4"/>
  <c r="A163" i="4"/>
  <c r="J163" i="4"/>
  <c r="A162" i="4"/>
  <c r="J162" i="4"/>
  <c r="A161" i="4"/>
  <c r="J161" i="4"/>
  <c r="A160" i="4"/>
  <c r="J160" i="4"/>
  <c r="A156" i="4"/>
  <c r="A155" i="4"/>
  <c r="J155" i="4"/>
  <c r="A154" i="4"/>
  <c r="J154" i="4"/>
  <c r="A153" i="4"/>
  <c r="J153" i="4"/>
  <c r="A152" i="4"/>
  <c r="J152" i="4"/>
  <c r="A151" i="4"/>
  <c r="J151" i="4"/>
  <c r="A150" i="4"/>
  <c r="J150" i="4"/>
  <c r="A149" i="4"/>
  <c r="J149" i="4"/>
  <c r="A148" i="4"/>
  <c r="J148" i="4"/>
  <c r="A147" i="4"/>
  <c r="J147" i="4"/>
  <c r="A142" i="4"/>
  <c r="J142" i="4"/>
  <c r="A140" i="4"/>
  <c r="J140" i="4"/>
  <c r="A139" i="4"/>
  <c r="J139" i="4"/>
  <c r="A138" i="4"/>
  <c r="J138" i="4"/>
  <c r="A137" i="4"/>
  <c r="J137" i="4"/>
  <c r="A136" i="4"/>
  <c r="J136" i="4"/>
  <c r="A135" i="4"/>
  <c r="J135" i="4"/>
  <c r="A134" i="4"/>
  <c r="J134" i="4"/>
  <c r="A133" i="4"/>
  <c r="J133" i="4"/>
  <c r="A132" i="4"/>
  <c r="J132" i="4"/>
  <c r="A131" i="4"/>
  <c r="J131" i="4"/>
  <c r="A116" i="4"/>
  <c r="J116" i="4"/>
  <c r="A114" i="4"/>
  <c r="J114" i="4"/>
  <c r="A113" i="4"/>
  <c r="J113" i="4"/>
  <c r="A112" i="4"/>
  <c r="J112" i="4"/>
  <c r="A111" i="4"/>
  <c r="J111" i="4"/>
  <c r="A110" i="4"/>
  <c r="J110" i="4"/>
  <c r="A109" i="4"/>
  <c r="J109" i="4"/>
  <c r="A108" i="4"/>
  <c r="J108" i="4"/>
  <c r="A107" i="4"/>
  <c r="J107" i="4"/>
  <c r="A106" i="4"/>
  <c r="J106" i="4"/>
  <c r="A105" i="4"/>
  <c r="J105" i="4"/>
  <c r="A129" i="4"/>
  <c r="A127" i="4"/>
  <c r="J127" i="4"/>
  <c r="A126" i="4"/>
  <c r="J126" i="4"/>
  <c r="A125" i="4"/>
  <c r="J125" i="4"/>
  <c r="A124" i="4"/>
  <c r="J124" i="4"/>
  <c r="A123" i="4"/>
  <c r="J123" i="4"/>
  <c r="A122" i="4"/>
  <c r="J122" i="4"/>
  <c r="A121" i="4"/>
  <c r="J121" i="4"/>
  <c r="A120" i="4"/>
  <c r="J120" i="4"/>
  <c r="A119" i="4"/>
  <c r="J119" i="4"/>
  <c r="A118" i="4"/>
  <c r="J118" i="4"/>
  <c r="A103" i="4"/>
  <c r="J103" i="4"/>
  <c r="A101" i="4"/>
  <c r="J101" i="4"/>
  <c r="A100" i="4"/>
  <c r="J100" i="4"/>
  <c r="A99" i="4"/>
  <c r="J99" i="4"/>
  <c r="A98" i="4"/>
  <c r="J98" i="4"/>
  <c r="A97" i="4"/>
  <c r="J97" i="4"/>
  <c r="A96" i="4"/>
  <c r="J96" i="4"/>
  <c r="A95" i="4"/>
  <c r="J95" i="4"/>
  <c r="A94" i="4"/>
  <c r="J94" i="4"/>
  <c r="A93" i="4"/>
  <c r="J93" i="4"/>
  <c r="A92" i="4"/>
  <c r="J92" i="4"/>
  <c r="A90" i="4"/>
  <c r="J90" i="4"/>
  <c r="A88" i="4"/>
  <c r="J88" i="4"/>
  <c r="A87" i="4"/>
  <c r="J87" i="4"/>
  <c r="A86" i="4"/>
  <c r="J86" i="4"/>
  <c r="A85" i="4"/>
  <c r="J85" i="4"/>
  <c r="A84" i="4"/>
  <c r="J84" i="4"/>
  <c r="A83" i="4"/>
  <c r="J83" i="4"/>
  <c r="A82" i="4"/>
  <c r="J82" i="4"/>
  <c r="A81" i="4"/>
  <c r="J81" i="4"/>
  <c r="A80" i="4"/>
  <c r="J80" i="4"/>
  <c r="A79" i="4"/>
  <c r="J79" i="4"/>
  <c r="A77" i="4"/>
  <c r="J77" i="4"/>
  <c r="A75" i="4"/>
  <c r="J75" i="4"/>
  <c r="A74" i="4"/>
  <c r="J74" i="4"/>
  <c r="A73" i="4"/>
  <c r="J73" i="4"/>
  <c r="A72" i="4"/>
  <c r="J72" i="4"/>
  <c r="A71" i="4"/>
  <c r="J71" i="4"/>
  <c r="A70" i="4"/>
  <c r="J70" i="4"/>
  <c r="A69" i="4"/>
  <c r="J69" i="4"/>
  <c r="A68" i="4"/>
  <c r="J68" i="4"/>
  <c r="A67" i="4"/>
  <c r="J67" i="4"/>
  <c r="A66" i="4"/>
  <c r="J66" i="4"/>
  <c r="A63" i="4"/>
  <c r="J63" i="4"/>
  <c r="A61" i="4"/>
  <c r="J61" i="4"/>
  <c r="A60" i="4"/>
  <c r="J60" i="4"/>
  <c r="A59" i="4"/>
  <c r="J59" i="4"/>
  <c r="A58" i="4"/>
  <c r="J58" i="4"/>
  <c r="A57" i="4"/>
  <c r="J57" i="4"/>
  <c r="A56" i="4"/>
  <c r="J56" i="4"/>
  <c r="A55" i="4"/>
  <c r="J55" i="4"/>
  <c r="A54" i="4"/>
  <c r="J54" i="4"/>
  <c r="A53" i="4"/>
  <c r="J53" i="4"/>
  <c r="A52" i="4"/>
  <c r="J52" i="4"/>
  <c r="A50" i="4"/>
  <c r="J50" i="4"/>
  <c r="A49" i="4"/>
  <c r="J49" i="4"/>
  <c r="A47" i="4"/>
  <c r="J47" i="4"/>
  <c r="A46" i="4"/>
  <c r="J46" i="4"/>
  <c r="A45" i="4"/>
  <c r="J45" i="4"/>
  <c r="A44" i="4"/>
  <c r="J44" i="4"/>
  <c r="A43" i="4"/>
  <c r="J43" i="4"/>
  <c r="A42" i="4"/>
  <c r="J42" i="4"/>
  <c r="A41" i="4"/>
  <c r="J41" i="4"/>
  <c r="A40" i="4"/>
  <c r="J40" i="4"/>
  <c r="A39" i="4"/>
  <c r="J39" i="4"/>
  <c r="A35" i="4"/>
  <c r="A34" i="4"/>
  <c r="J34" i="4"/>
  <c r="A32" i="4"/>
  <c r="J32" i="4"/>
  <c r="A31" i="4"/>
  <c r="J31" i="4"/>
  <c r="A30" i="4"/>
  <c r="J30" i="4"/>
  <c r="A29" i="4"/>
  <c r="J29" i="4"/>
  <c r="A28" i="4"/>
  <c r="A27" i="4"/>
  <c r="J27" i="4"/>
  <c r="A26" i="4"/>
  <c r="J26" i="4"/>
  <c r="A25" i="4"/>
  <c r="J25" i="4"/>
  <c r="A24" i="4"/>
  <c r="A20" i="4"/>
  <c r="A19" i="4"/>
  <c r="J19" i="4"/>
  <c r="A17" i="4"/>
  <c r="J17" i="4"/>
  <c r="A16" i="4"/>
  <c r="J16" i="4"/>
  <c r="A15" i="4"/>
  <c r="J15" i="4"/>
  <c r="A14" i="4"/>
  <c r="J14" i="4"/>
  <c r="A13" i="4"/>
  <c r="J13" i="4"/>
  <c r="A12" i="4"/>
  <c r="J12" i="4"/>
  <c r="A11" i="4"/>
  <c r="J11" i="4"/>
  <c r="A10" i="4"/>
  <c r="J10" i="4"/>
  <c r="A9" i="4"/>
  <c r="J9" i="4"/>
  <c r="A8" i="4"/>
  <c r="J8" i="4"/>
  <c r="A7" i="4"/>
  <c r="J7" i="4"/>
  <c r="A4" i="4"/>
  <c r="J4" i="4"/>
  <c r="A214" i="7"/>
  <c r="J214" i="7"/>
  <c r="A206" i="7"/>
  <c r="J206" i="7"/>
  <c r="A205" i="7"/>
  <c r="J205" i="7"/>
  <c r="A204" i="7"/>
  <c r="J204" i="7"/>
  <c r="A203" i="7"/>
  <c r="J203" i="7"/>
  <c r="A202" i="7"/>
  <c r="J202" i="7"/>
  <c r="A201" i="7"/>
  <c r="J201" i="7"/>
  <c r="A200" i="7"/>
  <c r="J200" i="7"/>
  <c r="A199" i="7"/>
  <c r="J199" i="7"/>
  <c r="A198" i="7"/>
  <c r="J198" i="7"/>
  <c r="A197" i="7"/>
  <c r="J197" i="7"/>
  <c r="A196" i="7"/>
  <c r="J196" i="7"/>
  <c r="A195" i="7"/>
  <c r="J195" i="7"/>
  <c r="A194" i="7"/>
  <c r="J194" i="7"/>
  <c r="A193" i="7"/>
  <c r="J193" i="7"/>
  <c r="A192" i="7"/>
  <c r="J192" i="7"/>
  <c r="A191" i="7"/>
  <c r="J191" i="7"/>
  <c r="A190" i="7"/>
  <c r="J190" i="7"/>
  <c r="A189" i="7"/>
  <c r="J189" i="7"/>
  <c r="A188" i="7"/>
  <c r="J188" i="7"/>
  <c r="A187" i="7"/>
  <c r="J187" i="7"/>
  <c r="A186" i="7"/>
  <c r="J186" i="7"/>
  <c r="A185" i="7"/>
  <c r="J185" i="7"/>
  <c r="A213" i="7"/>
  <c r="J213" i="7"/>
  <c r="A212" i="7"/>
  <c r="J212" i="7"/>
  <c r="A211" i="7"/>
  <c r="J211" i="7"/>
  <c r="A210" i="7"/>
  <c r="J210" i="7"/>
  <c r="A209" i="7"/>
  <c r="J209" i="7"/>
  <c r="A208" i="7"/>
  <c r="J208" i="7"/>
  <c r="A207" i="7"/>
  <c r="J207" i="7"/>
  <c r="A184" i="7"/>
  <c r="J184" i="7"/>
  <c r="A183" i="7"/>
  <c r="J183" i="7"/>
  <c r="A182" i="7"/>
  <c r="J182" i="7"/>
  <c r="A181" i="7"/>
  <c r="J181" i="7"/>
  <c r="A180" i="7"/>
  <c r="J180" i="7"/>
  <c r="A179" i="7"/>
  <c r="J179" i="7"/>
  <c r="A178" i="7"/>
  <c r="J178" i="7"/>
  <c r="A177" i="7"/>
  <c r="J177" i="7"/>
  <c r="A176" i="7"/>
  <c r="J176" i="7"/>
  <c r="A175" i="7"/>
  <c r="J175" i="7"/>
  <c r="A174" i="7"/>
  <c r="J174" i="7"/>
  <c r="A173" i="7"/>
  <c r="J173" i="7"/>
  <c r="A172" i="7"/>
  <c r="J172" i="7"/>
  <c r="A171" i="7"/>
  <c r="J171" i="7"/>
  <c r="A170" i="7"/>
  <c r="J170" i="7"/>
  <c r="A169" i="7"/>
  <c r="J169" i="7"/>
  <c r="A168" i="7"/>
  <c r="J168" i="7"/>
  <c r="A167" i="7"/>
  <c r="J167" i="7"/>
  <c r="A166" i="7"/>
  <c r="J166" i="7"/>
  <c r="A165" i="7"/>
  <c r="J165" i="7"/>
  <c r="A164" i="7"/>
  <c r="J164" i="7"/>
  <c r="A163" i="7"/>
  <c r="J163" i="7"/>
  <c r="A162" i="7"/>
  <c r="J162" i="7"/>
  <c r="A215" i="7"/>
  <c r="J215" i="7"/>
  <c r="A161" i="7"/>
  <c r="J161" i="7"/>
  <c r="A160" i="7"/>
  <c r="J160" i="7"/>
  <c r="A159" i="7"/>
  <c r="J159" i="7"/>
  <c r="A158" i="7"/>
  <c r="J158" i="7"/>
  <c r="A157" i="7"/>
  <c r="J157" i="7"/>
  <c r="A156" i="7"/>
  <c r="J156" i="7"/>
  <c r="A155" i="7"/>
  <c r="J155" i="7"/>
  <c r="A154" i="7"/>
  <c r="J154" i="7"/>
  <c r="A153" i="7"/>
  <c r="J153" i="7"/>
  <c r="A152" i="7"/>
  <c r="J152" i="7"/>
  <c r="A151" i="7"/>
  <c r="J151" i="7"/>
  <c r="A150" i="7"/>
  <c r="J150" i="7"/>
  <c r="A149" i="7"/>
  <c r="J149" i="7"/>
  <c r="A148" i="7"/>
  <c r="J148" i="7"/>
  <c r="A147" i="7"/>
  <c r="J147" i="7"/>
  <c r="A146" i="7"/>
  <c r="J146" i="7"/>
  <c r="A145" i="7"/>
  <c r="J145" i="7"/>
  <c r="A144" i="7"/>
  <c r="J144" i="7"/>
  <c r="A143" i="7"/>
  <c r="J143" i="7"/>
  <c r="A142" i="7"/>
  <c r="J142" i="7"/>
  <c r="A141" i="7"/>
  <c r="J141" i="7"/>
  <c r="A140" i="7"/>
  <c r="J140" i="7"/>
  <c r="A139" i="7"/>
  <c r="J139" i="7"/>
  <c r="A138" i="7"/>
  <c r="J138" i="7"/>
  <c r="A137" i="7"/>
  <c r="J137" i="7"/>
  <c r="A136" i="7"/>
  <c r="J136" i="7"/>
  <c r="A135" i="7"/>
  <c r="J135" i="7"/>
  <c r="A134" i="7"/>
  <c r="J134" i="7"/>
  <c r="A133" i="7"/>
  <c r="J133" i="7"/>
  <c r="A132" i="7"/>
  <c r="J132" i="7"/>
  <c r="A131" i="7"/>
  <c r="J131" i="7"/>
  <c r="A130" i="7"/>
  <c r="J130" i="7"/>
  <c r="A120" i="7"/>
  <c r="J120" i="7"/>
  <c r="A119" i="7"/>
  <c r="J119" i="7"/>
  <c r="A118" i="7"/>
  <c r="J118" i="7"/>
  <c r="A117" i="7"/>
  <c r="J117" i="7"/>
  <c r="A116" i="7"/>
  <c r="J116" i="7"/>
  <c r="A115" i="7"/>
  <c r="J115" i="7"/>
  <c r="A114" i="7"/>
  <c r="J114" i="7"/>
  <c r="A113" i="7"/>
  <c r="J113" i="7"/>
  <c r="A112" i="7"/>
  <c r="J112" i="7"/>
  <c r="A111" i="7"/>
  <c r="J111" i="7"/>
  <c r="A110" i="7"/>
  <c r="J110" i="7"/>
  <c r="A109" i="7"/>
  <c r="J109" i="7"/>
  <c r="A108" i="7"/>
  <c r="J108" i="7"/>
  <c r="A107" i="7"/>
  <c r="J107" i="7"/>
  <c r="A106" i="7"/>
  <c r="J106" i="7"/>
  <c r="A105" i="7"/>
  <c r="J105" i="7"/>
  <c r="A104" i="7"/>
  <c r="J104" i="7"/>
  <c r="A103" i="7"/>
  <c r="J103" i="7"/>
  <c r="A102" i="7"/>
  <c r="J102" i="7"/>
  <c r="A101" i="7"/>
  <c r="J101" i="7"/>
  <c r="A100" i="7"/>
  <c r="J100" i="7"/>
  <c r="A99" i="7"/>
  <c r="J99" i="7"/>
  <c r="A98" i="7"/>
  <c r="J98" i="7"/>
  <c r="A97" i="7"/>
  <c r="J97" i="7"/>
  <c r="A96" i="7"/>
  <c r="J96" i="7"/>
  <c r="A95" i="7"/>
  <c r="J95" i="7"/>
  <c r="A94" i="7"/>
  <c r="J94" i="7"/>
  <c r="A93" i="7"/>
  <c r="J93" i="7"/>
  <c r="A216" i="7"/>
  <c r="J216" i="7"/>
  <c r="A129" i="7"/>
  <c r="J129" i="7"/>
  <c r="A128" i="7"/>
  <c r="J128" i="7"/>
  <c r="A127" i="7"/>
  <c r="J127" i="7"/>
  <c r="A126" i="7"/>
  <c r="J126" i="7"/>
  <c r="A125" i="7"/>
  <c r="J125" i="7"/>
  <c r="A124" i="7"/>
  <c r="J124" i="7"/>
  <c r="A123" i="7"/>
  <c r="J123" i="7"/>
  <c r="A122" i="7"/>
  <c r="J122" i="7"/>
  <c r="A121" i="7"/>
  <c r="J121" i="7"/>
  <c r="A92" i="7"/>
  <c r="J92" i="7"/>
  <c r="A91" i="7"/>
  <c r="J91" i="7"/>
  <c r="A90" i="7"/>
  <c r="J90" i="7"/>
  <c r="A89" i="7"/>
  <c r="J89" i="7"/>
  <c r="A88" i="7"/>
  <c r="J88" i="7"/>
  <c r="A87" i="7"/>
  <c r="J87" i="7"/>
  <c r="A86" i="7"/>
  <c r="J86" i="7"/>
  <c r="A85" i="7"/>
  <c r="J85" i="7"/>
  <c r="A84" i="7"/>
  <c r="J84" i="7"/>
  <c r="A83" i="7"/>
  <c r="J83" i="7"/>
  <c r="A82" i="7"/>
  <c r="J82" i="7"/>
  <c r="A79" i="7"/>
  <c r="J79" i="7"/>
  <c r="A78" i="7"/>
  <c r="J78" i="7"/>
  <c r="A77" i="7"/>
  <c r="J77" i="7"/>
  <c r="A76" i="7"/>
  <c r="J76" i="7"/>
  <c r="A75" i="7"/>
  <c r="J75" i="7"/>
  <c r="A74" i="7"/>
  <c r="J74" i="7"/>
  <c r="A73" i="7"/>
  <c r="J73" i="7"/>
  <c r="A72" i="7"/>
  <c r="J72" i="7"/>
  <c r="A71" i="7"/>
  <c r="J71" i="7"/>
  <c r="A70" i="7"/>
  <c r="J70" i="7"/>
  <c r="A69" i="7"/>
  <c r="J69" i="7"/>
  <c r="A68" i="7"/>
  <c r="J68" i="7"/>
  <c r="A67" i="7"/>
  <c r="J67" i="7"/>
  <c r="A66" i="7"/>
  <c r="J66" i="7"/>
  <c r="A65" i="7"/>
  <c r="J65" i="7"/>
  <c r="A64" i="7"/>
  <c r="J64" i="7"/>
  <c r="A63" i="7"/>
  <c r="J63" i="7"/>
  <c r="A62" i="7"/>
  <c r="J62" i="7"/>
  <c r="A61" i="7"/>
  <c r="J61" i="7"/>
  <c r="A60" i="7"/>
  <c r="J60" i="7"/>
  <c r="A59" i="7"/>
  <c r="J59" i="7"/>
  <c r="A58" i="7"/>
  <c r="J58" i="7"/>
  <c r="A57" i="7"/>
  <c r="J57" i="7"/>
  <c r="A56" i="7"/>
  <c r="J56" i="7"/>
  <c r="A55" i="7"/>
  <c r="J55" i="7"/>
  <c r="A54" i="7"/>
  <c r="J54" i="7"/>
  <c r="A53" i="7"/>
  <c r="J53" i="7"/>
  <c r="A52" i="7"/>
  <c r="J52" i="7"/>
  <c r="A81" i="7"/>
  <c r="J81" i="7"/>
  <c r="A80" i="7"/>
  <c r="J80" i="7"/>
  <c r="A51" i="7"/>
  <c r="J51" i="7"/>
  <c r="A50" i="7"/>
  <c r="J50" i="7"/>
  <c r="A49" i="7"/>
  <c r="J49" i="7"/>
  <c r="A48" i="7"/>
  <c r="J48" i="7"/>
  <c r="A47" i="7"/>
  <c r="J47" i="7"/>
  <c r="A46" i="7"/>
  <c r="J46" i="7"/>
  <c r="A45" i="7"/>
  <c r="J45" i="7"/>
  <c r="A44" i="7"/>
  <c r="J44" i="7"/>
  <c r="A43" i="7"/>
  <c r="J43" i="7"/>
  <c r="A42" i="7"/>
  <c r="J42" i="7"/>
  <c r="A41" i="7"/>
  <c r="J41" i="7"/>
  <c r="A40" i="7"/>
  <c r="J40" i="7"/>
  <c r="A39" i="7"/>
  <c r="J39" i="7"/>
  <c r="A38" i="7"/>
  <c r="J38" i="7"/>
  <c r="A37" i="7"/>
  <c r="J37" i="7"/>
  <c r="A36" i="7"/>
  <c r="J36" i="7"/>
  <c r="A35" i="7"/>
  <c r="J35" i="7"/>
  <c r="A34" i="7"/>
  <c r="J34" i="7"/>
  <c r="A33" i="7"/>
  <c r="J33" i="7"/>
  <c r="A32" i="7"/>
  <c r="J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J5" i="7"/>
  <c r="A4" i="7"/>
  <c r="J4" i="7"/>
  <c r="J16" i="3"/>
  <c r="J14" i="3"/>
  <c r="J13" i="3"/>
  <c r="J12" i="3"/>
  <c r="J11" i="3"/>
  <c r="J10" i="3"/>
  <c r="J9" i="3"/>
  <c r="J8" i="3"/>
  <c r="J7" i="3"/>
  <c r="J320" i="12"/>
  <c r="J319" i="12"/>
  <c r="J318" i="12"/>
  <c r="J317" i="12"/>
  <c r="J316" i="12"/>
  <c r="J315" i="12"/>
  <c r="J314" i="12"/>
  <c r="J313" i="12"/>
  <c r="J312" i="12"/>
  <c r="J310" i="12"/>
  <c r="J309" i="12"/>
  <c r="J308" i="12"/>
  <c r="J307" i="12"/>
  <c r="J306" i="12"/>
  <c r="J7" i="12"/>
  <c r="J6" i="12"/>
  <c r="J5" i="12"/>
  <c r="J4" i="12"/>
  <c r="J18" i="12"/>
  <c r="J17" i="12"/>
  <c r="J16" i="12"/>
  <c r="J15" i="12"/>
  <c r="J14" i="12"/>
  <c r="J13" i="12"/>
  <c r="J12" i="12"/>
  <c r="J11" i="12"/>
  <c r="J10" i="12"/>
  <c r="J9" i="12"/>
  <c r="A56" i="12"/>
  <c r="J56" i="12"/>
  <c r="J326" i="3"/>
  <c r="J325" i="3"/>
  <c r="J324" i="3"/>
  <c r="J323" i="3"/>
  <c r="J310" i="3"/>
  <c r="J309" i="3"/>
  <c r="J308" i="3"/>
  <c r="A172" i="3"/>
  <c r="J172" i="3"/>
  <c r="A171" i="3"/>
  <c r="J171" i="3"/>
  <c r="A170" i="3"/>
  <c r="J170" i="3"/>
  <c r="A169" i="3"/>
  <c r="J169" i="3"/>
  <c r="A168" i="3"/>
  <c r="J168" i="3"/>
  <c r="A167" i="3"/>
  <c r="J167" i="3"/>
  <c r="A166" i="3"/>
  <c r="J166" i="3"/>
  <c r="A165" i="3"/>
  <c r="J165" i="3"/>
  <c r="A164" i="3"/>
  <c r="J164" i="3"/>
  <c r="A163" i="3"/>
  <c r="J163" i="3"/>
  <c r="A162" i="3"/>
  <c r="J162" i="3"/>
  <c r="A161" i="3"/>
  <c r="J161" i="3"/>
  <c r="A160" i="3"/>
  <c r="J160" i="3"/>
  <c r="A159" i="3"/>
  <c r="J159" i="3"/>
  <c r="A158" i="3"/>
  <c r="J158" i="3"/>
  <c r="A157" i="3"/>
  <c r="J157" i="3"/>
  <c r="A156" i="3"/>
  <c r="J156" i="3"/>
  <c r="A155" i="3"/>
  <c r="J155" i="3"/>
  <c r="A154" i="3"/>
  <c r="J154" i="3"/>
  <c r="A153" i="3"/>
  <c r="J153" i="3"/>
  <c r="A152" i="3"/>
  <c r="J152" i="3"/>
  <c r="A151" i="3"/>
  <c r="J151" i="3"/>
  <c r="A150" i="3"/>
  <c r="J150" i="3"/>
  <c r="A149" i="3"/>
  <c r="J149" i="3"/>
  <c r="A148" i="3"/>
  <c r="J148" i="3"/>
  <c r="A147" i="3"/>
  <c r="J147" i="3"/>
  <c r="A146" i="3"/>
  <c r="J146" i="3"/>
  <c r="A145" i="3"/>
  <c r="J145" i="3"/>
  <c r="J129" i="3"/>
  <c r="J128" i="3"/>
  <c r="J127" i="3"/>
  <c r="J126" i="3"/>
  <c r="J125" i="3"/>
  <c r="J124" i="3"/>
  <c r="J123" i="3"/>
  <c r="J122" i="3"/>
  <c r="J121" i="3"/>
  <c r="A130" i="3"/>
  <c r="J130" i="3"/>
  <c r="A129" i="3"/>
  <c r="A128" i="3"/>
  <c r="A127" i="3"/>
  <c r="A126" i="3"/>
  <c r="A125" i="3"/>
  <c r="A124" i="3"/>
  <c r="A123" i="3"/>
  <c r="A122" i="3"/>
  <c r="A121" i="3"/>
  <c r="A120" i="3"/>
  <c r="J120" i="3"/>
  <c r="A119" i="3"/>
  <c r="J119" i="3"/>
  <c r="A118" i="3"/>
  <c r="J118" i="3"/>
  <c r="A117" i="3"/>
  <c r="J117" i="3"/>
  <c r="J74" i="3"/>
  <c r="A74" i="3"/>
  <c r="A73" i="3"/>
  <c r="J73" i="3"/>
  <c r="A72" i="3"/>
  <c r="J72" i="3"/>
  <c r="A71" i="3"/>
  <c r="J71" i="3"/>
  <c r="A70" i="3"/>
  <c r="J70" i="3"/>
  <c r="A69" i="3"/>
  <c r="J69" i="3"/>
  <c r="A68" i="3"/>
  <c r="J68" i="3"/>
  <c r="A67" i="3"/>
  <c r="J67" i="3"/>
  <c r="A66" i="3"/>
  <c r="J66" i="3"/>
  <c r="A65" i="3"/>
  <c r="J65" i="3"/>
  <c r="A64" i="3"/>
  <c r="J64" i="3"/>
  <c r="A63" i="3"/>
  <c r="J63" i="3"/>
  <c r="A62" i="3"/>
  <c r="J62" i="3"/>
  <c r="A61" i="3"/>
  <c r="J61" i="3"/>
  <c r="J34" i="3"/>
  <c r="A45" i="3"/>
  <c r="J45" i="3"/>
  <c r="A44" i="3"/>
  <c r="J44" i="3"/>
  <c r="A43" i="3"/>
  <c r="J43" i="3"/>
  <c r="A42" i="3"/>
  <c r="J42" i="3"/>
  <c r="A41" i="3"/>
  <c r="J41" i="3"/>
  <c r="A40" i="3"/>
  <c r="J40" i="3"/>
  <c r="A39" i="3"/>
  <c r="J39" i="3"/>
  <c r="A38" i="3"/>
  <c r="J38" i="3"/>
  <c r="A37" i="3"/>
  <c r="J37" i="3"/>
  <c r="A36" i="3"/>
  <c r="J36" i="3"/>
  <c r="A35" i="3"/>
  <c r="J35" i="3"/>
  <c r="A34" i="3"/>
  <c r="A33" i="3"/>
  <c r="J33" i="3"/>
  <c r="A32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J19" i="3"/>
  <c r="A18" i="3"/>
  <c r="J18" i="3"/>
  <c r="A60" i="3"/>
  <c r="J60" i="3"/>
  <c r="A59" i="3"/>
  <c r="J59" i="3"/>
  <c r="A58" i="3"/>
  <c r="J58" i="3"/>
  <c r="A57" i="3"/>
  <c r="J57" i="3"/>
  <c r="A56" i="3"/>
  <c r="J56" i="3"/>
  <c r="A55" i="3"/>
  <c r="J55" i="3"/>
  <c r="A54" i="3"/>
  <c r="J54" i="3"/>
  <c r="A53" i="3"/>
  <c r="J53" i="3"/>
  <c r="A52" i="3"/>
  <c r="J52" i="3"/>
  <c r="A51" i="3"/>
  <c r="J51" i="3"/>
  <c r="A49" i="3"/>
  <c r="J49" i="3"/>
  <c r="A48" i="3"/>
  <c r="J48" i="3"/>
  <c r="A47" i="3"/>
  <c r="J47" i="3"/>
  <c r="A46" i="3"/>
  <c r="J46" i="3"/>
  <c r="J475" i="3"/>
  <c r="J474" i="3"/>
  <c r="J473" i="3"/>
  <c r="J472" i="3"/>
  <c r="J471" i="3"/>
  <c r="J470" i="3"/>
  <c r="J469" i="3"/>
  <c r="J468" i="3"/>
  <c r="J467" i="3"/>
  <c r="J466" i="3"/>
  <c r="J465" i="3"/>
  <c r="J464" i="3"/>
  <c r="J463" i="3"/>
  <c r="A355" i="3"/>
  <c r="J355" i="3"/>
  <c r="A354" i="3"/>
  <c r="J354" i="3"/>
  <c r="A353" i="3"/>
  <c r="J353" i="3"/>
  <c r="A352" i="3"/>
  <c r="J352" i="3"/>
  <c r="A351" i="3"/>
  <c r="J351" i="3"/>
  <c r="A350" i="3"/>
  <c r="J350" i="3"/>
  <c r="A349" i="3"/>
  <c r="J349" i="3"/>
  <c r="A348" i="3"/>
  <c r="J348" i="3"/>
  <c r="A347" i="3"/>
  <c r="J347" i="3"/>
  <c r="A346" i="3"/>
  <c r="J346" i="3"/>
  <c r="A345" i="3"/>
  <c r="J345" i="3"/>
  <c r="A344" i="3"/>
  <c r="J344" i="3"/>
  <c r="A343" i="3"/>
  <c r="A342" i="3"/>
  <c r="A505" i="3"/>
  <c r="J505" i="3"/>
  <c r="A504" i="3"/>
  <c r="J504" i="3"/>
  <c r="A503" i="3"/>
  <c r="J503" i="3"/>
  <c r="A502" i="3"/>
  <c r="J502" i="3"/>
  <c r="A501" i="3"/>
  <c r="J501" i="3"/>
  <c r="A500" i="3"/>
  <c r="J500" i="3"/>
  <c r="A499" i="3"/>
  <c r="J499" i="3"/>
  <c r="A498" i="3"/>
  <c r="J498" i="3"/>
  <c r="A497" i="3"/>
  <c r="J497" i="3"/>
  <c r="A496" i="3"/>
  <c r="J496" i="3"/>
  <c r="A495" i="3"/>
  <c r="J495" i="3"/>
  <c r="A494" i="3"/>
  <c r="J494" i="3"/>
  <c r="A493" i="3"/>
  <c r="J493" i="3"/>
  <c r="A492" i="3"/>
  <c r="J492" i="3"/>
  <c r="A533" i="3"/>
  <c r="J533" i="3"/>
  <c r="A532" i="3"/>
  <c r="J532" i="3"/>
  <c r="A531" i="3"/>
  <c r="J531" i="3"/>
  <c r="A530" i="3"/>
  <c r="J530" i="3"/>
  <c r="A529" i="3"/>
  <c r="J529" i="3"/>
  <c r="A528" i="3"/>
  <c r="J528" i="3"/>
  <c r="A527" i="3"/>
  <c r="J527" i="3"/>
  <c r="A526" i="3"/>
  <c r="J526" i="3"/>
  <c r="A525" i="3"/>
  <c r="J525" i="3"/>
  <c r="A524" i="3"/>
  <c r="J524" i="3"/>
  <c r="A523" i="3"/>
  <c r="J523" i="3"/>
  <c r="A522" i="3"/>
  <c r="J522" i="3"/>
  <c r="A521" i="3"/>
  <c r="J521" i="3"/>
  <c r="A520" i="3"/>
  <c r="J520" i="3"/>
  <c r="A486" i="3"/>
  <c r="J486" i="3"/>
  <c r="A490" i="3"/>
  <c r="J490" i="3"/>
  <c r="A519" i="3"/>
  <c r="J519" i="3"/>
  <c r="A518" i="3"/>
  <c r="J518" i="3"/>
  <c r="A517" i="3"/>
  <c r="J517" i="3"/>
  <c r="A516" i="3"/>
  <c r="J516" i="3"/>
  <c r="A515" i="3"/>
  <c r="J515" i="3"/>
  <c r="A514" i="3"/>
  <c r="J514" i="3"/>
  <c r="A513" i="3"/>
  <c r="J513" i="3"/>
  <c r="A512" i="3"/>
  <c r="J512" i="3"/>
  <c r="A511" i="3"/>
  <c r="J511" i="3"/>
  <c r="A510" i="3"/>
  <c r="J510" i="3"/>
  <c r="A509" i="3"/>
  <c r="J509" i="3"/>
  <c r="A508" i="3"/>
  <c r="J508" i="3"/>
  <c r="A507" i="3"/>
  <c r="J507" i="3"/>
  <c r="A506" i="3"/>
  <c r="J506" i="3"/>
  <c r="A491" i="3"/>
  <c r="J491" i="3"/>
  <c r="A489" i="3"/>
  <c r="J489" i="3"/>
  <c r="A488" i="3"/>
  <c r="J488" i="3"/>
  <c r="A487" i="3"/>
  <c r="J487" i="3"/>
  <c r="A485" i="3"/>
  <c r="J485" i="3"/>
  <c r="A484" i="3"/>
  <c r="J484" i="3"/>
  <c r="A483" i="3"/>
  <c r="J483" i="3"/>
  <c r="A482" i="3"/>
  <c r="J482" i="3"/>
  <c r="A481" i="3"/>
  <c r="J481" i="3"/>
  <c r="A480" i="3"/>
  <c r="J480" i="3"/>
  <c r="A479" i="3"/>
  <c r="J479" i="3"/>
  <c r="A478" i="3"/>
  <c r="J478" i="3"/>
  <c r="A477" i="3"/>
  <c r="J477" i="3"/>
  <c r="A476" i="3"/>
  <c r="J476" i="3"/>
  <c r="A457" i="3"/>
  <c r="J457" i="3"/>
  <c r="A450" i="3"/>
  <c r="J450" i="3"/>
  <c r="A448" i="3"/>
  <c r="J448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J462" i="3"/>
  <c r="A461" i="3"/>
  <c r="J461" i="3"/>
  <c r="A460" i="3"/>
  <c r="J460" i="3"/>
  <c r="A459" i="3"/>
  <c r="J459" i="3"/>
  <c r="A458" i="3"/>
  <c r="J458" i="3"/>
  <c r="A456" i="3"/>
  <c r="J456" i="3"/>
  <c r="A455" i="3"/>
  <c r="J455" i="3"/>
  <c r="A454" i="3"/>
  <c r="J454" i="3"/>
  <c r="A453" i="3"/>
  <c r="J453" i="3"/>
  <c r="A452" i="3"/>
  <c r="J452" i="3"/>
  <c r="A451" i="3"/>
  <c r="J451" i="3"/>
  <c r="A449" i="3"/>
  <c r="J449" i="3"/>
  <c r="A447" i="3"/>
  <c r="J447" i="3"/>
  <c r="A446" i="3"/>
  <c r="J446" i="3"/>
  <c r="A445" i="3"/>
  <c r="J445" i="3"/>
  <c r="A420" i="3"/>
  <c r="J420" i="3"/>
  <c r="A418" i="3"/>
  <c r="J418" i="3"/>
  <c r="J400" i="3"/>
  <c r="A405" i="3"/>
  <c r="J405" i="3"/>
  <c r="J372" i="3"/>
  <c r="J371" i="3"/>
  <c r="A444" i="3"/>
  <c r="J444" i="3"/>
  <c r="A443" i="3"/>
  <c r="J443" i="3"/>
  <c r="A442" i="3"/>
  <c r="J442" i="3"/>
  <c r="A441" i="3"/>
  <c r="J441" i="3"/>
  <c r="A440" i="3"/>
  <c r="J440" i="3"/>
  <c r="A439" i="3"/>
  <c r="J439" i="3"/>
  <c r="A438" i="3"/>
  <c r="J438" i="3"/>
  <c r="A437" i="3"/>
  <c r="J437" i="3"/>
  <c r="A436" i="3"/>
  <c r="J436" i="3"/>
  <c r="A435" i="3"/>
  <c r="J435" i="3"/>
  <c r="A434" i="3"/>
  <c r="J434" i="3"/>
  <c r="A433" i="3"/>
  <c r="J433" i="3"/>
  <c r="A432" i="3"/>
  <c r="J432" i="3"/>
  <c r="A431" i="3"/>
  <c r="J431" i="3"/>
  <c r="A430" i="3"/>
  <c r="J430" i="3"/>
  <c r="A429" i="3"/>
  <c r="J429" i="3"/>
  <c r="A428" i="3"/>
  <c r="A427" i="3"/>
  <c r="J427" i="3"/>
  <c r="A426" i="3"/>
  <c r="J426" i="3"/>
  <c r="A425" i="3"/>
  <c r="J425" i="3"/>
  <c r="A424" i="3"/>
  <c r="J424" i="3"/>
  <c r="A423" i="3"/>
  <c r="J423" i="3"/>
  <c r="A422" i="3"/>
  <c r="J422" i="3"/>
  <c r="A421" i="3"/>
  <c r="J421" i="3"/>
  <c r="A419" i="3"/>
  <c r="J419" i="3"/>
  <c r="A417" i="3"/>
  <c r="J417" i="3"/>
  <c r="A416" i="3"/>
  <c r="J416" i="3"/>
  <c r="A415" i="3"/>
  <c r="J415" i="3"/>
  <c r="A390" i="3"/>
  <c r="J390" i="3"/>
  <c r="A361" i="3"/>
  <c r="J361" i="3"/>
  <c r="A372" i="3"/>
  <c r="A373" i="3"/>
  <c r="A374" i="3"/>
  <c r="A375" i="3"/>
  <c r="A376" i="3"/>
  <c r="A377" i="3"/>
  <c r="A387" i="3"/>
  <c r="A384" i="3"/>
  <c r="J384" i="3"/>
  <c r="A383" i="3"/>
  <c r="J383" i="3"/>
  <c r="A382" i="3"/>
  <c r="J382" i="3"/>
  <c r="A381" i="3"/>
  <c r="J381" i="3"/>
  <c r="A380" i="3"/>
  <c r="J380" i="3"/>
  <c r="A379" i="3"/>
  <c r="J379" i="3"/>
  <c r="A378" i="3"/>
  <c r="J378" i="3"/>
  <c r="J377" i="3"/>
  <c r="J376" i="3"/>
  <c r="J375" i="3"/>
  <c r="J374" i="3"/>
  <c r="J373" i="3"/>
  <c r="A371" i="3"/>
  <c r="A414" i="3"/>
  <c r="J414" i="3"/>
  <c r="A413" i="3"/>
  <c r="J413" i="3"/>
  <c r="A412" i="3"/>
  <c r="J412" i="3"/>
  <c r="A411" i="3"/>
  <c r="J411" i="3"/>
  <c r="A410" i="3"/>
  <c r="J410" i="3"/>
  <c r="A409" i="3"/>
  <c r="J409" i="3"/>
  <c r="A408" i="3"/>
  <c r="J408" i="3"/>
  <c r="A407" i="3"/>
  <c r="J407" i="3"/>
  <c r="A406" i="3"/>
  <c r="J406" i="3"/>
  <c r="A404" i="3"/>
  <c r="J404" i="3"/>
  <c r="A403" i="3"/>
  <c r="J403" i="3"/>
  <c r="A402" i="3"/>
  <c r="J402" i="3"/>
  <c r="A401" i="3"/>
  <c r="J401" i="3"/>
  <c r="A400" i="3"/>
  <c r="J340" i="3"/>
  <c r="J339" i="3"/>
  <c r="J338" i="3"/>
  <c r="J337" i="3"/>
  <c r="J334" i="3"/>
  <c r="J333" i="3"/>
  <c r="A332" i="3"/>
  <c r="J332" i="3"/>
  <c r="J329" i="3"/>
  <c r="J328" i="3"/>
  <c r="J327" i="3"/>
  <c r="A399" i="3"/>
  <c r="J399" i="3"/>
  <c r="A398" i="3"/>
  <c r="J398" i="3"/>
  <c r="A397" i="3"/>
  <c r="J397" i="3"/>
  <c r="A396" i="3"/>
  <c r="J396" i="3"/>
  <c r="A395" i="3"/>
  <c r="J395" i="3"/>
  <c r="A394" i="3"/>
  <c r="J394" i="3"/>
  <c r="A393" i="3"/>
  <c r="J393" i="3"/>
  <c r="A392" i="3"/>
  <c r="J392" i="3"/>
  <c r="A391" i="3"/>
  <c r="J391" i="3"/>
  <c r="A389" i="3"/>
  <c r="J389" i="3"/>
  <c r="A388" i="3"/>
  <c r="J388" i="3"/>
  <c r="J387" i="3"/>
  <c r="A386" i="3"/>
  <c r="J386" i="3"/>
  <c r="A385" i="3"/>
  <c r="J385" i="3"/>
  <c r="J315" i="3"/>
  <c r="J314" i="3"/>
  <c r="J313" i="3"/>
  <c r="J321" i="3"/>
  <c r="J320" i="3"/>
  <c r="J298" i="3"/>
  <c r="A370" i="3"/>
  <c r="J370" i="3"/>
  <c r="A369" i="3"/>
  <c r="J369" i="3"/>
  <c r="A368" i="3"/>
  <c r="J368" i="3"/>
  <c r="A367" i="3"/>
  <c r="J367" i="3"/>
  <c r="A366" i="3"/>
  <c r="J366" i="3"/>
  <c r="A365" i="3"/>
  <c r="J365" i="3"/>
  <c r="A364" i="3"/>
  <c r="J364" i="3"/>
  <c r="A363" i="3"/>
  <c r="J363" i="3"/>
  <c r="A362" i="3"/>
  <c r="J362" i="3"/>
  <c r="A360" i="3"/>
  <c r="J360" i="3"/>
  <c r="A359" i="3"/>
  <c r="J359" i="3"/>
  <c r="A358" i="3"/>
  <c r="J358" i="3"/>
  <c r="A357" i="3"/>
  <c r="J357" i="3"/>
  <c r="A356" i="3"/>
  <c r="J356" i="3"/>
  <c r="J312" i="3"/>
  <c r="J307" i="3"/>
  <c r="J306" i="3"/>
  <c r="J305" i="3"/>
  <c r="J304" i="3"/>
  <c r="J303" i="3"/>
  <c r="J300" i="3"/>
  <c r="J299" i="3"/>
  <c r="A341" i="3"/>
  <c r="J341" i="3"/>
  <c r="A340" i="3"/>
  <c r="A339" i="3"/>
  <c r="A338" i="3"/>
  <c r="A337" i="3"/>
  <c r="A336" i="3"/>
  <c r="J336" i="3"/>
  <c r="A335" i="3"/>
  <c r="J335" i="3"/>
  <c r="A334" i="3"/>
  <c r="A333" i="3"/>
  <c r="A331" i="3"/>
  <c r="J331" i="3"/>
  <c r="A330" i="3"/>
  <c r="J330" i="3"/>
  <c r="A329" i="3"/>
  <c r="A328" i="3"/>
  <c r="A327" i="3"/>
  <c r="J316" i="3"/>
  <c r="A326" i="3"/>
  <c r="A325" i="3"/>
  <c r="A324" i="3"/>
  <c r="A323" i="3"/>
  <c r="A322" i="3"/>
  <c r="J322" i="3"/>
  <c r="A321" i="3"/>
  <c r="A320" i="3"/>
  <c r="A319" i="3"/>
  <c r="J319" i="3"/>
  <c r="A318" i="3"/>
  <c r="J318" i="3"/>
  <c r="A317" i="3"/>
  <c r="J317" i="3"/>
  <c r="A316" i="3"/>
  <c r="A315" i="3"/>
  <c r="A314" i="3"/>
  <c r="A313" i="3"/>
  <c r="J293" i="3"/>
  <c r="J288" i="3"/>
  <c r="J287" i="3"/>
  <c r="J286" i="3"/>
  <c r="J285" i="3"/>
  <c r="J284" i="3"/>
  <c r="J277" i="3"/>
  <c r="J276" i="3"/>
  <c r="J275" i="3"/>
  <c r="J273" i="3"/>
  <c r="J272" i="3"/>
  <c r="J271" i="3"/>
  <c r="J275" i="12"/>
  <c r="J274" i="12"/>
  <c r="A312" i="3"/>
  <c r="A311" i="3"/>
  <c r="A310" i="3"/>
  <c r="A309" i="3"/>
  <c r="A308" i="3"/>
  <c r="A307" i="3"/>
  <c r="A306" i="3"/>
  <c r="A305" i="3"/>
  <c r="A304" i="3"/>
  <c r="A303" i="3"/>
  <c r="A302" i="3"/>
  <c r="J302" i="3"/>
  <c r="A301" i="3"/>
  <c r="J301" i="3"/>
  <c r="A300" i="3"/>
  <c r="A299" i="3"/>
  <c r="A298" i="3"/>
  <c r="A297" i="3"/>
  <c r="A296" i="3"/>
  <c r="A295" i="3"/>
  <c r="A294" i="3"/>
  <c r="A293" i="3"/>
  <c r="A292" i="3"/>
  <c r="A291" i="3"/>
  <c r="A290" i="3"/>
  <c r="J290" i="3"/>
  <c r="A289" i="3"/>
  <c r="J289" i="3"/>
  <c r="A288" i="3"/>
  <c r="A287" i="3"/>
  <c r="A286" i="3"/>
  <c r="A285" i="3"/>
  <c r="J270" i="3"/>
  <c r="J269" i="3"/>
  <c r="J268" i="3"/>
  <c r="J267" i="3"/>
  <c r="J266" i="3"/>
  <c r="J265" i="3"/>
  <c r="J264" i="3"/>
  <c r="J263" i="3"/>
  <c r="J262" i="3"/>
  <c r="J261" i="3"/>
  <c r="J260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3" i="3"/>
  <c r="A284" i="3"/>
  <c r="A283" i="3"/>
  <c r="A282" i="3"/>
  <c r="A281" i="3"/>
  <c r="A280" i="3"/>
  <c r="A279" i="3"/>
  <c r="A278" i="3"/>
  <c r="A277" i="3"/>
  <c r="A276" i="3"/>
  <c r="A275" i="3"/>
  <c r="A274" i="3"/>
  <c r="J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J259" i="3"/>
  <c r="A258" i="3"/>
  <c r="A257" i="3"/>
  <c r="J257" i="3"/>
  <c r="A243" i="3"/>
  <c r="J244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J229" i="3"/>
  <c r="J216" i="3"/>
  <c r="J215" i="3"/>
  <c r="A242" i="3"/>
  <c r="J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J204" i="3"/>
  <c r="J203" i="3"/>
  <c r="J202" i="3"/>
  <c r="J201" i="3"/>
  <c r="A228" i="3"/>
  <c r="J228" i="3"/>
  <c r="A227" i="3"/>
  <c r="J227" i="3"/>
  <c r="A226" i="3"/>
  <c r="J226" i="3"/>
  <c r="A225" i="3"/>
  <c r="J225" i="3"/>
  <c r="A224" i="3"/>
  <c r="J224" i="3"/>
  <c r="A223" i="3"/>
  <c r="J223" i="3"/>
  <c r="A222" i="3"/>
  <c r="J222" i="3"/>
  <c r="A221" i="3"/>
  <c r="J221" i="3"/>
  <c r="A220" i="3"/>
  <c r="J220" i="3"/>
  <c r="A219" i="3"/>
  <c r="J219" i="3"/>
  <c r="A218" i="3"/>
  <c r="J218" i="3"/>
  <c r="A217" i="3"/>
  <c r="J217" i="3"/>
  <c r="A216" i="3"/>
  <c r="A215" i="3"/>
  <c r="J200" i="3"/>
  <c r="J199" i="3"/>
  <c r="J188" i="3"/>
  <c r="J187" i="3"/>
  <c r="A214" i="3"/>
  <c r="J214" i="3"/>
  <c r="A213" i="3"/>
  <c r="J213" i="3"/>
  <c r="A212" i="3"/>
  <c r="J212" i="3"/>
  <c r="A211" i="3"/>
  <c r="J211" i="3"/>
  <c r="A210" i="3"/>
  <c r="J210" i="3"/>
  <c r="A209" i="3"/>
  <c r="J209" i="3"/>
  <c r="A208" i="3"/>
  <c r="J208" i="3"/>
  <c r="A207" i="3"/>
  <c r="J207" i="3"/>
  <c r="A206" i="3"/>
  <c r="J206" i="3"/>
  <c r="A205" i="3"/>
  <c r="J205" i="3"/>
  <c r="A204" i="3"/>
  <c r="A203" i="3"/>
  <c r="A202" i="3"/>
  <c r="A201" i="3"/>
  <c r="A200" i="3"/>
  <c r="A199" i="3"/>
  <c r="A198" i="3"/>
  <c r="J198" i="3"/>
  <c r="A197" i="3"/>
  <c r="J197" i="3"/>
  <c r="A196" i="3"/>
  <c r="J196" i="3"/>
  <c r="A195" i="3"/>
  <c r="J195" i="3"/>
  <c r="A194" i="3"/>
  <c r="J194" i="3"/>
  <c r="A193" i="3"/>
  <c r="J193" i="3"/>
  <c r="A192" i="3"/>
  <c r="J192" i="3"/>
  <c r="A191" i="3"/>
  <c r="J191" i="3"/>
  <c r="A190" i="3"/>
  <c r="J190" i="3"/>
  <c r="A189" i="3"/>
  <c r="J189" i="3"/>
  <c r="A188" i="3"/>
  <c r="A187" i="3"/>
  <c r="A186" i="3"/>
  <c r="J186" i="3"/>
  <c r="A185" i="3"/>
  <c r="J185" i="3"/>
  <c r="A184" i="3"/>
  <c r="J184" i="3"/>
  <c r="A183" i="3"/>
  <c r="J183" i="3"/>
  <c r="A182" i="3"/>
  <c r="J182" i="3"/>
  <c r="A181" i="3"/>
  <c r="J181" i="3"/>
  <c r="A180" i="3"/>
  <c r="J180" i="3"/>
  <c r="A179" i="3"/>
  <c r="J179" i="3"/>
  <c r="A178" i="3"/>
  <c r="J178" i="3"/>
  <c r="A177" i="3"/>
  <c r="J177" i="3"/>
  <c r="A176" i="3"/>
  <c r="J176" i="3"/>
  <c r="A175" i="3"/>
  <c r="J175" i="3"/>
  <c r="A174" i="3"/>
  <c r="J174" i="3"/>
  <c r="A173" i="3"/>
  <c r="J173" i="3"/>
  <c r="A144" i="3"/>
  <c r="J144" i="3"/>
  <c r="A143" i="3"/>
  <c r="J143" i="3"/>
  <c r="A142" i="3"/>
  <c r="J142" i="3"/>
  <c r="A141" i="3"/>
  <c r="J141" i="3"/>
  <c r="A140" i="3"/>
  <c r="J140" i="3"/>
  <c r="A139" i="3"/>
  <c r="J139" i="3"/>
  <c r="A138" i="3"/>
  <c r="J138" i="3"/>
  <c r="A137" i="3"/>
  <c r="J137" i="3"/>
  <c r="A136" i="3"/>
  <c r="J136" i="3"/>
  <c r="A135" i="3"/>
  <c r="J135" i="3"/>
  <c r="A134" i="3"/>
  <c r="J134" i="3"/>
  <c r="A133" i="3"/>
  <c r="J133" i="3"/>
  <c r="A132" i="3"/>
  <c r="J132" i="3"/>
  <c r="A131" i="3"/>
  <c r="J131" i="3"/>
  <c r="J99" i="3"/>
  <c r="J98" i="3"/>
  <c r="J97" i="3"/>
  <c r="J96" i="3"/>
  <c r="J95" i="3"/>
  <c r="J94" i="3"/>
  <c r="J93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92" i="3"/>
  <c r="J91" i="3"/>
  <c r="J90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6" i="3"/>
  <c r="J5" i="3"/>
  <c r="J4" i="3"/>
  <c r="J560" i="12"/>
  <c r="J559" i="12"/>
  <c r="J558" i="12"/>
  <c r="J557" i="12"/>
  <c r="J556" i="12"/>
  <c r="J555" i="12"/>
  <c r="J554" i="12"/>
  <c r="J553" i="12"/>
  <c r="J552" i="12"/>
  <c r="J551" i="12"/>
  <c r="J550" i="12"/>
  <c r="J549" i="12"/>
  <c r="J548" i="12"/>
  <c r="J547" i="12"/>
  <c r="J546" i="12"/>
  <c r="J545" i="12"/>
  <c r="J544" i="12"/>
  <c r="J543" i="12"/>
  <c r="J542" i="12"/>
  <c r="J541" i="12"/>
  <c r="J540" i="12"/>
  <c r="J539" i="12"/>
  <c r="J538" i="12"/>
  <c r="J536" i="12"/>
  <c r="J535" i="12"/>
  <c r="J534" i="12"/>
  <c r="J533" i="12"/>
  <c r="J532" i="12"/>
  <c r="J531" i="12"/>
  <c r="J530" i="12"/>
  <c r="J529" i="12"/>
  <c r="J528" i="12"/>
  <c r="J527" i="12"/>
  <c r="J526" i="12"/>
  <c r="J525" i="12"/>
  <c r="J524" i="12"/>
  <c r="J523" i="12"/>
  <c r="J522" i="12"/>
  <c r="J521" i="12"/>
  <c r="J520" i="12"/>
  <c r="J519" i="12"/>
  <c r="J518" i="12"/>
  <c r="J517" i="12"/>
  <c r="J516" i="12"/>
  <c r="J515" i="12"/>
  <c r="J514" i="12"/>
  <c r="J513" i="12"/>
  <c r="J512" i="12"/>
  <c r="J511" i="12"/>
  <c r="J510" i="12"/>
  <c r="J509" i="12"/>
  <c r="J508" i="12"/>
  <c r="J507" i="12"/>
  <c r="J506" i="12"/>
  <c r="J505" i="12"/>
  <c r="J504" i="12"/>
  <c r="J503" i="12"/>
  <c r="J502" i="12"/>
  <c r="J501" i="12"/>
  <c r="J500" i="12"/>
  <c r="J499" i="12"/>
  <c r="J498" i="12"/>
  <c r="J497" i="12"/>
  <c r="J496" i="12"/>
  <c r="J495" i="12"/>
  <c r="J494" i="12"/>
  <c r="J493" i="12"/>
  <c r="J492" i="12"/>
  <c r="J491" i="12"/>
  <c r="J490" i="12"/>
  <c r="J489" i="12"/>
  <c r="J488" i="12"/>
  <c r="J487" i="12"/>
  <c r="J486" i="12"/>
  <c r="J485" i="12"/>
  <c r="J484" i="12"/>
  <c r="J483" i="12"/>
  <c r="J482" i="12"/>
  <c r="J481" i="12"/>
  <c r="J480" i="12"/>
  <c r="J479" i="12"/>
  <c r="J478" i="12"/>
  <c r="J477" i="12"/>
  <c r="J476" i="12"/>
  <c r="J475" i="12"/>
  <c r="J474" i="12"/>
  <c r="J473" i="12"/>
  <c r="J472" i="12"/>
  <c r="J471" i="12"/>
  <c r="J470" i="12"/>
  <c r="J469" i="12"/>
  <c r="J468" i="12"/>
  <c r="J467" i="12"/>
  <c r="J466" i="12"/>
  <c r="J465" i="12"/>
  <c r="J464" i="12"/>
  <c r="J463" i="12"/>
  <c r="J462" i="12"/>
  <c r="J461" i="12"/>
  <c r="J460" i="12"/>
  <c r="J459" i="12"/>
  <c r="J458" i="12"/>
  <c r="J457" i="12"/>
  <c r="J456" i="12"/>
  <c r="J455" i="12"/>
  <c r="J454" i="12"/>
  <c r="J453" i="12"/>
  <c r="J452" i="12"/>
  <c r="J451" i="12"/>
  <c r="J450" i="12"/>
  <c r="J449" i="12"/>
  <c r="J448" i="12"/>
  <c r="J447" i="12"/>
  <c r="J446" i="12"/>
  <c r="J445" i="12"/>
  <c r="J444" i="12"/>
  <c r="J443" i="12"/>
  <c r="J442" i="12"/>
  <c r="J441" i="12"/>
  <c r="J440" i="12"/>
  <c r="J439" i="12"/>
  <c r="J438" i="12"/>
  <c r="J437" i="12"/>
  <c r="J436" i="12"/>
  <c r="J435" i="12"/>
  <c r="J434" i="12"/>
  <c r="J433" i="12"/>
  <c r="J432" i="12"/>
  <c r="J431" i="12"/>
  <c r="J430" i="12"/>
  <c r="J429" i="12"/>
  <c r="J428" i="12"/>
  <c r="J427" i="12"/>
  <c r="J426" i="12"/>
  <c r="J425" i="12"/>
  <c r="J424" i="12"/>
  <c r="J423" i="12"/>
  <c r="J422" i="12"/>
  <c r="J421" i="12"/>
  <c r="J420" i="12"/>
  <c r="J419" i="12"/>
  <c r="J418" i="12"/>
  <c r="J417" i="12"/>
  <c r="J416" i="12"/>
  <c r="J415" i="12"/>
  <c r="J414" i="12"/>
  <c r="J413" i="12"/>
  <c r="J412" i="12"/>
  <c r="J411" i="12"/>
  <c r="J410" i="12"/>
  <c r="J409" i="12"/>
  <c r="J408" i="12"/>
  <c r="J407" i="12"/>
  <c r="J406" i="12"/>
  <c r="J405" i="12"/>
  <c r="J404" i="12"/>
  <c r="J403" i="12"/>
  <c r="J402" i="12"/>
  <c r="J401" i="12"/>
  <c r="J400" i="12"/>
  <c r="J399" i="12"/>
  <c r="J398" i="12"/>
  <c r="J397" i="12"/>
  <c r="J396" i="12"/>
  <c r="J395" i="12"/>
  <c r="J394" i="12"/>
  <c r="J393" i="12"/>
  <c r="J392" i="12"/>
  <c r="J391" i="12"/>
  <c r="J390" i="12"/>
  <c r="J389" i="12"/>
  <c r="J388" i="12"/>
  <c r="J387" i="12"/>
  <c r="J386" i="12"/>
  <c r="J385" i="12"/>
  <c r="J384" i="12"/>
  <c r="J383" i="12"/>
  <c r="J382" i="12"/>
  <c r="J381" i="12"/>
  <c r="J380" i="12"/>
  <c r="J379" i="12"/>
  <c r="J378" i="12"/>
  <c r="J377" i="12"/>
  <c r="J376" i="12"/>
  <c r="J375" i="12"/>
  <c r="J374" i="12"/>
  <c r="J373" i="12"/>
  <c r="J372" i="12"/>
  <c r="J371" i="12"/>
  <c r="J370" i="12"/>
  <c r="J369" i="12"/>
  <c r="J368" i="12"/>
  <c r="J367" i="12"/>
  <c r="J366" i="12"/>
  <c r="J365" i="12"/>
  <c r="J364" i="12"/>
  <c r="J363" i="12"/>
  <c r="J362" i="12"/>
  <c r="J361" i="12"/>
  <c r="J360" i="12"/>
  <c r="J359" i="12"/>
  <c r="J358" i="12"/>
  <c r="J357" i="12"/>
  <c r="J356" i="12"/>
  <c r="J355" i="12"/>
  <c r="J354" i="12"/>
  <c r="J353" i="12"/>
  <c r="J352" i="12"/>
  <c r="J350" i="12"/>
  <c r="J349" i="12"/>
  <c r="J348" i="12"/>
  <c r="J347" i="12"/>
  <c r="J346" i="12"/>
  <c r="J345" i="12"/>
  <c r="J344" i="12"/>
  <c r="J343" i="12"/>
  <c r="J342" i="12"/>
  <c r="J341" i="12"/>
  <c r="J340" i="12"/>
  <c r="J339" i="12"/>
  <c r="J338" i="12"/>
  <c r="J337" i="12"/>
  <c r="J336" i="12"/>
  <c r="J335" i="12"/>
  <c r="J334" i="12"/>
  <c r="J333" i="12"/>
  <c r="J332" i="12"/>
  <c r="J331" i="12"/>
  <c r="J330" i="12"/>
  <c r="J329" i="12"/>
  <c r="J328" i="12"/>
  <c r="J327" i="12"/>
  <c r="J326" i="12"/>
  <c r="J325" i="12"/>
  <c r="J324" i="12"/>
  <c r="J323" i="12"/>
  <c r="J322" i="12"/>
  <c r="J321" i="12"/>
  <c r="J311" i="12"/>
  <c r="J305" i="12"/>
  <c r="J304" i="12"/>
  <c r="J303" i="12"/>
  <c r="J302" i="12"/>
  <c r="J301" i="12"/>
  <c r="J300" i="12"/>
  <c r="J299" i="12"/>
  <c r="J298" i="12"/>
  <c r="J297" i="12"/>
  <c r="J296" i="12"/>
  <c r="J295" i="12"/>
  <c r="J294" i="12"/>
  <c r="J293" i="12"/>
  <c r="J292" i="12"/>
  <c r="J291" i="12"/>
  <c r="J290" i="12"/>
  <c r="J289" i="12"/>
  <c r="J288" i="12"/>
  <c r="J286" i="12"/>
  <c r="J285" i="12"/>
  <c r="J284" i="12"/>
  <c r="J283" i="12"/>
  <c r="J282" i="12"/>
  <c r="J281" i="12"/>
  <c r="J280" i="12"/>
  <c r="J279" i="12"/>
  <c r="J278" i="12"/>
  <c r="J277" i="12"/>
  <c r="J276" i="12"/>
  <c r="J273" i="12"/>
  <c r="J272" i="12"/>
  <c r="J271" i="12"/>
  <c r="J270" i="12"/>
  <c r="J269" i="12"/>
  <c r="J268" i="12"/>
  <c r="J267" i="12"/>
  <c r="J266" i="12"/>
  <c r="J265" i="12"/>
  <c r="J264" i="12"/>
  <c r="J263" i="12"/>
  <c r="J262" i="12"/>
  <c r="J261" i="12"/>
  <c r="J260" i="12"/>
  <c r="J259" i="12"/>
  <c r="J258" i="12"/>
  <c r="J257" i="12"/>
  <c r="J256" i="12"/>
  <c r="J255" i="12"/>
  <c r="J254" i="12"/>
  <c r="J253" i="12"/>
  <c r="J252" i="12"/>
  <c r="J251" i="12"/>
  <c r="J250" i="12"/>
  <c r="J249" i="12"/>
  <c r="J248" i="12"/>
  <c r="J247" i="12"/>
  <c r="J246" i="12"/>
  <c r="J245" i="12"/>
  <c r="J244" i="12"/>
  <c r="J243" i="12"/>
  <c r="J242" i="12"/>
  <c r="J240" i="12"/>
  <c r="J239" i="12"/>
  <c r="J238" i="12"/>
  <c r="J237" i="12"/>
  <c r="J236" i="12"/>
  <c r="J235" i="12"/>
  <c r="J234" i="12"/>
  <c r="J230" i="12"/>
  <c r="J229" i="12"/>
  <c r="J228" i="12"/>
  <c r="J227" i="12"/>
  <c r="J226" i="12"/>
  <c r="J225" i="12"/>
  <c r="J224" i="12"/>
  <c r="J223" i="12"/>
  <c r="J222" i="12"/>
  <c r="J221" i="12"/>
  <c r="J220" i="12"/>
  <c r="J219" i="12"/>
  <c r="J215" i="12"/>
  <c r="J214" i="12"/>
  <c r="J213" i="12"/>
  <c r="J212" i="12"/>
  <c r="J211" i="12"/>
  <c r="J210" i="12"/>
  <c r="J209" i="12"/>
  <c r="J208" i="12"/>
  <c r="J207" i="12"/>
  <c r="J206" i="12"/>
  <c r="J205" i="12"/>
  <c r="J204" i="12"/>
  <c r="J203" i="12"/>
  <c r="J202" i="12"/>
  <c r="J200" i="12"/>
  <c r="J199" i="12"/>
  <c r="J198" i="12"/>
  <c r="J197" i="12"/>
  <c r="J196" i="12"/>
  <c r="J195" i="12"/>
  <c r="J194" i="12"/>
  <c r="J193" i="12"/>
  <c r="J192" i="12"/>
  <c r="J191" i="12"/>
  <c r="J190" i="12"/>
  <c r="J189" i="12"/>
  <c r="J188" i="12"/>
  <c r="J187" i="12"/>
  <c r="J186" i="12"/>
  <c r="J185" i="12"/>
  <c r="J184" i="12"/>
  <c r="J183" i="12"/>
  <c r="J182" i="12"/>
  <c r="J181" i="12"/>
  <c r="J180" i="12"/>
  <c r="J179" i="12"/>
  <c r="J178" i="12"/>
  <c r="J177" i="12"/>
  <c r="J176" i="12"/>
  <c r="J175" i="12"/>
  <c r="J174" i="12"/>
  <c r="J173" i="12"/>
  <c r="J172" i="12"/>
  <c r="J171" i="12"/>
  <c r="J170" i="12"/>
  <c r="J169" i="12"/>
  <c r="J168" i="12"/>
  <c r="J167" i="12"/>
  <c r="J166" i="12"/>
  <c r="J165" i="12"/>
  <c r="J164" i="12"/>
  <c r="J163" i="12"/>
  <c r="J162" i="12"/>
  <c r="J161" i="12"/>
  <c r="J160" i="12"/>
  <c r="J159" i="12"/>
  <c r="J158" i="12"/>
  <c r="J157" i="12"/>
  <c r="J156" i="12"/>
  <c r="J155" i="12"/>
  <c r="J154" i="12"/>
  <c r="J153" i="12"/>
  <c r="J152" i="12"/>
  <c r="J151" i="12"/>
  <c r="J150" i="12"/>
  <c r="J149" i="12"/>
  <c r="J148" i="12"/>
  <c r="J147" i="12"/>
  <c r="J146" i="12"/>
  <c r="J145" i="12"/>
  <c r="J144" i="12"/>
  <c r="J143" i="12"/>
  <c r="J142" i="12"/>
  <c r="J141" i="12"/>
  <c r="J140" i="12"/>
  <c r="J139" i="12"/>
  <c r="J138" i="12"/>
  <c r="J137" i="12"/>
  <c r="J136" i="12"/>
  <c r="J135" i="12"/>
  <c r="J134" i="12"/>
  <c r="J133" i="12"/>
  <c r="J132" i="12"/>
  <c r="J131" i="12"/>
  <c r="J130" i="12"/>
  <c r="J129" i="12"/>
  <c r="J128" i="12"/>
  <c r="J127" i="12"/>
  <c r="J126" i="12"/>
  <c r="J125" i="12"/>
  <c r="J124" i="12"/>
  <c r="J123" i="12"/>
  <c r="J122" i="12"/>
  <c r="J121" i="12"/>
  <c r="J120" i="12"/>
  <c r="J119" i="12"/>
  <c r="J118" i="12"/>
  <c r="J117" i="12"/>
  <c r="J116" i="12"/>
  <c r="J115" i="12"/>
  <c r="J114" i="12"/>
  <c r="J113" i="12"/>
  <c r="J112" i="12"/>
  <c r="J111" i="12"/>
  <c r="J110" i="12"/>
  <c r="J109" i="12"/>
  <c r="J108" i="12"/>
  <c r="J107" i="12"/>
  <c r="J106" i="12"/>
  <c r="J105" i="12"/>
  <c r="J104" i="12"/>
  <c r="J103" i="12"/>
  <c r="J102" i="12"/>
  <c r="J101" i="12"/>
  <c r="J100" i="12"/>
  <c r="J99" i="12"/>
  <c r="J98" i="12"/>
  <c r="J97" i="12"/>
  <c r="J95" i="12"/>
  <c r="J94" i="12"/>
  <c r="J93" i="12"/>
  <c r="J92" i="12"/>
  <c r="J91" i="12"/>
  <c r="J90" i="12"/>
  <c r="J89" i="12"/>
  <c r="J88" i="12"/>
  <c r="J87" i="12"/>
  <c r="J86" i="12"/>
  <c r="J85" i="12"/>
  <c r="J84" i="12"/>
  <c r="J83" i="12"/>
  <c r="J82" i="12"/>
  <c r="J81" i="12"/>
  <c r="J80" i="12"/>
  <c r="J79" i="12"/>
  <c r="J78" i="12"/>
  <c r="J77" i="12"/>
  <c r="J76" i="12"/>
  <c r="J75" i="12"/>
  <c r="J74" i="12"/>
  <c r="J73" i="12"/>
  <c r="J72" i="12"/>
  <c r="J71" i="12"/>
  <c r="J70" i="12"/>
  <c r="J69" i="12"/>
  <c r="J68" i="12"/>
  <c r="J67" i="12"/>
  <c r="J66" i="12"/>
  <c r="J65" i="12"/>
  <c r="J64" i="12"/>
  <c r="J63" i="12"/>
  <c r="J62" i="12"/>
  <c r="J61" i="12"/>
  <c r="J60" i="12"/>
  <c r="J59" i="12"/>
  <c r="J58" i="12"/>
  <c r="J57" i="12"/>
  <c r="J55" i="12"/>
  <c r="J54" i="12"/>
  <c r="J53" i="12"/>
  <c r="J52" i="12"/>
  <c r="J51" i="12"/>
  <c r="J50" i="12"/>
  <c r="J49" i="12"/>
  <c r="J48" i="12"/>
  <c r="J47" i="12"/>
  <c r="J46" i="12"/>
  <c r="J45" i="12"/>
  <c r="J44" i="12"/>
  <c r="J43" i="12"/>
  <c r="J42" i="12"/>
  <c r="J41" i="12"/>
  <c r="J40" i="12"/>
  <c r="J39" i="12"/>
  <c r="J38" i="12"/>
  <c r="J37" i="12"/>
  <c r="J36" i="12"/>
  <c r="J35" i="12"/>
  <c r="J34" i="12"/>
  <c r="J33" i="12"/>
  <c r="J32" i="12"/>
  <c r="J31" i="12"/>
  <c r="J30" i="12"/>
  <c r="J29" i="12"/>
  <c r="J28" i="12"/>
  <c r="J27" i="12"/>
  <c r="J26" i="12"/>
  <c r="J25" i="12"/>
  <c r="J24" i="12"/>
  <c r="J23" i="12"/>
  <c r="J20" i="12"/>
  <c r="J19" i="12"/>
  <c r="J8" i="12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20" i="12"/>
  <c r="A319" i="12"/>
  <c r="A318" i="12"/>
  <c r="A317" i="12"/>
  <c r="A316" i="12"/>
  <c r="A315" i="12"/>
  <c r="A314" i="12"/>
  <c r="A313" i="12"/>
  <c r="A312" i="12"/>
  <c r="A311" i="12"/>
  <c r="A310" i="12"/>
  <c r="A309" i="12"/>
  <c r="A308" i="12"/>
  <c r="A307" i="12"/>
  <c r="A306" i="12"/>
  <c r="A485" i="12"/>
  <c r="A484" i="12"/>
  <c r="A483" i="12"/>
  <c r="A482" i="12"/>
  <c r="A481" i="12"/>
  <c r="A480" i="12"/>
  <c r="A479" i="12"/>
  <c r="A478" i="12"/>
  <c r="A477" i="12"/>
  <c r="A476" i="12"/>
  <c r="A475" i="12"/>
  <c r="A474" i="12"/>
  <c r="A473" i="12"/>
  <c r="A472" i="12"/>
  <c r="A471" i="12"/>
  <c r="A560" i="12"/>
  <c r="A559" i="12"/>
  <c r="A558" i="12"/>
  <c r="A557" i="12"/>
  <c r="A556" i="12"/>
  <c r="A555" i="12"/>
  <c r="A554" i="12"/>
  <c r="A553" i="12"/>
  <c r="A552" i="12"/>
  <c r="A551" i="12"/>
  <c r="A550" i="12"/>
  <c r="A549" i="12"/>
  <c r="A548" i="12"/>
  <c r="A547" i="12"/>
  <c r="A546" i="12"/>
  <c r="A185" i="12"/>
  <c r="A184" i="12"/>
  <c r="A183" i="12"/>
  <c r="A182" i="12"/>
  <c r="A181" i="12"/>
  <c r="A180" i="12"/>
  <c r="A179" i="12"/>
  <c r="A178" i="12"/>
  <c r="A177" i="12"/>
  <c r="A176" i="12"/>
  <c r="A175" i="12"/>
  <c r="A174" i="12"/>
  <c r="A173" i="12"/>
  <c r="A172" i="12"/>
  <c r="A171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7" i="12"/>
  <c r="A156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6" i="12"/>
  <c r="A80" i="12"/>
  <c r="A79" i="12"/>
  <c r="A78" i="12"/>
  <c r="A77" i="12"/>
  <c r="A76" i="12"/>
  <c r="A75" i="12"/>
  <c r="A74" i="12"/>
  <c r="A73" i="12"/>
  <c r="A72" i="12"/>
  <c r="A71" i="12"/>
  <c r="A70" i="12"/>
  <c r="A69" i="12"/>
  <c r="A68" i="12"/>
  <c r="A67" i="12"/>
  <c r="A66" i="12"/>
  <c r="A49" i="12"/>
  <c r="A48" i="12"/>
  <c r="A47" i="12"/>
  <c r="A46" i="12"/>
  <c r="A45" i="12"/>
  <c r="A44" i="12"/>
  <c r="A43" i="12"/>
  <c r="A42" i="12"/>
  <c r="A41" i="12"/>
  <c r="A40" i="12"/>
  <c r="A39" i="12"/>
  <c r="A38" i="12"/>
  <c r="A37" i="12"/>
  <c r="A36" i="12"/>
  <c r="A35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1" i="12"/>
  <c r="A20" i="12"/>
  <c r="A19" i="12"/>
  <c r="A65" i="12"/>
  <c r="A64" i="12"/>
  <c r="A63" i="12"/>
  <c r="A62" i="12"/>
  <c r="A61" i="12"/>
  <c r="A60" i="12"/>
  <c r="A59" i="12"/>
  <c r="A58" i="12"/>
  <c r="A57" i="12"/>
  <c r="A55" i="12"/>
  <c r="A54" i="12"/>
  <c r="A53" i="12"/>
  <c r="A52" i="12"/>
  <c r="A51" i="12"/>
  <c r="A50" i="12"/>
  <c r="A365" i="12"/>
  <c r="A364" i="12"/>
  <c r="A363" i="12"/>
  <c r="A362" i="12"/>
  <c r="A361" i="12"/>
  <c r="A360" i="12"/>
  <c r="A359" i="12"/>
  <c r="A358" i="12"/>
  <c r="A357" i="12"/>
  <c r="A356" i="12"/>
  <c r="A355" i="12"/>
  <c r="A354" i="12"/>
  <c r="A353" i="12"/>
  <c r="A352" i="12"/>
  <c r="A351" i="12"/>
  <c r="A545" i="12"/>
  <c r="A544" i="12"/>
  <c r="A543" i="12"/>
  <c r="A542" i="12"/>
  <c r="A541" i="12"/>
  <c r="A540" i="12"/>
  <c r="A539" i="12"/>
  <c r="A538" i="12"/>
  <c r="A537" i="12"/>
  <c r="A536" i="12"/>
  <c r="A535" i="12"/>
  <c r="A534" i="12"/>
  <c r="A533" i="12"/>
  <c r="A532" i="12"/>
  <c r="A531" i="12"/>
  <c r="A530" i="12"/>
  <c r="A529" i="12"/>
  <c r="A528" i="12"/>
  <c r="A527" i="12"/>
  <c r="A526" i="12"/>
  <c r="A525" i="12"/>
  <c r="A524" i="12"/>
  <c r="A523" i="12"/>
  <c r="A522" i="12"/>
  <c r="A521" i="12"/>
  <c r="A520" i="12"/>
  <c r="A519" i="12"/>
  <c r="A518" i="12"/>
  <c r="A517" i="12"/>
  <c r="A516" i="12"/>
  <c r="A470" i="12"/>
  <c r="A469" i="12"/>
  <c r="A468" i="12"/>
  <c r="A467" i="12"/>
  <c r="A466" i="12"/>
  <c r="A465" i="12"/>
  <c r="A464" i="12"/>
  <c r="A463" i="12"/>
  <c r="A462" i="12"/>
  <c r="A461" i="12"/>
  <c r="A460" i="12"/>
  <c r="A459" i="12"/>
  <c r="A458" i="12"/>
  <c r="A457" i="12"/>
  <c r="A456" i="12"/>
  <c r="A515" i="12"/>
  <c r="A514" i="12"/>
  <c r="A513" i="12"/>
  <c r="A512" i="12"/>
  <c r="A511" i="12"/>
  <c r="A510" i="12"/>
  <c r="A509" i="12"/>
  <c r="A508" i="12"/>
  <c r="A507" i="12"/>
  <c r="A506" i="12"/>
  <c r="A505" i="12"/>
  <c r="A504" i="12"/>
  <c r="A503" i="12"/>
  <c r="A502" i="12"/>
  <c r="A501" i="12"/>
  <c r="A500" i="12"/>
  <c r="A499" i="12"/>
  <c r="A498" i="12"/>
  <c r="A497" i="12"/>
  <c r="A496" i="12"/>
  <c r="A495" i="12"/>
  <c r="A494" i="12"/>
  <c r="A493" i="12"/>
  <c r="A492" i="12"/>
  <c r="A491" i="12"/>
  <c r="A490" i="12"/>
  <c r="A489" i="12"/>
  <c r="A488" i="12"/>
  <c r="A487" i="12"/>
  <c r="A486" i="12"/>
  <c r="A455" i="12"/>
  <c r="A454" i="12"/>
  <c r="A453" i="12"/>
  <c r="A452" i="12"/>
  <c r="A451" i="12"/>
  <c r="A450" i="12"/>
  <c r="A449" i="12"/>
  <c r="A448" i="12"/>
  <c r="A447" i="12"/>
  <c r="A446" i="12"/>
  <c r="A445" i="12"/>
  <c r="A444" i="12"/>
  <c r="A443" i="12"/>
  <c r="A442" i="12"/>
  <c r="A441" i="12"/>
  <c r="A440" i="12"/>
  <c r="A439" i="12"/>
  <c r="A438" i="12"/>
  <c r="A437" i="12"/>
  <c r="A436" i="12"/>
  <c r="A435" i="12"/>
  <c r="A434" i="12"/>
  <c r="A433" i="12"/>
  <c r="A432" i="12"/>
  <c r="A431" i="12"/>
  <c r="A430" i="12"/>
  <c r="A429" i="12"/>
  <c r="A428" i="12"/>
  <c r="A427" i="12"/>
  <c r="A426" i="12"/>
  <c r="A425" i="12"/>
  <c r="A424" i="12"/>
  <c r="A423" i="12"/>
  <c r="A422" i="12"/>
  <c r="A421" i="12"/>
  <c r="A420" i="12"/>
  <c r="A419" i="12"/>
  <c r="A418" i="12"/>
  <c r="A417" i="12"/>
  <c r="A416" i="12"/>
  <c r="A415" i="12"/>
  <c r="A414" i="12"/>
  <c r="A413" i="12"/>
  <c r="A412" i="12"/>
  <c r="A411" i="12"/>
  <c r="A410" i="12"/>
  <c r="A409" i="12"/>
  <c r="A408" i="12"/>
  <c r="A407" i="12"/>
  <c r="A406" i="12"/>
  <c r="A405" i="12"/>
  <c r="A404" i="12"/>
  <c r="A403" i="12"/>
  <c r="A402" i="12"/>
  <c r="A401" i="12"/>
  <c r="A400" i="12"/>
  <c r="A399" i="12"/>
  <c r="A398" i="12"/>
  <c r="A397" i="12"/>
  <c r="A396" i="12"/>
  <c r="A395" i="12"/>
  <c r="A394" i="12"/>
  <c r="A393" i="12"/>
  <c r="A392" i="12"/>
  <c r="A391" i="12"/>
  <c r="A390" i="12"/>
  <c r="A389" i="12"/>
  <c r="A388" i="12"/>
  <c r="A387" i="12"/>
  <c r="A386" i="12"/>
  <c r="A385" i="12"/>
  <c r="A384" i="12"/>
  <c r="A383" i="12"/>
  <c r="A382" i="12"/>
  <c r="A381" i="12"/>
  <c r="A380" i="12"/>
  <c r="A379" i="12"/>
  <c r="A378" i="12"/>
  <c r="A377" i="12"/>
  <c r="A376" i="12"/>
  <c r="A375" i="12"/>
  <c r="A374" i="12"/>
  <c r="A373" i="12"/>
  <c r="A372" i="12"/>
  <c r="A371" i="12"/>
  <c r="A370" i="12"/>
  <c r="A369" i="12"/>
  <c r="A368" i="12"/>
  <c r="A367" i="12"/>
  <c r="A366" i="12"/>
  <c r="A350" i="12"/>
  <c r="A349" i="12"/>
  <c r="A348" i="12"/>
  <c r="A347" i="12"/>
  <c r="A346" i="12"/>
  <c r="A345" i="12"/>
  <c r="A344" i="12"/>
  <c r="A343" i="12"/>
  <c r="A342" i="12"/>
  <c r="A341" i="12"/>
  <c r="A340" i="12"/>
  <c r="A339" i="12"/>
  <c r="A338" i="12"/>
  <c r="A337" i="12"/>
  <c r="A336" i="12"/>
  <c r="A335" i="12"/>
  <c r="A334" i="12"/>
  <c r="A333" i="12"/>
  <c r="A332" i="12"/>
  <c r="A331" i="12"/>
  <c r="A330" i="12"/>
  <c r="A329" i="12"/>
  <c r="A328" i="12"/>
  <c r="A327" i="12"/>
  <c r="A326" i="12"/>
  <c r="A325" i="12"/>
  <c r="A324" i="12"/>
  <c r="A323" i="12"/>
  <c r="A322" i="12"/>
  <c r="A321" i="12"/>
  <c r="A305" i="12"/>
  <c r="A304" i="12"/>
  <c r="A303" i="12"/>
  <c r="A302" i="12"/>
  <c r="A301" i="12"/>
  <c r="A300" i="12"/>
  <c r="A299" i="12"/>
  <c r="A298" i="12"/>
  <c r="A297" i="12"/>
  <c r="A296" i="12"/>
  <c r="A295" i="12"/>
  <c r="A294" i="12"/>
  <c r="A293" i="12"/>
  <c r="A292" i="12"/>
  <c r="A291" i="12"/>
  <c r="A290" i="12"/>
  <c r="A289" i="12"/>
  <c r="A288" i="12"/>
  <c r="A287" i="12"/>
  <c r="A286" i="12"/>
  <c r="A285" i="12"/>
  <c r="A284" i="12"/>
  <c r="A283" i="12"/>
  <c r="A282" i="12"/>
  <c r="A281" i="12"/>
  <c r="A280" i="12"/>
  <c r="A279" i="12"/>
  <c r="A278" i="12"/>
  <c r="A277" i="12"/>
  <c r="A276" i="12"/>
  <c r="A275" i="12"/>
  <c r="A274" i="12"/>
  <c r="A273" i="12"/>
  <c r="A272" i="12"/>
  <c r="A271" i="12"/>
  <c r="A270" i="12"/>
  <c r="A269" i="12"/>
  <c r="A268" i="12"/>
  <c r="A267" i="12"/>
  <c r="A266" i="12"/>
  <c r="A265" i="12"/>
  <c r="A264" i="12"/>
  <c r="A263" i="12"/>
  <c r="A262" i="12"/>
  <c r="A261" i="12"/>
  <c r="A260" i="12"/>
  <c r="A259" i="12"/>
  <c r="A258" i="12"/>
  <c r="A257" i="12"/>
  <c r="A256" i="12"/>
  <c r="A255" i="12"/>
  <c r="A254" i="12"/>
  <c r="A253" i="12"/>
  <c r="A252" i="12"/>
  <c r="A251" i="12"/>
  <c r="A250" i="12"/>
  <c r="A249" i="12"/>
  <c r="A248" i="12"/>
  <c r="A247" i="12"/>
  <c r="A246" i="12"/>
  <c r="A245" i="12"/>
  <c r="A244" i="12"/>
  <c r="A243" i="12"/>
  <c r="A242" i="12"/>
  <c r="A241" i="12"/>
  <c r="A240" i="12"/>
  <c r="A239" i="12"/>
  <c r="A238" i="12"/>
  <c r="A237" i="12"/>
  <c r="A236" i="12"/>
  <c r="A235" i="12"/>
  <c r="A234" i="12"/>
  <c r="A233" i="12"/>
  <c r="A232" i="12"/>
  <c r="A231" i="12"/>
  <c r="A230" i="12"/>
  <c r="A229" i="12"/>
  <c r="A228" i="12"/>
  <c r="A227" i="12"/>
  <c r="A226" i="12"/>
  <c r="A225" i="12"/>
  <c r="A224" i="12"/>
  <c r="A223" i="12"/>
  <c r="A222" i="12"/>
  <c r="A221" i="12"/>
  <c r="A220" i="12"/>
  <c r="A219" i="12"/>
  <c r="A218" i="12"/>
  <c r="A217" i="12"/>
  <c r="A216" i="12"/>
  <c r="A215" i="12"/>
  <c r="A214" i="12"/>
  <c r="A213" i="12"/>
  <c r="A212" i="12"/>
  <c r="A211" i="12"/>
  <c r="A210" i="12"/>
  <c r="A209" i="12"/>
  <c r="A208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55" i="12"/>
  <c r="A154" i="12"/>
  <c r="A153" i="12"/>
  <c r="A152" i="12"/>
  <c r="A151" i="12"/>
  <c r="A150" i="12"/>
  <c r="A149" i="12"/>
  <c r="A148" i="12"/>
  <c r="A147" i="12"/>
  <c r="A146" i="12"/>
  <c r="A145" i="12"/>
  <c r="A144" i="12"/>
  <c r="A143" i="12"/>
  <c r="A142" i="12"/>
  <c r="A141" i="12"/>
  <c r="A125" i="12"/>
  <c r="A124" i="12"/>
  <c r="A123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106" i="12"/>
  <c r="A105" i="12"/>
  <c r="A104" i="12"/>
  <c r="A103" i="12"/>
  <c r="A102" i="12"/>
  <c r="A101" i="12"/>
  <c r="A100" i="12"/>
  <c r="A99" i="12"/>
  <c r="A98" i="12"/>
  <c r="A97" i="12"/>
  <c r="A96" i="12"/>
  <c r="A95" i="12"/>
  <c r="A94" i="12"/>
  <c r="A93" i="12"/>
  <c r="A92" i="12"/>
  <c r="A91" i="12"/>
  <c r="A90" i="12"/>
  <c r="A89" i="12"/>
  <c r="A88" i="12"/>
  <c r="A87" i="12"/>
  <c r="A86" i="12"/>
  <c r="A85" i="12"/>
  <c r="A84" i="12"/>
  <c r="A83" i="12"/>
  <c r="A82" i="12"/>
  <c r="A81" i="12"/>
  <c r="A18" i="12"/>
  <c r="A17" i="12"/>
  <c r="A16" i="12"/>
  <c r="A15" i="12"/>
  <c r="A14" i="12"/>
  <c r="A13" i="12"/>
  <c r="A12" i="12"/>
  <c r="A11" i="12"/>
  <c r="A10" i="12"/>
  <c r="A9" i="12"/>
  <c r="A8" i="12"/>
  <c r="A7" i="12"/>
  <c r="A6" i="12"/>
  <c r="A5" i="12"/>
  <c r="A4" i="1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40" i="2"/>
  <c r="K339" i="2"/>
  <c r="K338" i="2"/>
  <c r="K337" i="2"/>
  <c r="K336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E8" i="14" l="1"/>
  <c r="E11" i="14" l="1"/>
  <c r="E10" i="14"/>
  <c r="E9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H220" authorId="0" shapeId="0" xr:uid="{2D3A57B4-BB53-4043-A7B0-EC0F7AD7E6CE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Previously recorded as 35.29.64 (all other results to 2dp)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I5" authorId="0" shapeId="0" xr:uid="{4DABB8D9-4A0B-B843-8928-345007E9910E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Only the year showing in the spreadsheet I inherited.</t>
        </r>
      </text>
    </comment>
  </commentList>
</comments>
</file>

<file path=xl/sharedStrings.xml><?xml version="1.0" encoding="utf-8"?>
<sst xmlns="http://schemas.openxmlformats.org/spreadsheetml/2006/main" count="18102" uniqueCount="1570">
  <si>
    <t>Road</t>
  </si>
  <si>
    <t>Gender</t>
  </si>
  <si>
    <t>Record</t>
  </si>
  <si>
    <t>Date Set</t>
  </si>
  <si>
    <t>Name</t>
  </si>
  <si>
    <t>Senior</t>
  </si>
  <si>
    <t>100m</t>
  </si>
  <si>
    <t>200m</t>
  </si>
  <si>
    <t>400m</t>
  </si>
  <si>
    <t>800m</t>
  </si>
  <si>
    <t>Raph Murray</t>
  </si>
  <si>
    <t>5 K</t>
  </si>
  <si>
    <t>John Pratt</t>
  </si>
  <si>
    <t>4 Mile</t>
  </si>
  <si>
    <t>Stephen Eardley</t>
  </si>
  <si>
    <t>5 Mile</t>
  </si>
  <si>
    <t>Andy Heathcote</t>
  </si>
  <si>
    <t>10 K</t>
  </si>
  <si>
    <t>10 Mile</t>
  </si>
  <si>
    <t>Barry Parkinson</t>
  </si>
  <si>
    <t>Half Marathon</t>
  </si>
  <si>
    <t>15 Mile</t>
  </si>
  <si>
    <t>John Kershaw</t>
  </si>
  <si>
    <t>20 Mile</t>
  </si>
  <si>
    <t>Steve Walker</t>
  </si>
  <si>
    <t>Marathon</t>
  </si>
  <si>
    <t>Peter Yates</t>
  </si>
  <si>
    <t>Brian Morris</t>
  </si>
  <si>
    <t>Greg Rowson</t>
  </si>
  <si>
    <t>33-49</t>
  </si>
  <si>
    <t>Pete Nolan</t>
  </si>
  <si>
    <t>58-17</t>
  </si>
  <si>
    <t>Ron Graves</t>
  </si>
  <si>
    <t>28-30</t>
  </si>
  <si>
    <t>Alan Greenhough</t>
  </si>
  <si>
    <t>2-54-25</t>
  </si>
  <si>
    <t>Barry Blyth</t>
  </si>
  <si>
    <t>Sarah Jones</t>
  </si>
  <si>
    <t>Cecilia Greasley</t>
  </si>
  <si>
    <t>22-18</t>
  </si>
  <si>
    <t>Barbara Murray</t>
  </si>
  <si>
    <t>60-22</t>
  </si>
  <si>
    <t>79-17</t>
  </si>
  <si>
    <t>Kath Turner</t>
  </si>
  <si>
    <t>2-17.51</t>
  </si>
  <si>
    <t>Sue Rowson</t>
  </si>
  <si>
    <t>17-13</t>
  </si>
  <si>
    <t>23-50</t>
  </si>
  <si>
    <t>Elizabeth Davies</t>
  </si>
  <si>
    <t>Cynthia Chapman</t>
  </si>
  <si>
    <t>300m</t>
  </si>
  <si>
    <t>Stephanie Kleynhans</t>
  </si>
  <si>
    <t>Nicky Le Good</t>
  </si>
  <si>
    <t>2.54.30</t>
  </si>
  <si>
    <t>Harry Newton</t>
  </si>
  <si>
    <t>4-03-36</t>
  </si>
  <si>
    <t>Trevor Longman</t>
  </si>
  <si>
    <t>1-45-45</t>
  </si>
  <si>
    <t>3-52-30</t>
  </si>
  <si>
    <t>Jo Miles</t>
  </si>
  <si>
    <t>Dave Tucker</t>
  </si>
  <si>
    <t>Pauline Lynch</t>
  </si>
  <si>
    <t>Martin Platt</t>
  </si>
  <si>
    <t>James Noakes</t>
  </si>
  <si>
    <t>V45</t>
  </si>
  <si>
    <t>V50</t>
  </si>
  <si>
    <t>V55</t>
  </si>
  <si>
    <t>V40</t>
  </si>
  <si>
    <t>Andrea Frost</t>
  </si>
  <si>
    <t>Male</t>
  </si>
  <si>
    <t>V60</t>
  </si>
  <si>
    <t>V65</t>
  </si>
  <si>
    <t>V70</t>
  </si>
  <si>
    <t>Age Group</t>
  </si>
  <si>
    <t>V35</t>
  </si>
  <si>
    <t>Female</t>
  </si>
  <si>
    <t>T&amp;F</t>
  </si>
  <si>
    <t>U11</t>
  </si>
  <si>
    <t>U13</t>
  </si>
  <si>
    <t>U15</t>
  </si>
  <si>
    <t>U17</t>
  </si>
  <si>
    <t>U20</t>
  </si>
  <si>
    <t>Mary Brooksmith</t>
  </si>
  <si>
    <t>Helen Bottomley</t>
  </si>
  <si>
    <t>Christine James</t>
  </si>
  <si>
    <t>E Palmer</t>
  </si>
  <si>
    <t>K Cooper</t>
  </si>
  <si>
    <t>Jackie Bridgeland</t>
  </si>
  <si>
    <t>Rebecca Reeves</t>
  </si>
  <si>
    <t>Kim Cooper</t>
  </si>
  <si>
    <t>Emily Palmer</t>
  </si>
  <si>
    <t>Kaye Kirkham</t>
  </si>
  <si>
    <t>Eve Cobey</t>
  </si>
  <si>
    <t>Seren Bundy-Davies</t>
  </si>
  <si>
    <t>Seonaid Murray</t>
  </si>
  <si>
    <t>Amy Burton</t>
  </si>
  <si>
    <t>2.16.7</t>
  </si>
  <si>
    <t>Danielle Wallis</t>
  </si>
  <si>
    <t>1500m</t>
  </si>
  <si>
    <t>3000m</t>
  </si>
  <si>
    <t>5000m</t>
  </si>
  <si>
    <t>10000m</t>
  </si>
  <si>
    <t xml:space="preserve">Sprint Hurdles </t>
  </si>
  <si>
    <t xml:space="preserve">400m Hurdles </t>
  </si>
  <si>
    <t>Clare Warrington</t>
  </si>
  <si>
    <t>Lynda McGeady</t>
  </si>
  <si>
    <t>4.41.6</t>
  </si>
  <si>
    <t>4.36.92</t>
  </si>
  <si>
    <t>Anne O'Kearney Flynn</t>
  </si>
  <si>
    <t>Pauline Atkinson</t>
  </si>
  <si>
    <t>7.41.1</t>
  </si>
  <si>
    <t>10.18.2</t>
  </si>
  <si>
    <t>10.34.4</t>
  </si>
  <si>
    <t>12.28.3</t>
  </si>
  <si>
    <t>15.21.7</t>
  </si>
  <si>
    <t>Pauline Aktinson</t>
  </si>
  <si>
    <t>Rachel Pleeth</t>
  </si>
  <si>
    <t>Heather Leigh</t>
  </si>
  <si>
    <t>Louise Burton</t>
  </si>
  <si>
    <t>Ceri Williams</t>
  </si>
  <si>
    <t>70m 12.5</t>
  </si>
  <si>
    <t>Victoria Morton</t>
  </si>
  <si>
    <t>Anne Carr</t>
  </si>
  <si>
    <t>Steeplechase</t>
  </si>
  <si>
    <t>Long Jump</t>
  </si>
  <si>
    <t>High Jump</t>
  </si>
  <si>
    <t>Triple Jump</t>
  </si>
  <si>
    <t>Pole Vault</t>
  </si>
  <si>
    <t>Shot</t>
  </si>
  <si>
    <t>Discus</t>
  </si>
  <si>
    <t>Javelin</t>
  </si>
  <si>
    <t>Hammer</t>
  </si>
  <si>
    <t>Pentathlon</t>
  </si>
  <si>
    <t>Heptahlon</t>
  </si>
  <si>
    <t>Mile</t>
  </si>
  <si>
    <t>Steeplechase 1500m</t>
  </si>
  <si>
    <t>5.10.8</t>
  </si>
  <si>
    <t>3.76m</t>
  </si>
  <si>
    <t>4.84m</t>
  </si>
  <si>
    <t>5.22m</t>
  </si>
  <si>
    <t>5.58m</t>
  </si>
  <si>
    <t>5.65m</t>
  </si>
  <si>
    <t>5.44m</t>
  </si>
  <si>
    <t>Janet Hatton</t>
  </si>
  <si>
    <t>3.05m</t>
  </si>
  <si>
    <t>2.44m</t>
  </si>
  <si>
    <t>Victoria Poole</t>
  </si>
  <si>
    <t>1.10m</t>
  </si>
  <si>
    <t>Stephanie Potts</t>
  </si>
  <si>
    <t>1.49m</t>
  </si>
  <si>
    <t>Clara Boothby</t>
  </si>
  <si>
    <t>1.63m</t>
  </si>
  <si>
    <t>1.62m</t>
  </si>
  <si>
    <t>1.60m</t>
  </si>
  <si>
    <t>1.64m</t>
  </si>
  <si>
    <t>Rafia Aslam</t>
  </si>
  <si>
    <t>11.29m</t>
  </si>
  <si>
    <t>11.26m</t>
  </si>
  <si>
    <t>Cheryl Kershaw</t>
  </si>
  <si>
    <t>9.76m</t>
  </si>
  <si>
    <t>Carly Smith</t>
  </si>
  <si>
    <t>Grace Hatton</t>
  </si>
  <si>
    <t>2.00m</t>
  </si>
  <si>
    <t>Chloe Doggett</t>
  </si>
  <si>
    <t>Jennie Hughes</t>
  </si>
  <si>
    <t>2.75m</t>
  </si>
  <si>
    <t>3.30m</t>
  </si>
  <si>
    <t>2.80m</t>
  </si>
  <si>
    <t>5.02m</t>
  </si>
  <si>
    <t>9.19m</t>
  </si>
  <si>
    <t>10.76m</t>
  </si>
  <si>
    <t>9.94m</t>
  </si>
  <si>
    <t>10.42m</t>
  </si>
  <si>
    <t>10.41m</t>
  </si>
  <si>
    <t>Eileen Jones</t>
  </si>
  <si>
    <t>7.09m</t>
  </si>
  <si>
    <t>22.25m</t>
  </si>
  <si>
    <t>4.13m</t>
  </si>
  <si>
    <t>28.42m</t>
  </si>
  <si>
    <t>Rowena Evans</t>
  </si>
  <si>
    <t>25.68m</t>
  </si>
  <si>
    <t>Kim McGowan</t>
  </si>
  <si>
    <t>20.79m</t>
  </si>
  <si>
    <t>24.85m</t>
  </si>
  <si>
    <t>19.31m</t>
  </si>
  <si>
    <t>Den Masset</t>
  </si>
  <si>
    <t>15.49m</t>
  </si>
  <si>
    <t>34.25m</t>
  </si>
  <si>
    <t>35.20m</t>
  </si>
  <si>
    <t>32.59m</t>
  </si>
  <si>
    <t>30.79m</t>
  </si>
  <si>
    <t>19.14m</t>
  </si>
  <si>
    <t>11.92m</t>
  </si>
  <si>
    <t>10.91m</t>
  </si>
  <si>
    <t>8.44m</t>
  </si>
  <si>
    <t>7.51m</t>
  </si>
  <si>
    <t>Alix Barton</t>
  </si>
  <si>
    <t>28.28m</t>
  </si>
  <si>
    <t>18.76m</t>
  </si>
  <si>
    <t>Claire Hamilton</t>
  </si>
  <si>
    <t>Rebecca Devine</t>
  </si>
  <si>
    <t>20.29m</t>
  </si>
  <si>
    <t>Jacquie Burton</t>
  </si>
  <si>
    <t>17.57m</t>
  </si>
  <si>
    <t>5.96m</t>
  </si>
  <si>
    <t>5.35m</t>
  </si>
  <si>
    <t>5.18.6</t>
  </si>
  <si>
    <t>60m</t>
  </si>
  <si>
    <t>75m</t>
  </si>
  <si>
    <t>80m</t>
  </si>
  <si>
    <t>150m</t>
  </si>
  <si>
    <t>600m</t>
  </si>
  <si>
    <t>Claire Roddis</t>
  </si>
  <si>
    <t>Hannah Gooding</t>
  </si>
  <si>
    <t>Grace Ifere</t>
  </si>
  <si>
    <t>Sarah Cattell</t>
  </si>
  <si>
    <t>Ade Rawcliffe</t>
  </si>
  <si>
    <t>Georgina Rowson</t>
  </si>
  <si>
    <t>Amy Carter</t>
  </si>
  <si>
    <t>1.56.4</t>
  </si>
  <si>
    <t>Lucy Bunce</t>
  </si>
  <si>
    <t>Fiona Lynch</t>
  </si>
  <si>
    <t>1000m</t>
  </si>
  <si>
    <t>1200m</t>
  </si>
  <si>
    <t>TurboJavelin</t>
  </si>
  <si>
    <t>Elizabeth James</t>
  </si>
  <si>
    <t>Emma Nicol</t>
  </si>
  <si>
    <t>Jill Allen</t>
  </si>
  <si>
    <t>4.03.4</t>
  </si>
  <si>
    <t>Katy Everett</t>
  </si>
  <si>
    <t>Rachel Carter</t>
  </si>
  <si>
    <t>Anne Stentiford</t>
  </si>
  <si>
    <t>Steve Durrant</t>
  </si>
  <si>
    <t>Ian McKillop</t>
  </si>
  <si>
    <t>Rob Blake</t>
  </si>
  <si>
    <t>Robert Black</t>
  </si>
  <si>
    <t>Elliot O'Neill</t>
  </si>
  <si>
    <t>Geoff Brown</t>
  </si>
  <si>
    <t>Jason Evans</t>
  </si>
  <si>
    <t>Mark Wheelton</t>
  </si>
  <si>
    <t>Aaron Shaughnessy</t>
  </si>
  <si>
    <t>Callum Ahern</t>
  </si>
  <si>
    <t>Edward Thompson</t>
  </si>
  <si>
    <t>Scott Barclay</t>
  </si>
  <si>
    <t>Ashley Pritchard</t>
  </si>
  <si>
    <t>John Stephenson</t>
  </si>
  <si>
    <t>Declan Murray</t>
  </si>
  <si>
    <t>Lloyd Hilton</t>
  </si>
  <si>
    <t>Mike Malkin</t>
  </si>
  <si>
    <t>2.34.2</t>
  </si>
  <si>
    <t>2.18.1</t>
  </si>
  <si>
    <t>Jayme Adams</t>
  </si>
  <si>
    <t>2.03.08</t>
  </si>
  <si>
    <t>1.55.07</t>
  </si>
  <si>
    <t>Trevor Binyon</t>
  </si>
  <si>
    <t>2.36.4</t>
  </si>
  <si>
    <t>Anthony Chadwick</t>
  </si>
  <si>
    <t>Calum Murray</t>
  </si>
  <si>
    <t>Martin Skirvin</t>
  </si>
  <si>
    <t>3.55.5</t>
  </si>
  <si>
    <t>Mark Corr</t>
  </si>
  <si>
    <t>9.01.2</t>
  </si>
  <si>
    <t>Stephen Campbell</t>
  </si>
  <si>
    <t>16.47.8</t>
  </si>
  <si>
    <t>Tim Taylor</t>
  </si>
  <si>
    <t>Jim Newns</t>
  </si>
  <si>
    <t>Alex Ranshaw</t>
  </si>
  <si>
    <t>75m 13.2</t>
  </si>
  <si>
    <t>Jack Andrew</t>
  </si>
  <si>
    <t>Adam Edgar</t>
  </si>
  <si>
    <t>110m 15.31</t>
  </si>
  <si>
    <t>Simon Sloan</t>
  </si>
  <si>
    <t>Tony Shenton</t>
  </si>
  <si>
    <t>110m 22.1</t>
  </si>
  <si>
    <t>Josh Reddish</t>
  </si>
  <si>
    <t>Chris Lowe</t>
  </si>
  <si>
    <t>Ed Williams</t>
  </si>
  <si>
    <t>4.49.11</t>
  </si>
  <si>
    <t>Steeplechase 3000m</t>
  </si>
  <si>
    <t>James Harding</t>
  </si>
  <si>
    <t>10.38.6</t>
  </si>
  <si>
    <t>Sam Stockman</t>
  </si>
  <si>
    <t>4.14m</t>
  </si>
  <si>
    <t>5.05m</t>
  </si>
  <si>
    <t>6.32m</t>
  </si>
  <si>
    <t>Nicholas McGaw</t>
  </si>
  <si>
    <t>6.57m</t>
  </si>
  <si>
    <t>6.68m</t>
  </si>
  <si>
    <t>7.39m</t>
  </si>
  <si>
    <t>Alan Webster</t>
  </si>
  <si>
    <t>5.25m</t>
  </si>
  <si>
    <t>John Anderson</t>
  </si>
  <si>
    <t>3.58m</t>
  </si>
  <si>
    <t>12.39m</t>
  </si>
  <si>
    <t>12.87m</t>
  </si>
  <si>
    <t>12.80m</t>
  </si>
  <si>
    <t>15.54m</t>
  </si>
  <si>
    <t>David Eagle</t>
  </si>
  <si>
    <t>1.28m</t>
  </si>
  <si>
    <t>Alex Cridland</t>
  </si>
  <si>
    <t>1.54m</t>
  </si>
  <si>
    <t>1.75m</t>
  </si>
  <si>
    <t>Andrew Street</t>
  </si>
  <si>
    <t>1.85m</t>
  </si>
  <si>
    <t>2.05m</t>
  </si>
  <si>
    <t>Rod Grant-Smith</t>
  </si>
  <si>
    <t>1.53m</t>
  </si>
  <si>
    <t>Lachie Murray</t>
  </si>
  <si>
    <t>1.90m</t>
  </si>
  <si>
    <t>Matthew Lawrence</t>
  </si>
  <si>
    <t>2.95m</t>
  </si>
  <si>
    <t>4.21m</t>
  </si>
  <si>
    <t>Jack Andrews</t>
  </si>
  <si>
    <t>3.50m</t>
  </si>
  <si>
    <t>3.70m</t>
  </si>
  <si>
    <t>4.05m</t>
  </si>
  <si>
    <t>J Barber</t>
  </si>
  <si>
    <t>5.29m</t>
  </si>
  <si>
    <t>David Duncan</t>
  </si>
  <si>
    <t>8.79m</t>
  </si>
  <si>
    <t>M Higginbotham</t>
  </si>
  <si>
    <t>12.09m</t>
  </si>
  <si>
    <t>Michael Standen</t>
  </si>
  <si>
    <t>12.90m</t>
  </si>
  <si>
    <t>10.65m</t>
  </si>
  <si>
    <t>Derek Burton</t>
  </si>
  <si>
    <t>9.08m</t>
  </si>
  <si>
    <t>6.64m</t>
  </si>
  <si>
    <t>Simon Price</t>
  </si>
  <si>
    <t>6.83m</t>
  </si>
  <si>
    <t>David Tomkinson</t>
  </si>
  <si>
    <t>12.12m</t>
  </si>
  <si>
    <t>Tim Dean</t>
  </si>
  <si>
    <t>20.49m</t>
  </si>
  <si>
    <t>31.76m</t>
  </si>
  <si>
    <t>33.86m</t>
  </si>
  <si>
    <t>37.34m</t>
  </si>
  <si>
    <t>22.05m</t>
  </si>
  <si>
    <t>18.71m</t>
  </si>
  <si>
    <t>Aiden Westaway</t>
  </si>
  <si>
    <t>31.33m</t>
  </si>
  <si>
    <t>Will Walton</t>
  </si>
  <si>
    <t>41.45m</t>
  </si>
  <si>
    <t>Ian Tune</t>
  </si>
  <si>
    <t>44.84m</t>
  </si>
  <si>
    <t>47.94m</t>
  </si>
  <si>
    <t>34.75m</t>
  </si>
  <si>
    <t>16.2m</t>
  </si>
  <si>
    <t>Penthalon</t>
  </si>
  <si>
    <t>Octathlon</t>
  </si>
  <si>
    <t>Decathlon</t>
  </si>
  <si>
    <t>Maurice Bolton</t>
  </si>
  <si>
    <t>21.68m</t>
  </si>
  <si>
    <t>Jordan Wilson</t>
  </si>
  <si>
    <t>Ben Middleton</t>
  </si>
  <si>
    <t>29.44m</t>
  </si>
  <si>
    <t>The operative date for determining membership of age groups for all</t>
  </si>
  <si>
    <t>Under 20 Years Junior Men and Women</t>
  </si>
  <si>
    <t>(i) Track and Field events for Juniors shall be confined to competitors</t>
  </si>
  <si>
    <t>who are 17 or over on 31st August within the Competition Year, as</t>
  </si>
  <si>
    <t>defined in (1) above, but Under 20 on 31st December in the calendar</t>
  </si>
  <si>
    <t>year of competition.</t>
  </si>
  <si>
    <t>31st August at the end of the Competition Year</t>
  </si>
  <si>
    <t>(7) Masters</t>
  </si>
  <si>
    <t>Events for Masters shall be confined to athletes who are at least 35 years of age</t>
  </si>
  <si>
    <t>on the day of competition.</t>
  </si>
  <si>
    <t xml:space="preserve">(6) Seniors
A Senior is a competitor who is at least 20 years of age on 31st December in the calendar year of competition.
</t>
  </si>
  <si>
    <t>Taken from UK Atheletics Rules for Competition 2012</t>
  </si>
  <si>
    <t>athletes under the age of 17 shall be for Track and Field  the</t>
  </si>
  <si>
    <t>AGE CATEGORIES FOR T&amp;F RECORDS</t>
  </si>
  <si>
    <t>M35</t>
  </si>
  <si>
    <t>M40</t>
  </si>
  <si>
    <t>M45</t>
  </si>
  <si>
    <t>M50</t>
  </si>
  <si>
    <t>M55</t>
  </si>
  <si>
    <t>M60</t>
  </si>
  <si>
    <t>M65</t>
  </si>
  <si>
    <t>Senior Men &amp; Women</t>
  </si>
  <si>
    <t>For Road Running competitions a Senior is a competitor who is</t>
  </si>
  <si>
    <t>aged at least 20 years on 31st August prior to the commencement of</t>
  </si>
  <si>
    <t>the Competition Year as defined above. In Road Relay competitions</t>
  </si>
  <si>
    <t>Junior Men and Women, as appropriate, may compete in Senior</t>
  </si>
  <si>
    <t>events.</t>
  </si>
  <si>
    <t>(vi) Masters Men and Women</t>
  </si>
  <si>
    <t>Road Running events for Masters shall be confined to competitors</t>
  </si>
  <si>
    <t>who are at least 35 years of age on the date of the competition</t>
  </si>
  <si>
    <t>Chris Rodgers</t>
  </si>
  <si>
    <t>33.25m</t>
  </si>
  <si>
    <t>2421 pts</t>
  </si>
  <si>
    <t>Tom Lee</t>
  </si>
  <si>
    <t>Jack Collins</t>
  </si>
  <si>
    <t>Dan Hallam</t>
  </si>
  <si>
    <t>Matt Hamilton</t>
  </si>
  <si>
    <t>1.50.5</t>
  </si>
  <si>
    <t>Stuart Price</t>
  </si>
  <si>
    <t>Nick Wales</t>
  </si>
  <si>
    <t>John Robertson</t>
  </si>
  <si>
    <t>David James</t>
  </si>
  <si>
    <t>James Taylor</t>
  </si>
  <si>
    <t>Icosathlon</t>
  </si>
  <si>
    <t>200m Hurdles</t>
  </si>
  <si>
    <t>28.29m</t>
  </si>
  <si>
    <t>Joe Dines</t>
  </si>
  <si>
    <t>15.14m</t>
  </si>
  <si>
    <t>3.44.3</t>
  </si>
  <si>
    <t>2.15m</t>
  </si>
  <si>
    <t>7.14m</t>
  </si>
  <si>
    <t>Debbie Kennerley</t>
  </si>
  <si>
    <t>Kate Ritchie</t>
  </si>
  <si>
    <t>Alison Morton</t>
  </si>
  <si>
    <t>Morgan Frith</t>
  </si>
  <si>
    <t>4.18m</t>
  </si>
  <si>
    <t>Simon Gibson</t>
  </si>
  <si>
    <t>38.52m</t>
  </si>
  <si>
    <t>27.92m</t>
  </si>
  <si>
    <t>16.23m</t>
  </si>
  <si>
    <t>12.79m</t>
  </si>
  <si>
    <t>Alison Hartopp</t>
  </si>
  <si>
    <t>2.41.1</t>
  </si>
  <si>
    <t>5.29.0</t>
  </si>
  <si>
    <t>Dave Hancock</t>
  </si>
  <si>
    <t>13.24.6</t>
  </si>
  <si>
    <t>5.31.1</t>
  </si>
  <si>
    <t>11.55.8</t>
  </si>
  <si>
    <t>4*300m</t>
  </si>
  <si>
    <t>Robert Finnis</t>
  </si>
  <si>
    <t>Robbie Peal</t>
  </si>
  <si>
    <t>Harry Simpson</t>
  </si>
  <si>
    <t>Rory Leventhorpe</t>
  </si>
  <si>
    <t>5.09.4</t>
  </si>
  <si>
    <t>10.34m</t>
  </si>
  <si>
    <t>13.54m</t>
  </si>
  <si>
    <t>Denise Smith</t>
  </si>
  <si>
    <t>Vicky Robinson</t>
  </si>
  <si>
    <t>4*100m</t>
  </si>
  <si>
    <t>Boardman</t>
  </si>
  <si>
    <t>Van De Brock</t>
  </si>
  <si>
    <t>Dobrowska</t>
  </si>
  <si>
    <t>L Smith</t>
  </si>
  <si>
    <t>J Smith</t>
  </si>
  <si>
    <t>L Wagner</t>
  </si>
  <si>
    <t>Ronan</t>
  </si>
  <si>
    <t>A Wayne</t>
  </si>
  <si>
    <t>K Norrisbottom</t>
  </si>
  <si>
    <t>Lucy Pollard</t>
  </si>
  <si>
    <t>Kate Kelly</t>
  </si>
  <si>
    <t>Caitlin Bristow</t>
  </si>
  <si>
    <t>Rebecca Snelson</t>
  </si>
  <si>
    <t>Jasmine Ronan</t>
  </si>
  <si>
    <t>Hopwood</t>
  </si>
  <si>
    <t>Smith</t>
  </si>
  <si>
    <t>Brisley</t>
  </si>
  <si>
    <t>C James</t>
  </si>
  <si>
    <t>Jenny Walsh</t>
  </si>
  <si>
    <t>Liz Wild</t>
  </si>
  <si>
    <t>3*800m</t>
  </si>
  <si>
    <t>J Moran</t>
  </si>
  <si>
    <t>H Duncan</t>
  </si>
  <si>
    <t>W Haworth</t>
  </si>
  <si>
    <t>Katie Heron</t>
  </si>
  <si>
    <t>Rebecca Craigie</t>
  </si>
  <si>
    <t>Hannah Hills</t>
  </si>
  <si>
    <t>Clare Davenport</t>
  </si>
  <si>
    <t>Charlotte Wild</t>
  </si>
  <si>
    <t>Alice Heron</t>
  </si>
  <si>
    <t>3*600m</t>
  </si>
  <si>
    <t>Hannah Gaskell</t>
  </si>
  <si>
    <t>Katie Lowery</t>
  </si>
  <si>
    <t>4.38.63</t>
  </si>
  <si>
    <t>4.33.73</t>
  </si>
  <si>
    <t>4.2m</t>
  </si>
  <si>
    <t>4.3m</t>
  </si>
  <si>
    <t>13.55.9</t>
  </si>
  <si>
    <t>Andy Lamont</t>
  </si>
  <si>
    <t>26-56</t>
  </si>
  <si>
    <t>4.32m</t>
  </si>
  <si>
    <t>2.54.4</t>
  </si>
  <si>
    <t>5.56.4</t>
  </si>
  <si>
    <t>12.34.0</t>
  </si>
  <si>
    <t>V75</t>
  </si>
  <si>
    <t>2.11.04</t>
  </si>
  <si>
    <t>4.59.14</t>
  </si>
  <si>
    <t>Scott Wilson</t>
  </si>
  <si>
    <t>Peter Goodfellow</t>
  </si>
  <si>
    <t>5.58.0</t>
  </si>
  <si>
    <t>3.73m</t>
  </si>
  <si>
    <t>9.31m</t>
  </si>
  <si>
    <t>6.74m</t>
  </si>
  <si>
    <t>M70</t>
  </si>
  <si>
    <t>Bob Lynch</t>
  </si>
  <si>
    <t>17.59m</t>
  </si>
  <si>
    <t>Poppy Dutton</t>
  </si>
  <si>
    <t>2.90m</t>
  </si>
  <si>
    <t>Anne Farmer</t>
  </si>
  <si>
    <t>7.42m</t>
  </si>
  <si>
    <t>12.92m</t>
  </si>
  <si>
    <t>18.10m</t>
  </si>
  <si>
    <t>13.55m</t>
  </si>
  <si>
    <t>2.16.45</t>
  </si>
  <si>
    <t>Alex Dalton</t>
  </si>
  <si>
    <t>Finley Proffitt</t>
  </si>
  <si>
    <t>William Davies</t>
  </si>
  <si>
    <t>6.01.2</t>
  </si>
  <si>
    <t>Sam MacArthur</t>
  </si>
  <si>
    <t>Bruce Fellows</t>
  </si>
  <si>
    <t>Tom Mort</t>
  </si>
  <si>
    <t>Ryan Wallis</t>
  </si>
  <si>
    <t>Nina Moss</t>
  </si>
  <si>
    <t>Fiona Wilson</t>
  </si>
  <si>
    <t>Sarah Ledbury</t>
  </si>
  <si>
    <t>Hanny Stockman</t>
  </si>
  <si>
    <t>Matthew Hamilton</t>
  </si>
  <si>
    <t>Jakob Rockmeyer</t>
  </si>
  <si>
    <t>Joes Hills</t>
  </si>
  <si>
    <t>Tim Norrisbottom</t>
  </si>
  <si>
    <t>Ian Bentley</t>
  </si>
  <si>
    <t>J Gittins</t>
  </si>
  <si>
    <t>James Carey</t>
  </si>
  <si>
    <t>Vet</t>
  </si>
  <si>
    <t>Andy Burgon</t>
  </si>
  <si>
    <t>.Ion</t>
  </si>
  <si>
    <t>S. Smith</t>
  </si>
  <si>
    <t>G. Cooper</t>
  </si>
  <si>
    <t>P. Beech</t>
  </si>
  <si>
    <t>J. Gittins</t>
  </si>
  <si>
    <t>Danny Seagar</t>
  </si>
  <si>
    <t>Daniel Bruce</t>
  </si>
  <si>
    <t>Rick O'Toole</t>
  </si>
  <si>
    <t>Jamie Beighton</t>
  </si>
  <si>
    <t>George Cosgrove</t>
  </si>
  <si>
    <t>Joe Hills</t>
  </si>
  <si>
    <t>D. Duncan</t>
  </si>
  <si>
    <t>L. Charlesworth</t>
  </si>
  <si>
    <t>Graham Trevena</t>
  </si>
  <si>
    <t>R. Polkington</t>
  </si>
  <si>
    <t>David Warren</t>
  </si>
  <si>
    <t>Jayme Smith</t>
  </si>
  <si>
    <t>Kevib Costello</t>
  </si>
  <si>
    <t>John Lawton</t>
  </si>
  <si>
    <t>Daniel Pemberton</t>
  </si>
  <si>
    <t>8.13.3</t>
  </si>
  <si>
    <t>Daniel Bunce</t>
  </si>
  <si>
    <t>Dan Seagar</t>
  </si>
  <si>
    <t>Daniel Seager</t>
  </si>
  <si>
    <t>Reece Davies</t>
  </si>
  <si>
    <t>T&amp;F Indoor</t>
  </si>
  <si>
    <t>Samantha Healy</t>
  </si>
  <si>
    <t>2.37.79</t>
  </si>
  <si>
    <t>2003</t>
  </si>
  <si>
    <t>60m H</t>
  </si>
  <si>
    <t>L.Burton / S.Healy</t>
  </si>
  <si>
    <t>Johnny Towns</t>
  </si>
  <si>
    <t>Josh Edgar</t>
  </si>
  <si>
    <t>Jonny Towns</t>
  </si>
  <si>
    <t>38/06</t>
  </si>
  <si>
    <t>Elliot O’Neill</t>
  </si>
  <si>
    <t>Simon Sloane</t>
  </si>
  <si>
    <t>Heptathlon</t>
  </si>
  <si>
    <t>3323 points</t>
  </si>
  <si>
    <t>2.57.38</t>
  </si>
  <si>
    <t>SEN</t>
  </si>
  <si>
    <t>VET</t>
  </si>
  <si>
    <t>Hammer (3kg)</t>
  </si>
  <si>
    <t>Hammer (4kg)</t>
  </si>
  <si>
    <t>14.09m</t>
  </si>
  <si>
    <t>6.20m</t>
  </si>
  <si>
    <t>Sam Danson</t>
  </si>
  <si>
    <t>3.39m</t>
  </si>
  <si>
    <t>Ella Spencer</t>
  </si>
  <si>
    <t>2.00.87</t>
  </si>
  <si>
    <t>Club Sportshall Records</t>
  </si>
  <si>
    <t>Standing Long Jump</t>
  </si>
  <si>
    <t>Vertical Jump</t>
  </si>
  <si>
    <t>Standing Triple Jump</t>
  </si>
  <si>
    <t>Speed Bounce</t>
  </si>
  <si>
    <t>Chest Push</t>
  </si>
  <si>
    <t>----------------</t>
  </si>
  <si>
    <t>U 11</t>
  </si>
  <si>
    <t>Denise</t>
  </si>
  <si>
    <t>Martha</t>
  </si>
  <si>
    <t>Girls</t>
  </si>
  <si>
    <t>Williams</t>
  </si>
  <si>
    <t>2.06m</t>
  </si>
  <si>
    <t>49cm</t>
  </si>
  <si>
    <t>6.30m</t>
  </si>
  <si>
    <t>56 (20 secs)</t>
  </si>
  <si>
    <t>7.50m</t>
  </si>
  <si>
    <t xml:space="preserve">Joe </t>
  </si>
  <si>
    <t>Matthew</t>
  </si>
  <si>
    <t>Boys</t>
  </si>
  <si>
    <t>Hills</t>
  </si>
  <si>
    <t>Wheelton</t>
  </si>
  <si>
    <t>2.14m</t>
  </si>
  <si>
    <t>52cm</t>
  </si>
  <si>
    <t>6.40m</t>
  </si>
  <si>
    <t>7.00m</t>
  </si>
  <si>
    <t>U 13</t>
  </si>
  <si>
    <t>Joanna</t>
  </si>
  <si>
    <t xml:space="preserve">Ellena </t>
  </si>
  <si>
    <t>Braithwaite</t>
  </si>
  <si>
    <t>2.26m</t>
  </si>
  <si>
    <t>7.17m</t>
  </si>
  <si>
    <t>10.27m</t>
  </si>
  <si>
    <t>1.42m</t>
  </si>
  <si>
    <t>79 (30 secs)</t>
  </si>
  <si>
    <t>Iain McKillop</t>
  </si>
  <si>
    <t>47cm</t>
  </si>
  <si>
    <t>7.69m</t>
  </si>
  <si>
    <t>9.43m</t>
  </si>
  <si>
    <t>1.45m</t>
  </si>
  <si>
    <t>U 15</t>
  </si>
  <si>
    <t>Sarah</t>
  </si>
  <si>
    <t>Stott</t>
  </si>
  <si>
    <t>2.50m</t>
  </si>
  <si>
    <t>60cm</t>
  </si>
  <si>
    <t>7.10m</t>
  </si>
  <si>
    <t>10.98m</t>
  </si>
  <si>
    <t>1.50m</t>
  </si>
  <si>
    <t>2.65m</t>
  </si>
  <si>
    <t>58cm</t>
  </si>
  <si>
    <t>8.62m</t>
  </si>
  <si>
    <t>12.13m</t>
  </si>
  <si>
    <t>1.66m</t>
  </si>
  <si>
    <t>O 15</t>
  </si>
  <si>
    <t>50cm</t>
  </si>
  <si>
    <t>6.96m</t>
  </si>
  <si>
    <t>6.58m</t>
  </si>
  <si>
    <t>1.35m</t>
  </si>
  <si>
    <t>1.07.30</t>
  </si>
  <si>
    <t>Ryan Whittaker</t>
  </si>
  <si>
    <t>6.09.05</t>
  </si>
  <si>
    <t>Bradley Oliver</t>
  </si>
  <si>
    <t>2*100, 200, 600m</t>
  </si>
  <si>
    <t>2.30.0</t>
  </si>
  <si>
    <t>Amy Clark</t>
  </si>
  <si>
    <t>Jake</t>
  </si>
  <si>
    <t>Bradley</t>
  </si>
  <si>
    <t>Poppy</t>
  </si>
  <si>
    <t>Dutton</t>
  </si>
  <si>
    <t>53cm</t>
  </si>
  <si>
    <t>Shona</t>
  </si>
  <si>
    <t>81 (30 secs)</t>
  </si>
  <si>
    <t>6.46m</t>
  </si>
  <si>
    <t>Mark Walker</t>
  </si>
  <si>
    <t>5.21m</t>
  </si>
  <si>
    <t>15.45m</t>
  </si>
  <si>
    <t>13.65m</t>
  </si>
  <si>
    <t>Shot (4kg)</t>
  </si>
  <si>
    <t>Shot (3.25kg)</t>
  </si>
  <si>
    <t>14.25m</t>
  </si>
  <si>
    <t>Javelin (600g)</t>
  </si>
  <si>
    <t>Shot (3kg)</t>
  </si>
  <si>
    <t>9.03m</t>
  </si>
  <si>
    <t>Abigail Cook</t>
  </si>
  <si>
    <t>5.68m</t>
  </si>
  <si>
    <t>Javelin (500g)</t>
  </si>
  <si>
    <t>Emily Lowery</t>
  </si>
  <si>
    <t>10.13m</t>
  </si>
  <si>
    <t>9.74m</t>
  </si>
  <si>
    <t>Ruby Spencer</t>
  </si>
  <si>
    <t>13.13.5</t>
  </si>
  <si>
    <t>2.57.0</t>
  </si>
  <si>
    <t>9.98m</t>
  </si>
  <si>
    <t>Lydia Hatton</t>
  </si>
  <si>
    <t>16.95m</t>
  </si>
  <si>
    <t>Jonnie Plumb</t>
  </si>
  <si>
    <t>Dave Larkin</t>
  </si>
  <si>
    <t>6.06.6</t>
  </si>
  <si>
    <t>Simon Frith</t>
  </si>
  <si>
    <t>8.91m</t>
  </si>
  <si>
    <t>Rory Walton-Smith</t>
  </si>
  <si>
    <t>10.11.33</t>
  </si>
  <si>
    <t>30.91m</t>
  </si>
  <si>
    <t>14.97m</t>
  </si>
  <si>
    <t>Ann Danson</t>
  </si>
  <si>
    <t>4.91m</t>
  </si>
  <si>
    <t>Paul Berry</t>
  </si>
  <si>
    <t>33.24m</t>
  </si>
  <si>
    <t>29.35m</t>
  </si>
  <si>
    <t>42.77m</t>
  </si>
  <si>
    <t>9.99m</t>
  </si>
  <si>
    <t>1.65m</t>
  </si>
  <si>
    <t>8.09m</t>
  </si>
  <si>
    <t>6.12m</t>
  </si>
  <si>
    <t>Leo Thomas</t>
  </si>
  <si>
    <t>7.48.5</t>
  </si>
  <si>
    <t>10.00.13</t>
  </si>
  <si>
    <t>12.37.1</t>
  </si>
  <si>
    <t>Lynne Graves</t>
  </si>
  <si>
    <t>Keira Barry</t>
  </si>
  <si>
    <t>5.19.2</t>
  </si>
  <si>
    <t>Nathan Finnis</t>
  </si>
  <si>
    <t>5.29.1</t>
  </si>
  <si>
    <t>4.01m</t>
  </si>
  <si>
    <t>14.01m</t>
  </si>
  <si>
    <t>11.75m</t>
  </si>
  <si>
    <t>1.05.9</t>
  </si>
  <si>
    <t>4.54m</t>
  </si>
  <si>
    <t>Romone Brown</t>
  </si>
  <si>
    <t>13.06m</t>
  </si>
  <si>
    <t>4.57.38</t>
  </si>
  <si>
    <t>58 (20 secs)</t>
  </si>
  <si>
    <t>1.59.16</t>
  </si>
  <si>
    <t>21.85m</t>
  </si>
  <si>
    <t>5.45m</t>
  </si>
  <si>
    <t>9.83m</t>
  </si>
  <si>
    <t>1.67m</t>
  </si>
  <si>
    <t>1.02.2</t>
  </si>
  <si>
    <t>110m 17.2</t>
  </si>
  <si>
    <t>34.55m</t>
  </si>
  <si>
    <t>3.1m</t>
  </si>
  <si>
    <t>41.15m</t>
  </si>
  <si>
    <t>5.32.2</t>
  </si>
  <si>
    <t>36.18m</t>
  </si>
  <si>
    <t>Ruby</t>
  </si>
  <si>
    <t>Spencer</t>
  </si>
  <si>
    <t>57 (20 secs)</t>
  </si>
  <si>
    <t>5.12m</t>
  </si>
  <si>
    <t>9.63m</t>
  </si>
  <si>
    <t>11.12m</t>
  </si>
  <si>
    <t>11.41m</t>
  </si>
  <si>
    <t>7.35m</t>
  </si>
  <si>
    <t>Ray O'Keefe</t>
  </si>
  <si>
    <t>Sam Kyriacou</t>
  </si>
  <si>
    <t>Steffie Moss</t>
  </si>
  <si>
    <t>3.11.2</t>
  </si>
  <si>
    <t>Oscar Johnson</t>
  </si>
  <si>
    <t>Sian Heslop</t>
  </si>
  <si>
    <t>100m 19.6</t>
  </si>
  <si>
    <t>5.15m</t>
  </si>
  <si>
    <t>Quadrathlon</t>
  </si>
  <si>
    <t>Josie Elliott</t>
  </si>
  <si>
    <t>5.30m</t>
  </si>
  <si>
    <t>Jacob Thompson</t>
  </si>
  <si>
    <t>1.55m</t>
  </si>
  <si>
    <t>75m 13.0</t>
  </si>
  <si>
    <t>10 K (gun)</t>
  </si>
  <si>
    <t>10 K (chip)</t>
  </si>
  <si>
    <t>Ann Harris</t>
  </si>
  <si>
    <t>5 Mile (gun)</t>
  </si>
  <si>
    <t>5 Mile (chip)</t>
  </si>
  <si>
    <t>Half Marathon (gun)</t>
  </si>
  <si>
    <t>Half Marathon (chip)</t>
  </si>
  <si>
    <t>Colin Ardron</t>
  </si>
  <si>
    <t>Carole Ferguson</t>
  </si>
  <si>
    <t>4.44.8</t>
  </si>
  <si>
    <t>4.57.36</t>
  </si>
  <si>
    <t>Cameron Dow</t>
  </si>
  <si>
    <t>9.06m</t>
  </si>
  <si>
    <t>Neil Gunn</t>
  </si>
  <si>
    <t>2.49.6</t>
  </si>
  <si>
    <t>Dawn Devine</t>
  </si>
  <si>
    <t>Carol Upton</t>
  </si>
  <si>
    <t>5.25.8</t>
  </si>
  <si>
    <t>11.20.1</t>
  </si>
  <si>
    <t>38.11</t>
  </si>
  <si>
    <t>Alison Gunn</t>
  </si>
  <si>
    <t>1.29.30</t>
  </si>
  <si>
    <t>63cm</t>
  </si>
  <si>
    <t>1.47.44</t>
  </si>
  <si>
    <t>1.91m</t>
  </si>
  <si>
    <t>Cheshire Camps Power of 10</t>
  </si>
  <si>
    <t>Pete Roberts</t>
  </si>
  <si>
    <t>GO51 blast from past</t>
  </si>
  <si>
    <t>GO57</t>
  </si>
  <si>
    <t>GO20</t>
  </si>
  <si>
    <t>Power of 10</t>
  </si>
  <si>
    <t>GO35</t>
  </si>
  <si>
    <t>GO63</t>
  </si>
  <si>
    <t>Rachael Lawrance</t>
  </si>
  <si>
    <t>power of 10</t>
  </si>
  <si>
    <t>5K</t>
  </si>
  <si>
    <t>Sally Ann Hales</t>
  </si>
  <si>
    <t>Run Britain</t>
  </si>
  <si>
    <t>15-55</t>
  </si>
  <si>
    <t>83-01</t>
  </si>
  <si>
    <t>record removed due to wrong age group</t>
  </si>
  <si>
    <t>Nicky Tasker</t>
  </si>
  <si>
    <t>Lauren Robinson</t>
  </si>
  <si>
    <t>3.04.1</t>
  </si>
  <si>
    <t>6.14.7</t>
  </si>
  <si>
    <t>3.91m</t>
  </si>
  <si>
    <t>Rebecca Dilworth</t>
  </si>
  <si>
    <t>1..55.78</t>
  </si>
  <si>
    <t>Fabian Thompson</t>
  </si>
  <si>
    <t>1.46.47</t>
  </si>
  <si>
    <t>15.94m</t>
  </si>
  <si>
    <t>2.44.2</t>
  </si>
  <si>
    <t>14.95m</t>
  </si>
  <si>
    <t>2.13.87</t>
  </si>
  <si>
    <t>Chris Edgar</t>
  </si>
  <si>
    <t>41.01m</t>
  </si>
  <si>
    <t>4.36.44</t>
  </si>
  <si>
    <t>Hayden Blunn</t>
  </si>
  <si>
    <t>4.37m</t>
  </si>
  <si>
    <t>4.64m</t>
  </si>
  <si>
    <t>24-56</t>
  </si>
  <si>
    <t>Neil Hey</t>
  </si>
  <si>
    <t>5.22.3</t>
  </si>
  <si>
    <t>Hilary West</t>
  </si>
  <si>
    <t>2.53.91</t>
  </si>
  <si>
    <t>62cm</t>
  </si>
  <si>
    <t>Christine Ritchie</t>
  </si>
  <si>
    <t>10 Mile (chip)</t>
  </si>
  <si>
    <t>5 K (gun)</t>
  </si>
  <si>
    <t>5 K (chip)</t>
  </si>
  <si>
    <t>M75</t>
  </si>
  <si>
    <t>12.56.7</t>
  </si>
  <si>
    <t>16.24.1</t>
  </si>
  <si>
    <t>2.32.4</t>
  </si>
  <si>
    <t>Louisa Whittingham</t>
  </si>
  <si>
    <t>10.30.0</t>
  </si>
  <si>
    <t>1.42.55</t>
  </si>
  <si>
    <t>1.42.51</t>
  </si>
  <si>
    <t>4.32.17</t>
  </si>
  <si>
    <t>Charlie Orphanides</t>
  </si>
  <si>
    <t>15 K</t>
  </si>
  <si>
    <t>2.46.7</t>
  </si>
  <si>
    <t>2.29.6</t>
  </si>
  <si>
    <t>11.05.8</t>
  </si>
  <si>
    <t>David Tucker</t>
  </si>
  <si>
    <t>1.22.31</t>
  </si>
  <si>
    <t>Liliana Carey</t>
  </si>
  <si>
    <t>22.46m</t>
  </si>
  <si>
    <t>George Orphanides</t>
  </si>
  <si>
    <t>8.80m</t>
  </si>
  <si>
    <t>18.26m</t>
  </si>
  <si>
    <t>15.25m</t>
  </si>
  <si>
    <t>Mark Godden</t>
  </si>
  <si>
    <t>1.25.37</t>
  </si>
  <si>
    <t>Lucy Robinson</t>
  </si>
  <si>
    <t>1.42.45</t>
  </si>
  <si>
    <t>1.42.34</t>
  </si>
  <si>
    <t>1.53.32</t>
  </si>
  <si>
    <t>5 K (Parkrun)</t>
  </si>
  <si>
    <t>V80</t>
  </si>
  <si>
    <t>5.41.19</t>
  </si>
  <si>
    <t>Marathon (chip)</t>
  </si>
  <si>
    <t>James Perry</t>
  </si>
  <si>
    <t>36-07</t>
  </si>
  <si>
    <t>36-04</t>
  </si>
  <si>
    <t>9.28m</t>
  </si>
  <si>
    <t>4.71m</t>
  </si>
  <si>
    <t>13.74m</t>
  </si>
  <si>
    <t>Sophie Fletcher</t>
  </si>
  <si>
    <t>Callum Wain</t>
  </si>
  <si>
    <t>Philip Goodfellow</t>
  </si>
  <si>
    <t>Finlay Arnold</t>
  </si>
  <si>
    <t>Geoff Pettengell</t>
  </si>
  <si>
    <t>1.13.34</t>
  </si>
  <si>
    <t>15 K (gun)</t>
  </si>
  <si>
    <t>1.13.19</t>
  </si>
  <si>
    <t>15 K (chip)</t>
  </si>
  <si>
    <t>Catharine Crossley</t>
  </si>
  <si>
    <t>15 K [chip]</t>
  </si>
  <si>
    <t>Kim Eastham</t>
  </si>
  <si>
    <t>Florence Cooke</t>
  </si>
  <si>
    <t>Rob Hasler</t>
  </si>
  <si>
    <t>12.63m</t>
  </si>
  <si>
    <t>38.03m</t>
  </si>
  <si>
    <t>Dylan McGrath</t>
  </si>
  <si>
    <t>Will Roberts</t>
  </si>
  <si>
    <t>Will Hammond</t>
  </si>
  <si>
    <t>Bobby Tomlinson</t>
  </si>
  <si>
    <t>Gabriel McGrath</t>
  </si>
  <si>
    <t>Gail Hill</t>
  </si>
  <si>
    <t>1.27.44</t>
  </si>
  <si>
    <t>Charlie Candlish</t>
  </si>
  <si>
    <t>Ian Ratcliffe</t>
  </si>
  <si>
    <t>6.43m</t>
  </si>
  <si>
    <t>16.11m</t>
  </si>
  <si>
    <t>22.03m</t>
  </si>
  <si>
    <t>17.31m</t>
  </si>
  <si>
    <t>19.37m</t>
  </si>
  <si>
    <t>Finlay Profitt</t>
  </si>
  <si>
    <t>Phil Goodfellow</t>
  </si>
  <si>
    <t>1.39.25</t>
  </si>
  <si>
    <t>02/02/2020</t>
  </si>
  <si>
    <t>6.76m</t>
  </si>
  <si>
    <t>Charlie Bird</t>
  </si>
  <si>
    <t>3.98m</t>
  </si>
  <si>
    <t>F45</t>
  </si>
  <si>
    <t>F35</t>
  </si>
  <si>
    <t>Sue Stockdale</t>
  </si>
  <si>
    <t>13.60m</t>
  </si>
  <si>
    <t>Rachel C Hall</t>
  </si>
  <si>
    <t>6.87m</t>
  </si>
  <si>
    <t>Gareth Stockdale</t>
  </si>
  <si>
    <t>David Smith</t>
  </si>
  <si>
    <t>Shot (SP5K)</t>
  </si>
  <si>
    <t>14.27m</t>
  </si>
  <si>
    <t>14.41m</t>
  </si>
  <si>
    <t>7.76m</t>
  </si>
  <si>
    <t>36.04m</t>
  </si>
  <si>
    <t>1.25m</t>
  </si>
  <si>
    <t>1.98m</t>
  </si>
  <si>
    <t>Won the English Schools Champs</t>
  </si>
  <si>
    <t>35.84m</t>
  </si>
  <si>
    <t>Rob Whitby</t>
  </si>
  <si>
    <t>6.48m</t>
  </si>
  <si>
    <t>Jake Rowley</t>
  </si>
  <si>
    <t>Millie Egerton</t>
  </si>
  <si>
    <t>32.05m</t>
  </si>
  <si>
    <t>Evie Clarke</t>
  </si>
  <si>
    <t>36.41m</t>
  </si>
  <si>
    <t>20.07m</t>
  </si>
  <si>
    <t>37.18m</t>
  </si>
  <si>
    <t>7.88m</t>
  </si>
  <si>
    <t>7.13m</t>
  </si>
  <si>
    <t>John Carr</t>
  </si>
  <si>
    <t>PR should not be included in Club records - however just archiving for info and incase of queries</t>
  </si>
  <si>
    <t>Ann-Marie Jones</t>
  </si>
  <si>
    <t>Track &amp; Field</t>
  </si>
  <si>
    <t>Track</t>
  </si>
  <si>
    <t>Distance / Event</t>
  </si>
  <si>
    <t>Date Updated</t>
  </si>
  <si>
    <t>Days Held</t>
  </si>
  <si>
    <t>Record not yet set</t>
  </si>
  <si>
    <t>Discipline Cat A</t>
  </si>
  <si>
    <t>Discipline Cat B</t>
  </si>
  <si>
    <t>MISSING</t>
  </si>
  <si>
    <t>Code (Hidden Column)</t>
  </si>
  <si>
    <t>Macclesfield Harriers Club Records - Track &amp; Field (Archived Records)</t>
  </si>
  <si>
    <t>60m Hurdles</t>
  </si>
  <si>
    <t>Event Not Available</t>
  </si>
  <si>
    <t>75m Hurdles</t>
  </si>
  <si>
    <t>-</t>
  </si>
  <si>
    <t>80m Hurdles</t>
  </si>
  <si>
    <t>100m Hurdles</t>
  </si>
  <si>
    <t>110m Hurdles</t>
  </si>
  <si>
    <t>400m Hurdles</t>
  </si>
  <si>
    <t>Steeplechase (1500m)</t>
  </si>
  <si>
    <t>Steeplechase (2000m)</t>
  </si>
  <si>
    <t>Steeplechase (3000m)</t>
  </si>
  <si>
    <t>Field</t>
  </si>
  <si>
    <t>3.20m</t>
  </si>
  <si>
    <t>38.55m</t>
  </si>
  <si>
    <t>49.40m</t>
  </si>
  <si>
    <t>1419 points</t>
  </si>
  <si>
    <t>2919 points</t>
  </si>
  <si>
    <t>2629 points</t>
  </si>
  <si>
    <t>4827 points</t>
  </si>
  <si>
    <t>5765 points</t>
  </si>
  <si>
    <t>5876 points</t>
  </si>
  <si>
    <t>6009 points</t>
  </si>
  <si>
    <t>10174 points</t>
  </si>
  <si>
    <t>Turbo Javelin</t>
  </si>
  <si>
    <t>70m Hurdles</t>
  </si>
  <si>
    <t>300m Hurdles</t>
  </si>
  <si>
    <t>10.58m</t>
  </si>
  <si>
    <t>1606 points</t>
  </si>
  <si>
    <t>2549 points</t>
  </si>
  <si>
    <t>2485 points</t>
  </si>
  <si>
    <t>3261 points</t>
  </si>
  <si>
    <t>245 points</t>
  </si>
  <si>
    <t>4148 points</t>
  </si>
  <si>
    <t>4374 points</t>
  </si>
  <si>
    <t>4691 points</t>
  </si>
  <si>
    <t>14.71m</t>
  </si>
  <si>
    <t>25.40m</t>
  </si>
  <si>
    <t>AGE CATEGORIES FOR ROAD RUNNING</t>
  </si>
  <si>
    <t>R Farrimons</t>
  </si>
  <si>
    <t>P. Roberts</t>
  </si>
  <si>
    <t>Macclesfield Harriers &amp; AC Club Records</t>
  </si>
  <si>
    <t>TRACK</t>
  </si>
  <si>
    <t>FIELD</t>
  </si>
  <si>
    <t>OTHER</t>
  </si>
  <si>
    <t>Distance</t>
  </si>
  <si>
    <t>Previous Record</t>
  </si>
  <si>
    <t>Event Details</t>
  </si>
  <si>
    <t>Event</t>
  </si>
  <si>
    <t>Longest-Standing All-Time Club Records</t>
  </si>
  <si>
    <t>Mike Malkin has held the Senior 400m record since 01/06/1980 with a time of 50.10 seconds.</t>
  </si>
  <si>
    <t>Helen Bottomley has held the U13 100m record since 01/07/1975 with a time of 12.50 seconds.</t>
  </si>
  <si>
    <t>Andrew Street has held the U20 High Jump record since 01/01/1984 with a height of 2.05m.</t>
  </si>
  <si>
    <t>Rebecca Reeves has held the U15 Long Jump record since 01/09/1980 with a jump of 5.22m.</t>
  </si>
  <si>
    <t>Available Club Records (U11 - Senior)</t>
  </si>
  <si>
    <t>4 x 100m</t>
  </si>
  <si>
    <t>4 x 200m</t>
  </si>
  <si>
    <t>4 x 400m</t>
  </si>
  <si>
    <t>3 x 800m</t>
  </si>
  <si>
    <t>4 x 300m</t>
  </si>
  <si>
    <t>2 x 100m, 200m, 600m</t>
  </si>
  <si>
    <t>2 x 200m, 400m, 800m</t>
  </si>
  <si>
    <t>3 x 600m</t>
  </si>
  <si>
    <t>4 x 800m</t>
  </si>
  <si>
    <t>Outdoor</t>
  </si>
  <si>
    <t>Indoor</t>
  </si>
  <si>
    <t>Macclesfield Harriers Club Records - Track &amp; Field (Road)</t>
  </si>
  <si>
    <t>10K</t>
  </si>
  <si>
    <t>15K</t>
  </si>
  <si>
    <t>Track &amp; Field Indoor</t>
  </si>
  <si>
    <t>U23</t>
  </si>
  <si>
    <t>5.04m</t>
  </si>
  <si>
    <t>6.00m</t>
  </si>
  <si>
    <t>6.31m</t>
  </si>
  <si>
    <t>5.99m</t>
  </si>
  <si>
    <t>7.04m</t>
  </si>
  <si>
    <t>10.43m</t>
  </si>
  <si>
    <t>12.89m</t>
  </si>
  <si>
    <t>11.91m</t>
  </si>
  <si>
    <t>15.55m</t>
  </si>
  <si>
    <t>1.76m</t>
  </si>
  <si>
    <t>3.93m</t>
  </si>
  <si>
    <t>3.90m</t>
  </si>
  <si>
    <t>3.43m</t>
  </si>
  <si>
    <t>7.57m</t>
  </si>
  <si>
    <t>12.48m</t>
  </si>
  <si>
    <t>8.10m</t>
  </si>
  <si>
    <t>9.96m</t>
  </si>
  <si>
    <t>2699 points</t>
  </si>
  <si>
    <t>2623 points</t>
  </si>
  <si>
    <t>2297 points</t>
  </si>
  <si>
    <t>3485 points</t>
  </si>
  <si>
    <t>4172 points</t>
  </si>
  <si>
    <t>4196 points</t>
  </si>
  <si>
    <t>3.40m</t>
  </si>
  <si>
    <t>5.28m</t>
  </si>
  <si>
    <t>5.09m</t>
  </si>
  <si>
    <t>5.63m</t>
  </si>
  <si>
    <t>10.9m</t>
  </si>
  <si>
    <t>1.59m</t>
  </si>
  <si>
    <t>1.46m</t>
  </si>
  <si>
    <t>2.53m</t>
  </si>
  <si>
    <t>10.21m</t>
  </si>
  <si>
    <t>10.39m</t>
  </si>
  <si>
    <t>10.11m</t>
  </si>
  <si>
    <t>9.92m</t>
  </si>
  <si>
    <t>2302 points</t>
  </si>
  <si>
    <t>2505 points</t>
  </si>
  <si>
    <t>Macclesfield Harriers Club Records - Sports Hall (All)</t>
  </si>
  <si>
    <t>O15</t>
  </si>
  <si>
    <t>Sports Hall</t>
  </si>
  <si>
    <t>60 in 20 seconds</t>
  </si>
  <si>
    <t>Rachael Perkins</t>
  </si>
  <si>
    <t>Phillip Ash</t>
  </si>
  <si>
    <t>Jake Bradley</t>
  </si>
  <si>
    <t>59 in 20 seconds</t>
  </si>
  <si>
    <t>83 in 30 seconds</t>
  </si>
  <si>
    <t>2.61m</t>
  </si>
  <si>
    <t>80 in 30 seconds</t>
  </si>
  <si>
    <t>85 in 30 seconds</t>
  </si>
  <si>
    <t>82 in 30 seconds</t>
  </si>
  <si>
    <t>2.28m</t>
  </si>
  <si>
    <t>76 in 30 seconds</t>
  </si>
  <si>
    <t>Macclesfield Harriers Club Records</t>
  </si>
  <si>
    <t xml:space="preserve">Last Update Completed: </t>
  </si>
  <si>
    <t>3. The Master Copy of the Club Records spreadsheet document is held on the Club website. You may need to delete your browser history to access the latest version.</t>
  </si>
  <si>
    <r>
      <t xml:space="preserve">2. Please visit the Club website to submit a new or improved record at: </t>
    </r>
    <r>
      <rPr>
        <sz val="11"/>
        <color rgb="FFFF0000"/>
        <rFont val="Arial"/>
        <family val="2"/>
      </rPr>
      <t>https://macclesfield-harriers.co.uk/club-records/</t>
    </r>
  </si>
  <si>
    <t>11.82m</t>
  </si>
  <si>
    <t>Ashley Pritchard has held the U20 800m record since 31/01/1998 with a time of 2:19.96.</t>
  </si>
  <si>
    <t>Kaye Kirkham has held the U17 800m record since 05/02/2000 with a time of 2:16.12.</t>
  </si>
  <si>
    <t>Samantha Healy has held the U15 Pentathlon record since 12/01/2003 with a total score 2,302 points.</t>
  </si>
  <si>
    <t>Ashley Pritchard has held the U20 Triple Jump record since 17/01/1998 with a jump of 11.91m.</t>
  </si>
  <si>
    <t>Peter Yates has held the Senior Marathon record since 01/04/1981 with a time of 2:27.09.</t>
  </si>
  <si>
    <t>Kath Turner has held the Senior 15 Mile record since 01/08/1983 with a time of 1:55.00.</t>
  </si>
  <si>
    <t>Relay</t>
  </si>
  <si>
    <t>The U15 &amp; U17 4 x 800m relay records have stood since January 1979, with times of 9:11.60 &amp; 8:49.30 respectively.</t>
  </si>
  <si>
    <t>The U13 3 x 800m relay record has stood since January 1977, with a time of 7:50.60.</t>
  </si>
  <si>
    <t>Lists</t>
  </si>
  <si>
    <t>Male / Female</t>
  </si>
  <si>
    <t>Category</t>
  </si>
  <si>
    <t>Record Holder</t>
  </si>
  <si>
    <t>2:08.74</t>
  </si>
  <si>
    <t>1:53.80</t>
  </si>
  <si>
    <t>1:27.09</t>
  </si>
  <si>
    <t>1:25.90</t>
  </si>
  <si>
    <t>2:17.58</t>
  </si>
  <si>
    <t>1:58.52</t>
  </si>
  <si>
    <t>2:19.96</t>
  </si>
  <si>
    <t>3:03.90</t>
  </si>
  <si>
    <t>2:21.94</t>
  </si>
  <si>
    <t>4:19.79</t>
  </si>
  <si>
    <t>1:50.46</t>
  </si>
  <si>
    <t>1:43.75</t>
  </si>
  <si>
    <t>1:39.43</t>
  </si>
  <si>
    <t>1:58.45</t>
  </si>
  <si>
    <t>2:32.44</t>
  </si>
  <si>
    <t>2:26.86</t>
  </si>
  <si>
    <t>2:16.12</t>
  </si>
  <si>
    <t>2:20.12</t>
  </si>
  <si>
    <t>2:49.99</t>
  </si>
  <si>
    <t>5:30.80</t>
  </si>
  <si>
    <t>10:23.65</t>
  </si>
  <si>
    <t>1. Select an entry from each of the yellow shaded boxes to locate an existing record.</t>
  </si>
  <si>
    <t>2. A message will be displayed where a record has not yet been set, or where a combination of criteria does not exist.</t>
  </si>
  <si>
    <r>
      <t xml:space="preserve">Macclesfield Harriers Club Records - </t>
    </r>
    <r>
      <rPr>
        <b/>
        <u/>
        <sz val="16"/>
        <color rgb="FFC00000"/>
        <rFont val="Arial"/>
        <family val="2"/>
      </rPr>
      <t>Find a Record</t>
    </r>
  </si>
  <si>
    <t>1:45.90</t>
  </si>
  <si>
    <t>1:46.80</t>
  </si>
  <si>
    <t>1:35.20</t>
  </si>
  <si>
    <t>1:33.60</t>
  </si>
  <si>
    <t>1:30.70</t>
  </si>
  <si>
    <t>2:29.30</t>
  </si>
  <si>
    <t>2:17.80</t>
  </si>
  <si>
    <t>2:02.73</t>
  </si>
  <si>
    <t>1:57.60</t>
  </si>
  <si>
    <t>1:54.75</t>
  </si>
  <si>
    <t>1:51.90</t>
  </si>
  <si>
    <t>2:33.50</t>
  </si>
  <si>
    <t>2:03.34</t>
  </si>
  <si>
    <t>2:16.00</t>
  </si>
  <si>
    <t>2:26.60</t>
  </si>
  <si>
    <t>2:52.00</t>
  </si>
  <si>
    <t>3:03.00</t>
  </si>
  <si>
    <t>2:43.70</t>
  </si>
  <si>
    <t>4:21.40</t>
  </si>
  <si>
    <t>3:50.00</t>
  </si>
  <si>
    <t>3:33.30</t>
  </si>
  <si>
    <t>5:24.00</t>
  </si>
  <si>
    <t>4:44.50</t>
  </si>
  <si>
    <t>4:12.10</t>
  </si>
  <si>
    <t>4:04.00</t>
  </si>
  <si>
    <t>4:07.30</t>
  </si>
  <si>
    <t>3:55.32</t>
  </si>
  <si>
    <t>5:27.86</t>
  </si>
  <si>
    <t>4:15.16</t>
  </si>
  <si>
    <t>4:35.39</t>
  </si>
  <si>
    <t>5:51.50</t>
  </si>
  <si>
    <t>5:49.00</t>
  </si>
  <si>
    <t>6:11.50</t>
  </si>
  <si>
    <t>10:48.60</t>
  </si>
  <si>
    <t>9:15.30</t>
  </si>
  <si>
    <t>8:49.90</t>
  </si>
  <si>
    <t>8:49.30</t>
  </si>
  <si>
    <t>8:32.50</t>
  </si>
  <si>
    <t>9:46.40</t>
  </si>
  <si>
    <t>9:25.00</t>
  </si>
  <si>
    <t>9:35.10</t>
  </si>
  <si>
    <t>10:13.80</t>
  </si>
  <si>
    <t>12:02.20</t>
  </si>
  <si>
    <t>13:24.60</t>
  </si>
  <si>
    <t>11:17.50</t>
  </si>
  <si>
    <t>12:28.60</t>
  </si>
  <si>
    <t>15:40.40</t>
  </si>
  <si>
    <t>17:28.90</t>
  </si>
  <si>
    <t>16:36.40</t>
  </si>
  <si>
    <t>15:10.80</t>
  </si>
  <si>
    <t>17:58.00</t>
  </si>
  <si>
    <t>16:43.00</t>
  </si>
  <si>
    <t>23:53.50</t>
  </si>
  <si>
    <t>19:31.40</t>
  </si>
  <si>
    <t>33:59.00</t>
  </si>
  <si>
    <t>32:06.00</t>
  </si>
  <si>
    <t>35:05.00</t>
  </si>
  <si>
    <t>4:35.77</t>
  </si>
  <si>
    <t>6:19.10</t>
  </si>
  <si>
    <t>10:02.61</t>
  </si>
  <si>
    <t>10:46.30</t>
  </si>
  <si>
    <t>13:13.20</t>
  </si>
  <si>
    <t>13:04.80</t>
  </si>
  <si>
    <t>5:24.60</t>
  </si>
  <si>
    <t>5:11.17</t>
  </si>
  <si>
    <t>4:35.64</t>
  </si>
  <si>
    <t>5:25.20</t>
  </si>
  <si>
    <t>5:09.70</t>
  </si>
  <si>
    <t>6:43.70</t>
  </si>
  <si>
    <t>4:48.30</t>
  </si>
  <si>
    <t>6:07.80</t>
  </si>
  <si>
    <t>6:23.00</t>
  </si>
  <si>
    <t>1:54.00</t>
  </si>
  <si>
    <t>1:51.30</t>
  </si>
  <si>
    <t>1:49.60</t>
  </si>
  <si>
    <t>1:42.10</t>
  </si>
  <si>
    <t>2:37.80</t>
  </si>
  <si>
    <t>2:26.66</t>
  </si>
  <si>
    <t>2:13.22</t>
  </si>
  <si>
    <t>2:14.20</t>
  </si>
  <si>
    <t>2:16.42</t>
  </si>
  <si>
    <t>2:12.78</t>
  </si>
  <si>
    <t>2:22.67</t>
  </si>
  <si>
    <t>2:19.80</t>
  </si>
  <si>
    <t>2:32.35</t>
  </si>
  <si>
    <t>2:39.70</t>
  </si>
  <si>
    <t>2:49.90</t>
  </si>
  <si>
    <t>2:52.70</t>
  </si>
  <si>
    <t>3:42.80</t>
  </si>
  <si>
    <t>3:38.00</t>
  </si>
  <si>
    <t>3:08.00</t>
  </si>
  <si>
    <t>3:23.80</t>
  </si>
  <si>
    <t>3:12.80</t>
  </si>
  <si>
    <t>3:59.80</t>
  </si>
  <si>
    <t>4:26.20</t>
  </si>
  <si>
    <t>4:16.30</t>
  </si>
  <si>
    <t>5:43.00</t>
  </si>
  <si>
    <t>5:00.00</t>
  </si>
  <si>
    <t>4:31.79</t>
  </si>
  <si>
    <t>4:33.07</t>
  </si>
  <si>
    <t>4:42.40</t>
  </si>
  <si>
    <t>4:38.90</t>
  </si>
  <si>
    <t>4:51.19</t>
  </si>
  <si>
    <t>4:58.40</t>
  </si>
  <si>
    <t>5:22.20</t>
  </si>
  <si>
    <t>5:39.20</t>
  </si>
  <si>
    <t>6:04.50</t>
  </si>
  <si>
    <t>6:26.60</t>
  </si>
  <si>
    <t>11:23.50</t>
  </si>
  <si>
    <t>9:51.63</t>
  </si>
  <si>
    <t>10:21.70</t>
  </si>
  <si>
    <t>9:50.60</t>
  </si>
  <si>
    <t>10:37.50</t>
  </si>
  <si>
    <t>10:48.00</t>
  </si>
  <si>
    <t>11:46.70</t>
  </si>
  <si>
    <t>12:06.00</t>
  </si>
  <si>
    <t>13:10.60</t>
  </si>
  <si>
    <t>14:58.00</t>
  </si>
  <si>
    <t>18:35.03</t>
  </si>
  <si>
    <t>17:32.14</t>
  </si>
  <si>
    <t>18:43.07</t>
  </si>
  <si>
    <t>21:39.12</t>
  </si>
  <si>
    <t>20:32.80</t>
  </si>
  <si>
    <t>5:11.60</t>
  </si>
  <si>
    <t>5:04.41</t>
  </si>
  <si>
    <t>7:18.42</t>
  </si>
  <si>
    <t>8:01.33</t>
  </si>
  <si>
    <t>8:44.29</t>
  </si>
  <si>
    <t>5:12.40</t>
  </si>
  <si>
    <t>5:05.30</t>
  </si>
  <si>
    <t>5:18.60</t>
  </si>
  <si>
    <t>5:43.50</t>
  </si>
  <si>
    <t>6:47.10</t>
  </si>
  <si>
    <t>8:07.80</t>
  </si>
  <si>
    <t>1:58.40</t>
  </si>
  <si>
    <t>1:50.00</t>
  </si>
  <si>
    <t>1:49.20</t>
  </si>
  <si>
    <t>1:56.90</t>
  </si>
  <si>
    <t>4:13.10</t>
  </si>
  <si>
    <t>4:13.20</t>
  </si>
  <si>
    <t>4:03.00</t>
  </si>
  <si>
    <t>7:50.60</t>
  </si>
  <si>
    <t>7:14.80</t>
  </si>
  <si>
    <t>7:26.00</t>
  </si>
  <si>
    <t>7.06.90</t>
  </si>
  <si>
    <t>2:59.40</t>
  </si>
  <si>
    <t>3:05.70</t>
  </si>
  <si>
    <t>2:48.60</t>
  </si>
  <si>
    <t>5:39.80</t>
  </si>
  <si>
    <t>6:18.40</t>
  </si>
  <si>
    <t>1:57.80</t>
  </si>
  <si>
    <t>1:38.90</t>
  </si>
  <si>
    <t>1:38.60</t>
  </si>
  <si>
    <t>1:36.00</t>
  </si>
  <si>
    <t>3:12.90</t>
  </si>
  <si>
    <t>4:34.10</t>
  </si>
  <si>
    <t>3:50.30</t>
  </si>
  <si>
    <t>3:41.40</t>
  </si>
  <si>
    <t>3:41.80</t>
  </si>
  <si>
    <t>3:33.00</t>
  </si>
  <si>
    <t>10:03.20</t>
  </si>
  <si>
    <t>9:11.60</t>
  </si>
  <si>
    <t>9:00.50</t>
  </si>
  <si>
    <t>8:36.80</t>
  </si>
  <si>
    <t>7:40.80</t>
  </si>
  <si>
    <t>6:40.60</t>
  </si>
  <si>
    <t>6:34.40</t>
  </si>
  <si>
    <t>6:11.30</t>
  </si>
  <si>
    <t>6:23.30</t>
  </si>
  <si>
    <t>5:59.50</t>
  </si>
  <si>
    <t>2:25.50</t>
  </si>
  <si>
    <t>2:20.00</t>
  </si>
  <si>
    <t>4:15.50</t>
  </si>
  <si>
    <t>3:23.00</t>
  </si>
  <si>
    <t>2:14.80</t>
  </si>
  <si>
    <t>1:12.29</t>
  </si>
  <si>
    <t>1:11.13</t>
  </si>
  <si>
    <t>1:12.06</t>
  </si>
  <si>
    <t>1:15.30</t>
  </si>
  <si>
    <t>1:05.29</t>
  </si>
  <si>
    <t>1:20.40</t>
  </si>
  <si>
    <t>1:05.39</t>
  </si>
  <si>
    <t>1:36.15</t>
  </si>
  <si>
    <t>1:09.40</t>
  </si>
  <si>
    <t>1:12.26</t>
  </si>
  <si>
    <t>1:12.55</t>
  </si>
  <si>
    <t>1:13.40</t>
  </si>
  <si>
    <t>1:19.08</t>
  </si>
  <si>
    <t>1:21.30</t>
  </si>
  <si>
    <t>1:24.54</t>
  </si>
  <si>
    <t>1:32.24</t>
  </si>
  <si>
    <t>1:43.58</t>
  </si>
  <si>
    <t>2:03.33</t>
  </si>
  <si>
    <t>2:11.08</t>
  </si>
  <si>
    <t>1:17.58</t>
  </si>
  <si>
    <t>1:25.09</t>
  </si>
  <si>
    <t>1:50.56</t>
  </si>
  <si>
    <t>1:57.19</t>
  </si>
  <si>
    <t>2:02.05</t>
  </si>
  <si>
    <t>2:04.48</t>
  </si>
  <si>
    <t>2:16.14</t>
  </si>
  <si>
    <t>2:44.10</t>
  </si>
  <si>
    <t>2:55.50</t>
  </si>
  <si>
    <t>3:20.29</t>
  </si>
  <si>
    <t>3:36.27</t>
  </si>
  <si>
    <t>2:27.09</t>
  </si>
  <si>
    <t>2:39.25</t>
  </si>
  <si>
    <t>2:35.33</t>
  </si>
  <si>
    <t>2:41.22</t>
  </si>
  <si>
    <t>2:42.27</t>
  </si>
  <si>
    <t>3:09.06</t>
  </si>
  <si>
    <t>3:44.11</t>
  </si>
  <si>
    <t>3:54.35</t>
  </si>
  <si>
    <t>3:52.30</t>
  </si>
  <si>
    <t>4:43.21</t>
  </si>
  <si>
    <t>5:17.08</t>
  </si>
  <si>
    <t>1:25.58</t>
  </si>
  <si>
    <t>1:16.27</t>
  </si>
  <si>
    <t>1:27.35</t>
  </si>
  <si>
    <t>1:31.43</t>
  </si>
  <si>
    <t>1:00.50</t>
  </si>
  <si>
    <t>1:00.32</t>
  </si>
  <si>
    <t>1:00.22</t>
  </si>
  <si>
    <t>1:10.03</t>
  </si>
  <si>
    <t>1:20.23</t>
  </si>
  <si>
    <t>1:28.26</t>
  </si>
  <si>
    <t>1:32.00</t>
  </si>
  <si>
    <t>1:21.09</t>
  </si>
  <si>
    <t>1:19.17</t>
  </si>
  <si>
    <t>1:28.00</t>
  </si>
  <si>
    <t>1:23.01</t>
  </si>
  <si>
    <t>1:42.20</t>
  </si>
  <si>
    <t>1:45.17</t>
  </si>
  <si>
    <t>1:57.44</t>
  </si>
  <si>
    <t>2:14.23</t>
  </si>
  <si>
    <t>1:55.00</t>
  </si>
  <si>
    <t>1:53.60</t>
  </si>
  <si>
    <t>2:17.51</t>
  </si>
  <si>
    <t>2:20.10</t>
  </si>
  <si>
    <t>3:54.43</t>
  </si>
  <si>
    <t>3:08.55</t>
  </si>
  <si>
    <t>2:53.35</t>
  </si>
  <si>
    <t>3:09.10</t>
  </si>
  <si>
    <t>3:35.26</t>
  </si>
  <si>
    <t>3:38.04</t>
  </si>
  <si>
    <t>3:47.45</t>
  </si>
  <si>
    <t>4:29.46</t>
  </si>
  <si>
    <t>Lists for Record Lookup</t>
  </si>
  <si>
    <r>
      <t xml:space="preserve">1. Should there be any updates (or errors) identified within the document, please contact the Club Statistician at </t>
    </r>
    <r>
      <rPr>
        <sz val="11"/>
        <color rgb="FFFF0000"/>
        <rFont val="Arial"/>
        <family val="2"/>
      </rPr>
      <t>clubstatistician@macclesfield-harriers.co.uk</t>
    </r>
  </si>
  <si>
    <t>Macclesfield Harriers Club Records - Track &amp; Field Outdoor (Male)</t>
  </si>
  <si>
    <t>Macclesfield Harriers Club Records - Track &amp; Field Outdoor (Female)</t>
  </si>
  <si>
    <t>Macclesfield Harriers Club Records - Track &amp; Field Indoor (All)</t>
  </si>
  <si>
    <t>Macclesfield Harriers Club Records - Track &amp; Field Outdoor (Relay)</t>
  </si>
  <si>
    <t>V85</t>
  </si>
  <si>
    <t>ROAD</t>
  </si>
  <si>
    <t>2:09.27</t>
  </si>
  <si>
    <t>3:52.00</t>
  </si>
  <si>
    <t>5:28.53</t>
  </si>
  <si>
    <t>Samuel Savage</t>
  </si>
  <si>
    <t>9.21m</t>
  </si>
  <si>
    <t>20.73m</t>
  </si>
  <si>
    <t>Sally-Ann Hales</t>
  </si>
  <si>
    <t>14:10.70</t>
  </si>
  <si>
    <t>3:09.40</t>
  </si>
  <si>
    <t>Elizabeth Pendrill</t>
  </si>
  <si>
    <t>12.94m</t>
  </si>
  <si>
    <t>1:16.26</t>
  </si>
  <si>
    <t>2:40.18</t>
  </si>
  <si>
    <t>2:12.68</t>
  </si>
  <si>
    <t>2:08.16</t>
  </si>
  <si>
    <t>3:20.26</t>
  </si>
  <si>
    <t>81.66</t>
  </si>
  <si>
    <t>10.57</t>
  </si>
  <si>
    <t>61.79</t>
  </si>
  <si>
    <t>72.67</t>
  </si>
  <si>
    <t>3:39.00</t>
  </si>
  <si>
    <t>15:53.90</t>
  </si>
  <si>
    <t>4:40.40</t>
  </si>
  <si>
    <t>9:25.88</t>
  </si>
  <si>
    <t>4:16.91</t>
  </si>
  <si>
    <t>1:25.78</t>
  </si>
  <si>
    <t>Lisa Hunsley</t>
  </si>
  <si>
    <t>36.88m</t>
  </si>
  <si>
    <t>Matthew Lynas</t>
  </si>
  <si>
    <t>10:52.70</t>
  </si>
  <si>
    <t>Jasyn Savage</t>
  </si>
  <si>
    <t>10.20m</t>
  </si>
  <si>
    <t>26.82m</t>
  </si>
  <si>
    <t>32.14m</t>
  </si>
  <si>
    <t>Faye Sharpley</t>
  </si>
  <si>
    <t>2:21.11</t>
  </si>
  <si>
    <t>37.94m</t>
  </si>
  <si>
    <t>2:55.54</t>
  </si>
  <si>
    <t>2:45.95</t>
  </si>
  <si>
    <t>2:38.10</t>
  </si>
  <si>
    <t>57:01</t>
  </si>
  <si>
    <t>1:25.35</t>
  </si>
  <si>
    <t>Ben Hunsley</t>
  </si>
  <si>
    <t>6.81m</t>
  </si>
  <si>
    <t>1.2m</t>
  </si>
  <si>
    <t>4.08m</t>
  </si>
  <si>
    <t>2:38.35</t>
  </si>
  <si>
    <t>2.70m</t>
  </si>
  <si>
    <t>1:43.25</t>
  </si>
  <si>
    <t>1:56.18</t>
  </si>
  <si>
    <t>12.65m</t>
  </si>
  <si>
    <t>1:24.94</t>
  </si>
  <si>
    <t>29.57</t>
  </si>
  <si>
    <t>1:51.72</t>
  </si>
  <si>
    <t>9.07</t>
  </si>
  <si>
    <t>30.73</t>
  </si>
  <si>
    <t>8.94</t>
  </si>
  <si>
    <t>Tristan Lamprecht</t>
  </si>
  <si>
    <t>9.95</t>
  </si>
  <si>
    <t>3036 points</t>
  </si>
  <si>
    <t>10.09m</t>
  </si>
  <si>
    <t>10.70</t>
  </si>
  <si>
    <t>46.49</t>
  </si>
  <si>
    <t>14:07.98</t>
  </si>
  <si>
    <t>7:14.60</t>
  </si>
  <si>
    <t>78.10</t>
  </si>
  <si>
    <t>3:09.21</t>
  </si>
  <si>
    <t>1:19.46</t>
  </si>
  <si>
    <t>29:18</t>
  </si>
  <si>
    <t>2:46.54</t>
  </si>
  <si>
    <t>2:35.01</t>
  </si>
  <si>
    <t>16:09</t>
  </si>
  <si>
    <t>6:33.00</t>
  </si>
  <si>
    <t>17:36.81</t>
  </si>
  <si>
    <t>33.84m</t>
  </si>
  <si>
    <t>5:23.66</t>
  </si>
  <si>
    <t>16.93m</t>
  </si>
  <si>
    <t>5:27.07</t>
  </si>
  <si>
    <t>37:46.67</t>
  </si>
  <si>
    <t>18:58</t>
  </si>
  <si>
    <t>w3.4</t>
  </si>
  <si>
    <t>w2.1</t>
  </si>
  <si>
    <t>13.91m</t>
  </si>
  <si>
    <t>Caroline Gisby</t>
  </si>
  <si>
    <t>1.80m</t>
  </si>
  <si>
    <t>17.86m</t>
  </si>
  <si>
    <t>34.38m</t>
  </si>
  <si>
    <t>11.52m</t>
  </si>
  <si>
    <t>46.24m</t>
  </si>
  <si>
    <t>18:48.80</t>
  </si>
  <si>
    <t>1:01.49</t>
  </si>
  <si>
    <t>2:09.70</t>
  </si>
  <si>
    <t>4.82m</t>
  </si>
  <si>
    <t>14.12m</t>
  </si>
  <si>
    <t>2:53.91</t>
  </si>
  <si>
    <t>2:02.78</t>
  </si>
  <si>
    <t>6:24.90</t>
  </si>
  <si>
    <t>4.74m</t>
  </si>
  <si>
    <t>3:25.40</t>
  </si>
  <si>
    <t>2:22.02</t>
  </si>
  <si>
    <t>3:17.56</t>
  </si>
  <si>
    <t>19:29.44</t>
  </si>
  <si>
    <t>6.16m</t>
  </si>
  <si>
    <t>5.51m</t>
  </si>
  <si>
    <t>1.69m</t>
  </si>
  <si>
    <t>3.60m</t>
  </si>
  <si>
    <t>10.57m</t>
  </si>
  <si>
    <t>10.05m</t>
  </si>
  <si>
    <t>Weight Throw</t>
  </si>
  <si>
    <t>7.31m</t>
  </si>
  <si>
    <t>2747 points</t>
  </si>
  <si>
    <t>3571 points</t>
  </si>
  <si>
    <t>3665 points (Age Graded)</t>
  </si>
  <si>
    <t>Tetradecathlon</t>
  </si>
  <si>
    <t>7337 points</t>
  </si>
  <si>
    <t>British record</t>
  </si>
  <si>
    <t>5:22.68</t>
  </si>
  <si>
    <t>5.70m</t>
  </si>
  <si>
    <t>5.36m</t>
  </si>
  <si>
    <t>10.64m</t>
  </si>
  <si>
    <t>10.37m</t>
  </si>
  <si>
    <t>39.79m</t>
  </si>
  <si>
    <t>45.94m</t>
  </si>
  <si>
    <t>23.73m</t>
  </si>
  <si>
    <t>5463 points</t>
  </si>
  <si>
    <t>2:00.30</t>
  </si>
  <si>
    <t>3:59.09</t>
  </si>
  <si>
    <t>2:03.47</t>
  </si>
  <si>
    <t>17.43m</t>
  </si>
  <si>
    <t>3.31m</t>
  </si>
  <si>
    <t>w3.2</t>
  </si>
  <si>
    <t>1:57.53</t>
  </si>
  <si>
    <t>8.04m</t>
  </si>
  <si>
    <t>3.06m</t>
  </si>
  <si>
    <t>53.17m</t>
  </si>
  <si>
    <t>4420 points</t>
  </si>
  <si>
    <t>19.29m</t>
  </si>
  <si>
    <t>1:25.42</t>
  </si>
  <si>
    <t>1:38.38</t>
  </si>
  <si>
    <t>55cm</t>
  </si>
  <si>
    <t>SPORTS HALL</t>
  </si>
  <si>
    <t>11.10m</t>
  </si>
  <si>
    <t>25:48</t>
  </si>
  <si>
    <t>Georgia Evans</t>
  </si>
  <si>
    <t>2:00.12</t>
  </si>
  <si>
    <t>11.71m</t>
  </si>
  <si>
    <t>5.86m</t>
  </si>
  <si>
    <t>Ollie Mills-Kidals</t>
  </si>
  <si>
    <t>Melanie Power</t>
  </si>
  <si>
    <t>2:59.51</t>
  </si>
  <si>
    <t>1:38.15</t>
  </si>
  <si>
    <t>21.03m</t>
  </si>
  <si>
    <t>5.75m</t>
  </si>
  <si>
    <t>5:09.99</t>
  </si>
  <si>
    <t>18:20.00</t>
  </si>
  <si>
    <t>18:04</t>
  </si>
  <si>
    <t>5.95m</t>
  </si>
  <si>
    <t>15.40m</t>
  </si>
  <si>
    <t>57:10</t>
  </si>
  <si>
    <t>N/A</t>
  </si>
  <si>
    <t>1:54.54</t>
  </si>
  <si>
    <t>19.10m</t>
  </si>
  <si>
    <t>49.52m</t>
  </si>
  <si>
    <t>12.27m</t>
  </si>
  <si>
    <t>32.28m</t>
  </si>
  <si>
    <t>32.45m</t>
  </si>
  <si>
    <t>39.56m</t>
  </si>
  <si>
    <t>12.85m</t>
  </si>
  <si>
    <t>20.24m</t>
  </si>
  <si>
    <t>1:53.90</t>
  </si>
  <si>
    <t>5:29.00</t>
  </si>
  <si>
    <t>25:32</t>
  </si>
  <si>
    <t>Daniel Hunsley</t>
  </si>
  <si>
    <t>29.71m</t>
  </si>
  <si>
    <t>1565 points</t>
  </si>
  <si>
    <t>2:07.55</t>
  </si>
  <si>
    <t>20.36m</t>
  </si>
  <si>
    <t>5004 points</t>
  </si>
  <si>
    <r>
      <t xml:space="preserve">Monthly Records - </t>
    </r>
    <r>
      <rPr>
        <b/>
        <sz val="18"/>
        <color rgb="FFC00000"/>
        <rFont val="Arial"/>
        <family val="2"/>
      </rPr>
      <t>April 2026 Update</t>
    </r>
  </si>
  <si>
    <t>Kristy Thorp</t>
  </si>
  <si>
    <t>1:32.31</t>
  </si>
  <si>
    <t>Macclesfield Half-Marathon</t>
  </si>
  <si>
    <t>Archie Davies</t>
  </si>
  <si>
    <t>56cm</t>
  </si>
  <si>
    <t>Crewe Lifestyle Centre</t>
  </si>
  <si>
    <t>41:31</t>
  </si>
  <si>
    <t>42:47</t>
  </si>
  <si>
    <t>Essar Guilden Sutton 10K</t>
  </si>
  <si>
    <t>7.94m</t>
  </si>
  <si>
    <t>Thomas Harper</t>
  </si>
  <si>
    <t>18.78s</t>
  </si>
  <si>
    <t>1.4m</t>
  </si>
  <si>
    <t>High Jump (I)</t>
  </si>
  <si>
    <t>150m (I)</t>
  </si>
  <si>
    <t>Shot (I)</t>
  </si>
  <si>
    <t>1.40m</t>
  </si>
  <si>
    <t>Manchester Indoor Open, Sport City</t>
  </si>
  <si>
    <t>12.31m</t>
  </si>
  <si>
    <t>Triple Jump (I)</t>
  </si>
  <si>
    <t>Northern Senior Indoor Champs, Sheffield</t>
  </si>
  <si>
    <t>Northern Athletics Indoor Open, Sheffield</t>
  </si>
  <si>
    <t>60m (I)</t>
  </si>
  <si>
    <t>9.6s</t>
  </si>
  <si>
    <t>7.38s</t>
  </si>
  <si>
    <t>7.41s</t>
  </si>
  <si>
    <t>60mH (I)</t>
  </si>
  <si>
    <t>8.17s</t>
  </si>
  <si>
    <t>8.82s</t>
  </si>
  <si>
    <t>England Athletics Champs, Sheffield</t>
  </si>
  <si>
    <t>9.5s</t>
  </si>
  <si>
    <t>2:36.03</t>
  </si>
  <si>
    <t>Zurich Maratón de Sevilla 2026</t>
  </si>
  <si>
    <t>1:13.04</t>
  </si>
  <si>
    <t>Half-Marathon</t>
  </si>
  <si>
    <t>Manchester Half-Marathon</t>
  </si>
  <si>
    <t>59:09</t>
  </si>
  <si>
    <t>Flying Fox 10</t>
  </si>
  <si>
    <t>57:53</t>
  </si>
  <si>
    <t>Merebrook 15K</t>
  </si>
  <si>
    <t>33:32</t>
  </si>
  <si>
    <t>33:40</t>
  </si>
  <si>
    <t>Trafford 10K</t>
  </si>
  <si>
    <t>Mark Burley</t>
  </si>
  <si>
    <t>21:26</t>
  </si>
  <si>
    <t>22:01</t>
  </si>
  <si>
    <t>Halewood Fab Four</t>
  </si>
  <si>
    <t>3:57.19</t>
  </si>
  <si>
    <t>Trafford Grand Prix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</si>
</sst>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:ss.00"/>
  </numFmts>
  <fonts count="60" x14ac:knownFonts="1">
    <font>
      <sz val="10"/>
      <name val="Arial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i/>
      <sz val="10"/>
      <name val="Arial"/>
      <family val="2"/>
    </font>
    <font>
      <b/>
      <u/>
      <sz val="14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strike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trike/>
      <sz val="10"/>
      <color theme="1"/>
      <name val="Arial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20"/>
      <name val="Arial"/>
      <family val="2"/>
    </font>
    <font>
      <sz val="20"/>
      <name val="Arial"/>
      <family val="2"/>
    </font>
    <font>
      <b/>
      <sz val="11"/>
      <color theme="0"/>
      <name val="Arial"/>
      <family val="2"/>
    </font>
    <font>
      <b/>
      <sz val="20"/>
      <color rgb="FFC00000"/>
      <name val="Arial"/>
      <family val="2"/>
    </font>
    <font>
      <sz val="12"/>
      <name val="Calibri"/>
      <family val="2"/>
    </font>
    <font>
      <sz val="14"/>
      <name val="Calibri"/>
      <family val="2"/>
    </font>
    <font>
      <sz val="11"/>
      <name val="Arial"/>
      <family val="2"/>
    </font>
    <font>
      <b/>
      <sz val="18"/>
      <name val="Calibri"/>
      <family val="2"/>
    </font>
    <font>
      <b/>
      <sz val="18"/>
      <name val="Calibri"/>
      <family val="2"/>
      <scheme val="minor"/>
    </font>
    <font>
      <b/>
      <sz val="12"/>
      <name val="Calibri"/>
      <family val="2"/>
    </font>
    <font>
      <sz val="14"/>
      <name val="Arial Rounded MT Bold"/>
      <family val="2"/>
    </font>
    <font>
      <sz val="14"/>
      <color rgb="FFC00000"/>
      <name val="Arial Rounded MT Bold"/>
      <family val="2"/>
    </font>
    <font>
      <sz val="14"/>
      <color theme="0"/>
      <name val="Arial Rounded MT Bold"/>
      <family val="2"/>
    </font>
    <font>
      <sz val="13"/>
      <name val="Calibri"/>
      <family val="2"/>
    </font>
    <font>
      <b/>
      <u/>
      <sz val="10"/>
      <name val="Arial"/>
      <family val="2"/>
    </font>
    <font>
      <sz val="11"/>
      <color rgb="FFFF000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4"/>
      <color theme="0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b/>
      <u/>
      <sz val="16"/>
      <color rgb="FFC00000"/>
      <name val="Arial"/>
      <family val="2"/>
    </font>
    <font>
      <sz val="18"/>
      <name val="Arial"/>
      <family val="2"/>
    </font>
    <font>
      <b/>
      <sz val="18"/>
      <color rgb="FFC00000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</fills>
  <borders count="50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4506668294322"/>
      </top>
      <bottom/>
      <diagonal/>
    </border>
    <border>
      <left style="thin">
        <color theme="7" tint="0.39994506668294322"/>
      </left>
      <right style="thin">
        <color theme="7" tint="0.39994506668294322"/>
      </right>
      <top/>
      <bottom style="thin">
        <color theme="7" tint="0.39994506668294322"/>
      </bottom>
      <diagonal/>
    </border>
    <border>
      <left style="thin">
        <color theme="7" tint="0.39994506668294322"/>
      </left>
      <right style="thin">
        <color theme="7" tint="0.39994506668294322"/>
      </right>
      <top style="medium">
        <color theme="7" tint="0.39994506668294322"/>
      </top>
      <bottom style="thin">
        <color theme="7" tint="0.39994506668294322"/>
      </bottom>
      <diagonal/>
    </border>
    <border>
      <left style="medium">
        <color theme="7" tint="0.39994506668294322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4506668294322"/>
      </left>
      <right style="medium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4506668294322"/>
      </top>
      <bottom style="medium">
        <color theme="7" tint="0.39994506668294322"/>
      </bottom>
      <diagonal/>
    </border>
    <border>
      <left style="thin">
        <color theme="7" tint="0.39994506668294322"/>
      </left>
      <right style="thin">
        <color theme="7" tint="0.39994506668294322"/>
      </right>
      <top style="medium">
        <color theme="7" tint="0.39991454817346722"/>
      </top>
      <bottom style="thin">
        <color theme="7" tint="0.39994506668294322"/>
      </bottom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4506668294322"/>
      </top>
      <bottom style="medium">
        <color theme="7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/>
      <bottom style="thin">
        <color theme="9" tint="0.39994506668294322"/>
      </bottom>
      <diagonal/>
    </border>
    <border>
      <left style="thin">
        <color theme="7" tint="0.39994506668294322"/>
      </left>
      <right/>
      <top style="thin">
        <color theme="7" tint="0.39994506668294322"/>
      </top>
      <bottom style="thin">
        <color theme="7" tint="0.39994506668294322"/>
      </bottom>
      <diagonal/>
    </border>
    <border>
      <left/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4506668294322"/>
      </left>
      <right/>
      <top/>
      <bottom style="thin">
        <color theme="7" tint="0.39994506668294322"/>
      </bottom>
      <diagonal/>
    </border>
    <border>
      <left/>
      <right style="thin">
        <color theme="7" tint="0.39994506668294322"/>
      </right>
      <top/>
      <bottom style="thin">
        <color theme="7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7" tint="0.39994506668294322"/>
      </left>
      <right/>
      <top style="thin">
        <color theme="7" tint="0.39994506668294322"/>
      </top>
      <bottom/>
      <diagonal/>
    </border>
    <border>
      <left/>
      <right style="thin">
        <color theme="7" tint="0.39994506668294322"/>
      </right>
      <top style="thin">
        <color theme="7" tint="0.39994506668294322"/>
      </top>
      <bottom/>
      <diagonal/>
    </border>
    <border>
      <left style="thin">
        <color theme="9" tint="0.39994506668294322"/>
      </left>
      <right/>
      <top style="thin">
        <color theme="9" tint="0.399945066682943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/>
      <right style="thin">
        <color theme="9" tint="0.39994506668294322"/>
      </right>
      <top/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88402966399123"/>
      </top>
      <bottom style="thin">
        <color theme="9" tint="0.39988402966399123"/>
      </bottom>
      <diagonal/>
    </border>
    <border>
      <left style="thin">
        <color theme="9" tint="0.39988402966399123"/>
      </left>
      <right style="thin">
        <color theme="9" tint="0.39988402966399123"/>
      </right>
      <top style="medium">
        <color theme="9" tint="0.39994506668294322"/>
      </top>
      <bottom style="thin">
        <color theme="9" tint="0.39988402966399123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88402966399123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medium">
        <color theme="9" tint="0.39985351115451523"/>
      </top>
      <bottom style="thin">
        <color theme="9" tint="0.39988402966399123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88402966399123"/>
      </top>
      <bottom style="medium">
        <color theme="9" tint="0.39985351115451523"/>
      </bottom>
      <diagonal/>
    </border>
    <border>
      <left style="thin">
        <color theme="6" tint="0.39991454817346722"/>
      </left>
      <right style="thin">
        <color theme="6" tint="0.39991454817346722"/>
      </right>
      <top style="thin">
        <color theme="6" tint="0.39991454817346722"/>
      </top>
      <bottom style="thin">
        <color theme="6" tint="0.39991454817346722"/>
      </bottom>
      <diagonal/>
    </border>
    <border>
      <left style="thin">
        <color theme="6" tint="0.39991454817346722"/>
      </left>
      <right style="thin">
        <color theme="6" tint="0.39991454817346722"/>
      </right>
      <top style="thin">
        <color theme="6" tint="0.39991454817346722"/>
      </top>
      <bottom/>
      <diagonal/>
    </border>
    <border>
      <left style="thin">
        <color theme="6" tint="0.39991454817346722"/>
      </left>
      <right style="thin">
        <color theme="6" tint="0.39991454817346722"/>
      </right>
      <top style="medium">
        <color theme="6" tint="0.39988402966399123"/>
      </top>
      <bottom style="thin">
        <color theme="6" tint="0.39991454817346722"/>
      </bottom>
      <diagonal/>
    </border>
    <border>
      <left style="thin">
        <color theme="6" tint="0.39991454817346722"/>
      </left>
      <right style="thin">
        <color theme="6" tint="0.39991454817346722"/>
      </right>
      <top/>
      <bottom style="thin">
        <color theme="6" tint="0.39991454817346722"/>
      </bottom>
      <diagonal/>
    </border>
    <border>
      <left style="thin">
        <color theme="6" tint="0.39991454817346722"/>
      </left>
      <right style="thin">
        <color theme="6" tint="0.39991454817346722"/>
      </right>
      <top style="thin">
        <color theme="6" tint="0.39988402966399123"/>
      </top>
      <bottom style="thin">
        <color theme="6" tint="0.39991454817346722"/>
      </bottom>
      <diagonal/>
    </border>
    <border>
      <left style="thin">
        <color theme="6" tint="0.39991454817346722"/>
      </left>
      <right style="thin">
        <color theme="6" tint="0.39991454817346722"/>
      </right>
      <top style="medium">
        <color theme="6" tint="0.39985351115451523"/>
      </top>
      <bottom style="thin">
        <color theme="6" tint="0.39991454817346722"/>
      </bottom>
      <diagonal/>
    </border>
    <border>
      <left style="thin">
        <color theme="6" tint="0.39991454817346722"/>
      </left>
      <right/>
      <top style="medium">
        <color theme="6" tint="0.39985351115451523"/>
      </top>
      <bottom style="thin">
        <color theme="6" tint="0.39991454817346722"/>
      </bottom>
      <diagonal/>
    </border>
    <border>
      <left style="thin">
        <color theme="6" tint="0.39994506668294322"/>
      </left>
      <right style="thin">
        <color theme="6" tint="0.39994506668294322"/>
      </right>
      <top style="medium">
        <color theme="6" tint="0.39985351115451523"/>
      </top>
      <bottom/>
      <diagonal/>
    </border>
    <border>
      <left/>
      <right style="thin">
        <color theme="6" tint="0.39991454817346722"/>
      </right>
      <top style="medium">
        <color theme="6" tint="0.39985351115451523"/>
      </top>
      <bottom style="thin">
        <color theme="6" tint="0.39991454817346722"/>
      </bottom>
      <diagonal/>
    </border>
    <border>
      <left style="thin">
        <color theme="6" tint="0.39991454817346722"/>
      </left>
      <right style="thin">
        <color theme="6" tint="0.39991454817346722"/>
      </right>
      <top style="thin">
        <color theme="6" tint="0.39988402966399123"/>
      </top>
      <bottom/>
      <diagonal/>
    </border>
    <border>
      <left style="thin">
        <color theme="6" tint="0.39991454817346722"/>
      </left>
      <right style="thin">
        <color theme="6" tint="0.39991454817346722"/>
      </right>
      <top style="medium">
        <color theme="6" tint="0.39982299264503923"/>
      </top>
      <bottom style="thin">
        <color theme="6" tint="0.39982299264503923"/>
      </bottom>
      <diagonal/>
    </border>
    <border>
      <left style="thin">
        <color theme="6" tint="0.39991454817346722"/>
      </left>
      <right style="thin">
        <color theme="6" tint="0.39991454817346722"/>
      </right>
      <top style="thin">
        <color theme="6" tint="0.39982299264503923"/>
      </top>
      <bottom style="thin">
        <color theme="6" tint="0.39982299264503923"/>
      </bottom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/>
      <diagonal/>
    </border>
    <border>
      <left style="thin">
        <color theme="8" tint="0.39994506668294322"/>
      </left>
      <right style="thin">
        <color theme="8" tint="0.39994506668294322"/>
      </right>
      <top/>
      <bottom style="thin">
        <color theme="8" tint="0.39994506668294322"/>
      </bottom>
      <diagonal/>
    </border>
    <border>
      <left style="thin">
        <color theme="8" tint="0.39994506668294322"/>
      </left>
      <right style="thin">
        <color theme="8" tint="0.39994506668294322"/>
      </right>
      <top style="medium">
        <color theme="8" tint="0.39988402966399123"/>
      </top>
      <bottom style="thin">
        <color theme="8" tint="0.39994506668294322"/>
      </bottom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 style="medium">
        <color theme="8" tint="0.39988402966399123"/>
      </bottom>
      <diagonal/>
    </border>
    <border>
      <left style="thin">
        <color theme="5" tint="0.39988402966399123"/>
      </left>
      <right style="thin">
        <color theme="5" tint="0.39988402966399123"/>
      </right>
      <top style="medium">
        <color theme="5" tint="0.39985351115451523"/>
      </top>
      <bottom style="thin">
        <color theme="5" tint="0.39985351115451523"/>
      </bottom>
      <diagonal/>
    </border>
    <border>
      <left style="thin">
        <color theme="5" tint="0.39988402966399123"/>
      </left>
      <right style="thin">
        <color theme="5" tint="0.39988402966399123"/>
      </right>
      <top style="thin">
        <color theme="5" tint="0.39985351115451523"/>
      </top>
      <bottom style="thin">
        <color theme="5" tint="0.39985351115451523"/>
      </bottom>
      <diagonal/>
    </border>
    <border>
      <left style="thin">
        <color theme="5" tint="0.39988402966399123"/>
      </left>
      <right style="thin">
        <color theme="5" tint="0.39988402966399123"/>
      </right>
      <top style="thin">
        <color theme="5" tint="0.39985351115451523"/>
      </top>
      <bottom style="medium">
        <color theme="5" tint="0.39985351115451523"/>
      </bottom>
      <diagonal/>
    </border>
    <border>
      <left style="thin">
        <color theme="5" tint="0.39988402966399123"/>
      </left>
      <right style="thin">
        <color theme="5" tint="0.39988402966399123"/>
      </right>
      <top style="thin">
        <color theme="5" tint="0.39985351115451523"/>
      </top>
      <bottom/>
      <diagonal/>
    </border>
    <border>
      <left style="thin">
        <color theme="5" tint="0.39988402966399123"/>
      </left>
      <right style="thin">
        <color theme="5" tint="0.39988402966399123"/>
      </right>
      <top/>
      <bottom style="thin">
        <color theme="5" tint="0.39985351115451523"/>
      </bottom>
      <diagonal/>
    </border>
    <border>
      <left style="thin">
        <color theme="5" tint="0.39982299264503923"/>
      </left>
      <right style="thin">
        <color theme="5" tint="0.39982299264503923"/>
      </right>
      <top style="medium">
        <color theme="5" tint="0.39982299264503923"/>
      </top>
      <bottom style="thin">
        <color theme="5" tint="0.39982299264503923"/>
      </bottom>
      <diagonal/>
    </border>
    <border>
      <left style="thin">
        <color theme="5" tint="0.39982299264503923"/>
      </left>
      <right style="thin">
        <color theme="5" tint="0.39982299264503923"/>
      </right>
      <top style="thin">
        <color theme="5" tint="0.39982299264503923"/>
      </top>
      <bottom style="thin">
        <color theme="5" tint="0.39982299264503923"/>
      </bottom>
      <diagonal/>
    </border>
    <border>
      <left style="thin">
        <color theme="5" tint="0.39982299264503923"/>
      </left>
      <right style="thin">
        <color theme="5" tint="0.39982299264503923"/>
      </right>
      <top style="thin">
        <color theme="5" tint="0.39982299264503923"/>
      </top>
      <bottom style="medium">
        <color theme="5" tint="0.39982299264503923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/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/>
      <diagonal/>
    </border>
    <border>
      <left style="medium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/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/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/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/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/>
      <diagonal/>
    </border>
    <border>
      <left style="medium">
        <color theme="5" tint="0.39988402966399123"/>
      </left>
      <right style="thin">
        <color theme="5" tint="0.39988402966399123"/>
      </right>
      <top style="medium">
        <color theme="5" tint="0.39985351115451523"/>
      </top>
      <bottom style="thin">
        <color theme="5" tint="0.39985351115451523"/>
      </bottom>
      <diagonal/>
    </border>
    <border>
      <left style="medium">
        <color theme="5" tint="0.39988402966399123"/>
      </left>
      <right style="thin">
        <color theme="5" tint="0.39988402966399123"/>
      </right>
      <top style="thin">
        <color theme="5" tint="0.39985351115451523"/>
      </top>
      <bottom style="thin">
        <color theme="5" tint="0.39985351115451523"/>
      </bottom>
      <diagonal/>
    </border>
    <border>
      <left style="medium">
        <color theme="5" tint="0.39988402966399123"/>
      </left>
      <right style="thin">
        <color theme="5" tint="0.39988402966399123"/>
      </right>
      <top style="thin">
        <color theme="5" tint="0.39985351115451523"/>
      </top>
      <bottom/>
      <diagonal/>
    </border>
    <border>
      <left style="medium">
        <color theme="5" tint="0.39988402966399123"/>
      </left>
      <right style="thin">
        <color theme="5" tint="0.39982299264503923"/>
      </right>
      <top style="thin">
        <color theme="5" tint="0.39982299264503923"/>
      </top>
      <bottom style="thin">
        <color theme="5" tint="0.39982299264503923"/>
      </bottom>
      <diagonal/>
    </border>
    <border>
      <left style="medium">
        <color theme="5" tint="0.39988402966399123"/>
      </left>
      <right style="thin">
        <color theme="5" tint="0.39988402966399123"/>
      </right>
      <top/>
      <bottom style="thin">
        <color theme="5" tint="0.39985351115451523"/>
      </bottom>
      <diagonal/>
    </border>
    <border>
      <left style="thin">
        <color theme="5" tint="0.39988402966399123"/>
      </left>
      <right/>
      <top style="medium">
        <color theme="5" tint="0.39985351115451523"/>
      </top>
      <bottom style="thin">
        <color theme="5" tint="0.39985351115451523"/>
      </bottom>
      <diagonal/>
    </border>
    <border>
      <left style="thin">
        <color theme="5" tint="0.39988402966399123"/>
      </left>
      <right/>
      <top style="thin">
        <color theme="5" tint="0.39985351115451523"/>
      </top>
      <bottom style="thin">
        <color theme="5" tint="0.39985351115451523"/>
      </bottom>
      <diagonal/>
    </border>
    <border>
      <left style="thin">
        <color theme="5" tint="0.39982299264503923"/>
      </left>
      <right/>
      <top style="thin">
        <color theme="5" tint="0.39982299264503923"/>
      </top>
      <bottom style="thin">
        <color theme="5" tint="0.39982299264503923"/>
      </bottom>
      <diagonal/>
    </border>
    <border>
      <left style="thin">
        <color theme="5" tint="0.39988402966399123"/>
      </left>
      <right/>
      <top/>
      <bottom style="thin">
        <color theme="5" tint="0.39985351115451523"/>
      </bottom>
      <diagonal/>
    </border>
    <border>
      <left style="medium">
        <color theme="5" tint="0.39985351115451523"/>
      </left>
      <right style="medium">
        <color theme="5" tint="0.39985351115451523"/>
      </right>
      <top style="medium">
        <color theme="5" tint="0.39985351115451523"/>
      </top>
      <bottom style="thin">
        <color theme="5" tint="0.39985351115451523"/>
      </bottom>
      <diagonal/>
    </border>
    <border>
      <left style="medium">
        <color theme="5" tint="0.39985351115451523"/>
      </left>
      <right style="medium">
        <color theme="5" tint="0.39985351115451523"/>
      </right>
      <top style="thin">
        <color theme="5" tint="0.39985351115451523"/>
      </top>
      <bottom style="thin">
        <color theme="5" tint="0.39985351115451523"/>
      </bottom>
      <diagonal/>
    </border>
    <border>
      <left style="medium">
        <color theme="5" tint="0.39985351115451523"/>
      </left>
      <right style="medium">
        <color theme="5" tint="0.39985351115451523"/>
      </right>
      <top/>
      <bottom style="thin">
        <color theme="5" tint="0.39985351115451523"/>
      </bottom>
      <diagonal/>
    </border>
    <border>
      <left style="medium">
        <color theme="7" tint="0.39991454817346722"/>
      </left>
      <right style="thin">
        <color theme="7" tint="0.39994506668294322"/>
      </right>
      <top style="medium">
        <color theme="7" tint="0.39991454817346722"/>
      </top>
      <bottom/>
      <diagonal/>
    </border>
    <border>
      <left style="thin">
        <color theme="7" tint="0.39994506668294322"/>
      </left>
      <right style="thin">
        <color theme="7" tint="0.39994506668294322"/>
      </right>
      <top style="medium">
        <color theme="7" tint="0.39991454817346722"/>
      </top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6" tint="0.39985351115451523"/>
      </left>
      <right/>
      <top style="medium">
        <color theme="6" tint="0.39985351115451523"/>
      </top>
      <bottom style="thin">
        <color theme="6" tint="0.39991454817346722"/>
      </bottom>
      <diagonal/>
    </border>
    <border>
      <left style="medium">
        <color theme="6" tint="0.39985351115451523"/>
      </left>
      <right/>
      <top style="thin">
        <color theme="6" tint="0.39991454817346722"/>
      </top>
      <bottom style="thin">
        <color theme="6" tint="0.39991454817346722"/>
      </bottom>
      <diagonal/>
    </border>
    <border>
      <left style="medium">
        <color theme="6" tint="0.39985351115451523"/>
      </left>
      <right/>
      <top style="thin">
        <color theme="6" tint="0.39991454817346722"/>
      </top>
      <bottom style="medium">
        <color theme="6" tint="0.39985351115451523"/>
      </bottom>
      <diagonal/>
    </border>
    <border>
      <left style="thin">
        <color theme="6" tint="0.39991454817346722"/>
      </left>
      <right style="thin">
        <color theme="6" tint="0.39991454817346722"/>
      </right>
      <top style="medium">
        <color theme="6" tint="0.39994506668294322"/>
      </top>
      <bottom style="thin">
        <color theme="6" tint="0.39991454817346722"/>
      </bottom>
      <diagonal/>
    </border>
    <border>
      <left style="medium">
        <color theme="6" tint="0.39985351115451523"/>
      </left>
      <right/>
      <top/>
      <bottom style="thin">
        <color theme="6" tint="0.39991454817346722"/>
      </bottom>
      <diagonal/>
    </border>
    <border>
      <left style="medium">
        <color theme="6" tint="0.39985351115451523"/>
      </left>
      <right/>
      <top style="thin">
        <color theme="6" tint="0.39991454817346722"/>
      </top>
      <bottom/>
      <diagonal/>
    </border>
    <border>
      <left style="medium">
        <color theme="7" tint="0.39988402966399123"/>
      </left>
      <right/>
      <top style="medium">
        <color theme="7" tint="0.39988402966399123"/>
      </top>
      <bottom/>
      <diagonal/>
    </border>
    <border>
      <left style="medium">
        <color theme="7" tint="0.39988402966399123"/>
      </left>
      <right/>
      <top style="medium">
        <color theme="7" tint="0.39988402966399123"/>
      </top>
      <bottom style="thin">
        <color theme="7" tint="0.39994506668294322"/>
      </bottom>
      <diagonal/>
    </border>
    <border>
      <left style="medium">
        <color theme="7" tint="0.39988402966399123"/>
      </left>
      <right/>
      <top style="thin">
        <color theme="7" tint="0.39994506668294322"/>
      </top>
      <bottom style="thin">
        <color theme="7" tint="0.39994506668294322"/>
      </bottom>
      <diagonal/>
    </border>
    <border>
      <left style="medium">
        <color theme="7" tint="0.39988402966399123"/>
      </left>
      <right/>
      <top style="thin">
        <color theme="7" tint="0.39994506668294322"/>
      </top>
      <bottom style="medium">
        <color theme="7" tint="0.39988402966399123"/>
      </bottom>
      <diagonal/>
    </border>
    <border>
      <left style="medium">
        <color theme="7" tint="0.39988402966399123"/>
      </left>
      <right/>
      <top/>
      <bottom style="thin">
        <color theme="7" tint="0.39994506668294322"/>
      </bottom>
      <diagonal/>
    </border>
    <border>
      <left style="medium">
        <color theme="7" tint="0.39988402966399123"/>
      </left>
      <right/>
      <top style="thin">
        <color theme="7" tint="0.39994506668294322"/>
      </top>
      <bottom/>
      <diagonal/>
    </border>
    <border>
      <left style="medium">
        <color theme="7" tint="0.39988402966399123"/>
      </left>
      <right/>
      <top style="medium">
        <color theme="7" tint="0.39994506668294322"/>
      </top>
      <bottom style="thin">
        <color theme="7" tint="0.39994506668294322"/>
      </bottom>
      <diagonal/>
    </border>
    <border>
      <left style="medium">
        <color theme="7" tint="0.39988402966399123"/>
      </left>
      <right/>
      <top style="thin">
        <color theme="7" tint="0.39994506668294322"/>
      </top>
      <bottom style="medium">
        <color theme="7" tint="0.39994506668294322"/>
      </bottom>
      <diagonal/>
    </border>
    <border>
      <left style="medium">
        <color theme="7" tint="0.39988402966399123"/>
      </left>
      <right/>
      <top style="medium">
        <color theme="7" tint="0.39991454817346722"/>
      </top>
      <bottom style="thin">
        <color theme="7" tint="0.39994506668294322"/>
      </bottom>
      <diagonal/>
    </border>
    <border>
      <left style="medium">
        <color theme="7" tint="0.39988402966399123"/>
      </left>
      <right/>
      <top style="thin">
        <color theme="7" tint="0.39994506668294322"/>
      </top>
      <bottom style="medium">
        <color theme="7" tint="0.39991454817346722"/>
      </bottom>
      <diagonal/>
    </border>
    <border>
      <left style="thin">
        <color theme="7" tint="0.39994506668294322"/>
      </left>
      <right style="medium">
        <color theme="7" tint="0.39985351115451523"/>
      </right>
      <top style="medium">
        <color theme="7" tint="0.39988402966399123"/>
      </top>
      <bottom style="thin">
        <color theme="7" tint="0.39994506668294322"/>
      </bottom>
      <diagonal/>
    </border>
    <border>
      <left style="medium">
        <color theme="7" tint="0.39985351115451523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4506668294322"/>
      </left>
      <right style="medium">
        <color theme="7" tint="0.39985351115451523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4506668294322"/>
      </left>
      <right style="medium">
        <color theme="7" tint="0.39985351115451523"/>
      </right>
      <top style="thin">
        <color theme="7" tint="0.39994506668294322"/>
      </top>
      <bottom style="medium">
        <color theme="7" tint="0.39988402966399123"/>
      </bottom>
      <diagonal/>
    </border>
    <border>
      <left style="medium">
        <color theme="7" tint="0.39985351115451523"/>
      </left>
      <right style="thin">
        <color theme="7" tint="0.39994506668294322"/>
      </right>
      <top/>
      <bottom style="thin">
        <color theme="7" tint="0.39994506668294322"/>
      </bottom>
      <diagonal/>
    </border>
    <border>
      <left style="thin">
        <color theme="7" tint="0.39994506668294322"/>
      </left>
      <right style="medium">
        <color theme="7" tint="0.39985351115451523"/>
      </right>
      <top/>
      <bottom style="thin">
        <color theme="7" tint="0.39994506668294322"/>
      </bottom>
      <diagonal/>
    </border>
    <border>
      <left style="medium">
        <color theme="7" tint="0.39985351115451523"/>
      </left>
      <right style="thin">
        <color theme="7" tint="0.39994506668294322"/>
      </right>
      <top style="thin">
        <color theme="7" tint="0.39994506668294322"/>
      </top>
      <bottom/>
      <diagonal/>
    </border>
    <border>
      <left style="thin">
        <color theme="7" tint="0.39994506668294322"/>
      </left>
      <right style="medium">
        <color theme="7" tint="0.39985351115451523"/>
      </right>
      <top style="thin">
        <color theme="7" tint="0.39994506668294322"/>
      </top>
      <bottom/>
      <diagonal/>
    </border>
    <border>
      <left style="medium">
        <color theme="7" tint="0.39985351115451523"/>
      </left>
      <right style="thin">
        <color theme="7" tint="0.39994506668294322"/>
      </right>
      <top style="medium">
        <color theme="7" tint="0.39994506668294322"/>
      </top>
      <bottom style="thin">
        <color theme="7" tint="0.39994506668294322"/>
      </bottom>
      <diagonal/>
    </border>
    <border>
      <left style="thin">
        <color theme="7" tint="0.39994506668294322"/>
      </left>
      <right style="medium">
        <color theme="7" tint="0.39985351115451523"/>
      </right>
      <top style="medium">
        <color theme="7" tint="0.39994506668294322"/>
      </top>
      <bottom style="thin">
        <color theme="7" tint="0.39994506668294322"/>
      </bottom>
      <diagonal/>
    </border>
    <border>
      <left style="medium">
        <color theme="7" tint="0.39985351115451523"/>
      </left>
      <right style="thin">
        <color theme="7" tint="0.39994506668294322"/>
      </right>
      <top style="thin">
        <color theme="7" tint="0.39994506668294322"/>
      </top>
      <bottom style="medium">
        <color theme="7" tint="0.39994506668294322"/>
      </bottom>
      <diagonal/>
    </border>
    <border>
      <left style="thin">
        <color theme="7" tint="0.39994506668294322"/>
      </left>
      <right style="medium">
        <color theme="7" tint="0.39985351115451523"/>
      </right>
      <top style="thin">
        <color theme="7" tint="0.39994506668294322"/>
      </top>
      <bottom style="medium">
        <color theme="7" tint="0.39994506668294322"/>
      </bottom>
      <diagonal/>
    </border>
    <border>
      <left style="medium">
        <color theme="7" tint="0.39985351115451523"/>
      </left>
      <right style="thin">
        <color theme="7" tint="0.39994506668294322"/>
      </right>
      <top style="medium">
        <color theme="7" tint="0.39991454817346722"/>
      </top>
      <bottom style="thin">
        <color theme="7" tint="0.39994506668294322"/>
      </bottom>
      <diagonal/>
    </border>
    <border>
      <left style="thin">
        <color theme="7" tint="0.39994506668294322"/>
      </left>
      <right style="medium">
        <color theme="7" tint="0.39985351115451523"/>
      </right>
      <top style="medium">
        <color theme="7" tint="0.39991454817346722"/>
      </top>
      <bottom style="thin">
        <color theme="7" tint="0.39994506668294322"/>
      </bottom>
      <diagonal/>
    </border>
    <border>
      <left style="medium">
        <color theme="7" tint="0.39985351115451523"/>
      </left>
      <right style="thin">
        <color theme="7" tint="0.39994506668294322"/>
      </right>
      <top style="thin">
        <color theme="7" tint="0.39994506668294322"/>
      </top>
      <bottom style="medium">
        <color theme="7" tint="0.39991454817346722"/>
      </bottom>
      <diagonal/>
    </border>
    <border>
      <left style="thin">
        <color theme="7" tint="0.39994506668294322"/>
      </left>
      <right style="medium">
        <color theme="7" tint="0.39985351115451523"/>
      </right>
      <top style="thin">
        <color theme="7" tint="0.39994506668294322"/>
      </top>
      <bottom style="medium">
        <color theme="7" tint="0.39991454817346722"/>
      </bottom>
      <diagonal/>
    </border>
    <border>
      <left style="medium">
        <color theme="9" tint="0.39988402966399123"/>
      </left>
      <right/>
      <top style="medium">
        <color theme="9" tint="0.39988402966399123"/>
      </top>
      <bottom/>
      <diagonal/>
    </border>
    <border>
      <left style="medium">
        <color theme="9" tint="0.39988402966399123"/>
      </left>
      <right/>
      <top style="medium">
        <color theme="9" tint="0.39994506668294322"/>
      </top>
      <bottom style="thin">
        <color theme="9" tint="0.39988402966399123"/>
      </bottom>
      <diagonal/>
    </border>
    <border>
      <left style="medium">
        <color theme="9" tint="0.39988402966399123"/>
      </left>
      <right/>
      <top style="thin">
        <color theme="9" tint="0.39988402966399123"/>
      </top>
      <bottom style="thin">
        <color theme="9" tint="0.39988402966399123"/>
      </bottom>
      <diagonal/>
    </border>
    <border>
      <left style="medium">
        <color theme="9" tint="0.39988402966399123"/>
      </left>
      <right/>
      <top style="thin">
        <color theme="9" tint="0.39988402966399123"/>
      </top>
      <bottom/>
      <diagonal/>
    </border>
    <border>
      <left style="medium">
        <color theme="9" tint="0.39988402966399123"/>
      </left>
      <right/>
      <top style="medium">
        <color theme="9" tint="0.39985351115451523"/>
      </top>
      <bottom style="thin">
        <color theme="9" tint="0.39988402966399123"/>
      </bottom>
      <diagonal/>
    </border>
    <border>
      <left style="medium">
        <color theme="9" tint="0.39988402966399123"/>
      </left>
      <right/>
      <top style="thin">
        <color theme="9" tint="0.39988402966399123"/>
      </top>
      <bottom style="medium">
        <color theme="9" tint="0.39985351115451523"/>
      </bottom>
      <diagonal/>
    </border>
    <border>
      <left style="medium">
        <color theme="9" tint="0.39988402966399123"/>
      </left>
      <right/>
      <top style="thin">
        <color theme="9" tint="0.39988402966399123"/>
      </top>
      <bottom style="medium">
        <color theme="9" tint="0.39988402966399123"/>
      </bottom>
      <diagonal/>
    </border>
    <border>
      <left style="medium">
        <color theme="9" tint="0.39985351115451523"/>
      </left>
      <right style="thin">
        <color theme="9" tint="0.39988402966399123"/>
      </right>
      <top style="thin">
        <color theme="9" tint="0.39988402966399123"/>
      </top>
      <bottom style="thin">
        <color theme="9" tint="0.39988402966399123"/>
      </bottom>
      <diagonal/>
    </border>
    <border>
      <left style="thin">
        <color theme="9" tint="0.39988402966399123"/>
      </left>
      <right style="medium">
        <color theme="9" tint="0.39985351115451523"/>
      </right>
      <top style="thin">
        <color theme="9" tint="0.39988402966399123"/>
      </top>
      <bottom style="thin">
        <color theme="9" tint="0.39988402966399123"/>
      </bottom>
      <diagonal/>
    </border>
    <border>
      <left style="medium">
        <color theme="9" tint="0.39985351115451523"/>
      </left>
      <right style="thin">
        <color theme="9" tint="0.39988402966399123"/>
      </right>
      <top style="thin">
        <color theme="9" tint="0.39988402966399123"/>
      </top>
      <bottom/>
      <diagonal/>
    </border>
    <border>
      <left style="thin">
        <color theme="9" tint="0.39988402966399123"/>
      </left>
      <right style="medium">
        <color theme="9" tint="0.39985351115451523"/>
      </right>
      <top style="thin">
        <color theme="9" tint="0.39988402966399123"/>
      </top>
      <bottom/>
      <diagonal/>
    </border>
    <border>
      <left style="medium">
        <color theme="9" tint="0.39985351115451523"/>
      </left>
      <right style="thin">
        <color theme="9" tint="0.39988402966399123"/>
      </right>
      <top style="medium">
        <color theme="9" tint="0.39985351115451523"/>
      </top>
      <bottom style="thin">
        <color theme="9" tint="0.39988402966399123"/>
      </bottom>
      <diagonal/>
    </border>
    <border>
      <left style="thin">
        <color theme="9" tint="0.39988402966399123"/>
      </left>
      <right style="medium">
        <color theme="9" tint="0.39985351115451523"/>
      </right>
      <top style="medium">
        <color theme="9" tint="0.39985351115451523"/>
      </top>
      <bottom style="thin">
        <color theme="9" tint="0.39988402966399123"/>
      </bottom>
      <diagonal/>
    </border>
    <border>
      <left style="medium">
        <color theme="9" tint="0.39985351115451523"/>
      </left>
      <right style="thin">
        <color theme="9" tint="0.39988402966399123"/>
      </right>
      <top style="thin">
        <color theme="9" tint="0.39988402966399123"/>
      </top>
      <bottom style="medium">
        <color theme="9" tint="0.39985351115451523"/>
      </bottom>
      <diagonal/>
    </border>
    <border>
      <left style="thin">
        <color theme="9" tint="0.39988402966399123"/>
      </left>
      <right style="medium">
        <color theme="9" tint="0.39985351115451523"/>
      </right>
      <top style="thin">
        <color theme="9" tint="0.39988402966399123"/>
      </top>
      <bottom style="medium">
        <color theme="9" tint="0.39985351115451523"/>
      </bottom>
      <diagonal/>
    </border>
    <border>
      <left style="thin">
        <color theme="6" tint="0.39991454817346722"/>
      </left>
      <right style="thin">
        <color theme="6" tint="0.39991454817346722"/>
      </right>
      <top style="medium">
        <color theme="6" tint="0.39979247413556324"/>
      </top>
      <bottom style="thin">
        <color theme="6" tint="0.39979247413556324"/>
      </bottom>
      <diagonal/>
    </border>
    <border>
      <left style="thin">
        <color theme="6" tint="0.39991454817346722"/>
      </left>
      <right style="thin">
        <color theme="6" tint="0.39991454817346722"/>
      </right>
      <top style="thin">
        <color theme="6" tint="0.39979247413556324"/>
      </top>
      <bottom style="thin">
        <color theme="6" tint="0.39979247413556324"/>
      </bottom>
      <diagonal/>
    </border>
    <border>
      <left style="thin">
        <color theme="6" tint="0.39991454817346722"/>
      </left>
      <right style="thin">
        <color theme="6" tint="0.39991454817346722"/>
      </right>
      <top style="thin">
        <color theme="6" tint="0.39979247413556324"/>
      </top>
      <bottom/>
      <diagonal/>
    </border>
    <border>
      <left style="thin">
        <color theme="6" tint="0.39991454817346722"/>
      </left>
      <right style="thin">
        <color theme="6" tint="0.39991454817346722"/>
      </right>
      <top style="thin">
        <color theme="6" tint="0.39982299264503923"/>
      </top>
      <bottom style="medium">
        <color theme="6" tint="0.39982299264503923"/>
      </bottom>
      <diagonal/>
    </border>
    <border>
      <left style="thin">
        <color theme="6" tint="0.39982299264503923"/>
      </left>
      <right style="thin">
        <color theme="6" tint="0.39982299264503923"/>
      </right>
      <top style="medium">
        <color theme="6" tint="0.39982299264503923"/>
      </top>
      <bottom style="thin">
        <color theme="6" tint="0.39982299264503923"/>
      </bottom>
      <diagonal/>
    </border>
    <border>
      <left style="thin">
        <color theme="6" tint="0.39982299264503923"/>
      </left>
      <right style="thin">
        <color theme="6" tint="0.39982299264503923"/>
      </right>
      <top style="thin">
        <color theme="6" tint="0.39982299264503923"/>
      </top>
      <bottom style="thin">
        <color theme="6" tint="0.39982299264503923"/>
      </bottom>
      <diagonal/>
    </border>
    <border>
      <left style="thin">
        <color theme="6" tint="0.39982299264503923"/>
      </left>
      <right style="thin">
        <color theme="6" tint="0.39982299264503923"/>
      </right>
      <top style="thin">
        <color theme="6" tint="0.39982299264503923"/>
      </top>
      <bottom style="medium">
        <color theme="6" tint="0.39982299264503923"/>
      </bottom>
      <diagonal/>
    </border>
    <border>
      <left style="medium">
        <color theme="6" tint="0.39985351115451523"/>
      </left>
      <right/>
      <top style="medium">
        <color theme="6" tint="0.39982299264503923"/>
      </top>
      <bottom style="thin">
        <color theme="6" tint="0.39982299264503923"/>
      </bottom>
      <diagonal/>
    </border>
    <border>
      <left style="medium">
        <color theme="6" tint="0.39985351115451523"/>
      </left>
      <right/>
      <top style="thin">
        <color theme="6" tint="0.39982299264503923"/>
      </top>
      <bottom style="thin">
        <color theme="6" tint="0.39982299264503923"/>
      </bottom>
      <diagonal/>
    </border>
    <border>
      <left style="medium">
        <color theme="6" tint="0.39985351115451523"/>
      </left>
      <right/>
      <top style="thin">
        <color theme="6" tint="0.39982299264503923"/>
      </top>
      <bottom/>
      <diagonal/>
    </border>
    <border>
      <left style="medium">
        <color theme="6" tint="0.39985351115451523"/>
      </left>
      <right/>
      <top style="medium">
        <color theme="6" tint="0.39985351115451523"/>
      </top>
      <bottom/>
      <diagonal/>
    </border>
    <border>
      <left style="medium">
        <color theme="6" tint="0.39985351115451523"/>
      </left>
      <right/>
      <top style="medium">
        <color theme="6" tint="0.39988402966399123"/>
      </top>
      <bottom style="thin">
        <color theme="6" tint="0.39991454817346722"/>
      </bottom>
      <diagonal/>
    </border>
    <border>
      <left style="medium">
        <color theme="8" tint="0.39991454817346722"/>
      </left>
      <right/>
      <top style="medium">
        <color theme="8" tint="0.39991454817346722"/>
      </top>
      <bottom/>
      <diagonal/>
    </border>
    <border>
      <left style="medium">
        <color theme="8" tint="0.39991454817346722"/>
      </left>
      <right/>
      <top style="thin">
        <color theme="8" tint="0.39994506668294322"/>
      </top>
      <bottom style="thin">
        <color theme="8" tint="0.39994506668294322"/>
      </bottom>
      <diagonal/>
    </border>
    <border>
      <left style="medium">
        <color theme="8" tint="0.39991454817346722"/>
      </left>
      <right/>
      <top style="thin">
        <color theme="8" tint="0.39994506668294322"/>
      </top>
      <bottom style="medium">
        <color theme="8" tint="0.39991454817346722"/>
      </bottom>
      <diagonal/>
    </border>
    <border>
      <left style="medium">
        <color theme="8" tint="0.39991454817346722"/>
      </left>
      <right/>
      <top style="thin">
        <color theme="8" tint="0.39994506668294322"/>
      </top>
      <bottom/>
      <diagonal/>
    </border>
    <border>
      <left style="medium">
        <color theme="8" tint="0.39991454817346722"/>
      </left>
      <right/>
      <top style="medium">
        <color theme="8" tint="0.39988402966399123"/>
      </top>
      <bottom style="thin">
        <color theme="8" tint="0.39994506668294322"/>
      </bottom>
      <diagonal/>
    </border>
    <border>
      <left style="medium">
        <color theme="8" tint="0.39991454817346722"/>
      </left>
      <right/>
      <top style="thin">
        <color theme="8" tint="0.39994506668294322"/>
      </top>
      <bottom style="medium">
        <color theme="8" tint="0.39988402966399123"/>
      </bottom>
      <diagonal/>
    </border>
    <border>
      <left style="medium">
        <color theme="8" tint="0.39991454817346722"/>
      </left>
      <right/>
      <top/>
      <bottom style="thin">
        <color theme="8" tint="0.39994506668294322"/>
      </bottom>
      <diagonal/>
    </border>
    <border>
      <left style="thin">
        <color theme="8" tint="0.39994506668294322"/>
      </left>
      <right style="thin">
        <color theme="8" tint="0.39994506668294322"/>
      </right>
      <top style="medium">
        <color theme="8" tint="0.39988402966399123"/>
      </top>
      <bottom/>
      <diagonal/>
    </border>
    <border>
      <left style="thin">
        <color theme="8" tint="0.39994506668294322"/>
      </left>
      <right style="medium">
        <color theme="8" tint="0.39988402966399123"/>
      </right>
      <top style="medium">
        <color theme="8" tint="0.39988402966399123"/>
      </top>
      <bottom/>
      <diagonal/>
    </border>
    <border>
      <left style="medium">
        <color theme="8" tint="0.39988402966399123"/>
      </left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8" tint="0.39994506668294322"/>
      </left>
      <right style="medium">
        <color theme="8" tint="0.39988402966399123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85351115451523"/>
      </top>
      <bottom style="thin">
        <color theme="8" tint="0.39985351115451523"/>
      </bottom>
      <diagonal/>
    </border>
    <border>
      <left style="thin">
        <color theme="6" tint="0.39991454817346722"/>
      </left>
      <right style="thin">
        <color theme="6" tint="0.39991454817346722"/>
      </right>
      <top style="thin">
        <color theme="8" tint="0.39985351115451523"/>
      </top>
      <bottom style="thin">
        <color theme="8" tint="0.39985351115451523"/>
      </bottom>
      <diagonal/>
    </border>
    <border>
      <left style="thin">
        <color theme="8" tint="0.39994506668294322"/>
      </left>
      <right style="thin">
        <color theme="8" tint="0.39994506668294322"/>
      </right>
      <top style="medium">
        <color theme="8" tint="0.39988402966399123"/>
      </top>
      <bottom style="thin">
        <color theme="8" tint="0.39985351115451523"/>
      </bottom>
      <diagonal/>
    </border>
    <border>
      <left style="thin">
        <color theme="6" tint="0.39991454817346722"/>
      </left>
      <right style="thin">
        <color theme="6" tint="0.39991454817346722"/>
      </right>
      <top style="medium">
        <color theme="8" tint="0.39988402966399123"/>
      </top>
      <bottom style="thin">
        <color theme="8" tint="0.39985351115451523"/>
      </bottom>
      <diagonal/>
    </border>
    <border>
      <left style="thin">
        <color theme="8" tint="0.39994506668294322"/>
      </left>
      <right style="thin">
        <color theme="8" tint="0.39994506668294322"/>
      </right>
      <top style="medium">
        <color theme="8" tint="0.39985351115451523"/>
      </top>
      <bottom style="thin">
        <color theme="8" tint="0.39985351115451523"/>
      </bottom>
      <diagonal/>
    </border>
    <border>
      <left style="thin">
        <color theme="6" tint="0.39991454817346722"/>
      </left>
      <right style="thin">
        <color theme="6" tint="0.39991454817346722"/>
      </right>
      <top style="medium">
        <color theme="8" tint="0.39985351115451523"/>
      </top>
      <bottom style="thin">
        <color theme="8" tint="0.39985351115451523"/>
      </bottom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85351115451523"/>
      </top>
      <bottom style="medium">
        <color theme="8" tint="0.39991454817346722"/>
      </bottom>
      <diagonal/>
    </border>
    <border>
      <left style="thin">
        <color theme="8" tint="0.39994506668294322"/>
      </left>
      <right style="thin">
        <color theme="8" tint="0.39994506668294322"/>
      </right>
      <top/>
      <bottom style="medium">
        <color theme="8" tint="0.39991454817346722"/>
      </bottom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 style="thin">
        <color theme="8" tint="0.39985351115451523"/>
      </bottom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85351115451523"/>
      </top>
      <bottom style="medium">
        <color theme="8" tint="0.39988402966399123"/>
      </bottom>
      <diagonal/>
    </border>
    <border>
      <left style="thin">
        <color theme="6" tint="0.39991454817346722"/>
      </left>
      <right style="thin">
        <color theme="6" tint="0.39991454817346722"/>
      </right>
      <top style="thin">
        <color theme="8" tint="0.39985351115451523"/>
      </top>
      <bottom style="medium">
        <color theme="8" tint="0.39988402966399123"/>
      </bottom>
      <diagonal/>
    </border>
    <border>
      <left style="medium">
        <color theme="9" tint="0.39985351115451523"/>
      </left>
      <right style="thin">
        <color theme="9" tint="0.39988402966399123"/>
      </right>
      <top/>
      <bottom style="thin">
        <color theme="9" tint="0.39988402966399123"/>
      </bottom>
      <diagonal/>
    </border>
    <border>
      <left style="thin">
        <color theme="9" tint="0.39988402966399123"/>
      </left>
      <right style="thin">
        <color theme="9" tint="0.39988402966399123"/>
      </right>
      <top/>
      <bottom style="thin">
        <color theme="9" tint="0.39988402966399123"/>
      </bottom>
      <diagonal/>
    </border>
    <border>
      <left style="medium">
        <color theme="9" tint="0.39985351115451523"/>
      </left>
      <right style="thin">
        <color theme="9" tint="0.39988402966399123"/>
      </right>
      <top style="thin">
        <color theme="9" tint="0.39982299264503923"/>
      </top>
      <bottom style="thin">
        <color theme="9" tint="0.39982299264503923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82299264503923"/>
      </top>
      <bottom style="thin">
        <color theme="9" tint="0.39982299264503923"/>
      </bottom>
      <diagonal/>
    </border>
    <border>
      <left style="thin">
        <color theme="9" tint="0.39988402966399123"/>
      </left>
      <right style="medium">
        <color theme="9" tint="0.39985351115451523"/>
      </right>
      <top style="thin">
        <color theme="9" tint="0.39982299264503923"/>
      </top>
      <bottom style="thin">
        <color theme="9" tint="0.39982299264503923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82299264503923"/>
      </top>
      <bottom style="medium">
        <color theme="9" tint="0.39982299264503923"/>
      </bottom>
      <diagonal/>
    </border>
    <border>
      <left style="thin">
        <color theme="7" tint="0.39994506668294322"/>
      </left>
      <right style="medium">
        <color theme="7" tint="0.39982299264503923"/>
      </right>
      <top style="medium">
        <color theme="7" tint="0.39982299264503923"/>
      </top>
      <bottom style="thin">
        <color theme="7" tint="0.39994506668294322"/>
      </bottom>
      <diagonal/>
    </border>
    <border>
      <left style="medium">
        <color theme="7" tint="0.39982299264503923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4506668294322"/>
      </left>
      <right style="medium">
        <color theme="7" tint="0.39982299264503923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4506668294322"/>
      </top>
      <bottom style="medium">
        <color theme="7" tint="0.39982299264503923"/>
      </bottom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4506668294322"/>
      </top>
      <bottom style="thin">
        <color theme="7" tint="0.39991454817346722"/>
      </bottom>
      <diagonal/>
    </border>
    <border>
      <left/>
      <right style="medium">
        <color theme="7" tint="0.39985351115451523"/>
      </right>
      <top style="medium">
        <color theme="7" tint="0.39985351115451523"/>
      </top>
      <bottom/>
      <diagonal/>
    </border>
    <border>
      <left/>
      <right style="medium">
        <color theme="7" tint="0.39985351115451523"/>
      </right>
      <top style="thin">
        <color theme="7" tint="0.39994506668294322"/>
      </top>
      <bottom style="thin">
        <color theme="7" tint="0.39994506668294322"/>
      </bottom>
      <diagonal/>
    </border>
    <border>
      <left/>
      <right style="medium">
        <color theme="7" tint="0.39985351115451523"/>
      </right>
      <top/>
      <bottom style="thin">
        <color theme="7" tint="0.39994506668294322"/>
      </bottom>
      <diagonal/>
    </border>
    <border>
      <left/>
      <right style="medium">
        <color theme="7" tint="0.39985351115451523"/>
      </right>
      <top style="medium">
        <color theme="7" tint="0.39988402966399123"/>
      </top>
      <bottom style="thin">
        <color theme="7" tint="0.39994506668294322"/>
      </bottom>
      <diagonal/>
    </border>
    <border>
      <left/>
      <right style="medium">
        <color theme="7" tint="0.39985351115451523"/>
      </right>
      <top style="thin">
        <color theme="7" tint="0.39994506668294322"/>
      </top>
      <bottom/>
      <diagonal/>
    </border>
    <border>
      <left/>
      <right style="medium">
        <color theme="7" tint="0.39985351115451523"/>
      </right>
      <top style="medium">
        <color theme="7" tint="0.39994506668294322"/>
      </top>
      <bottom style="thin">
        <color theme="7" tint="0.39994506668294322"/>
      </bottom>
      <diagonal/>
    </border>
    <border>
      <left/>
      <right style="medium">
        <color theme="7" tint="0.39985351115451523"/>
      </right>
      <top style="thin">
        <color theme="7" tint="0.39994506668294322"/>
      </top>
      <bottom style="medium">
        <color theme="7" tint="0.39994506668294322"/>
      </bottom>
      <diagonal/>
    </border>
    <border>
      <left/>
      <right style="medium">
        <color theme="7" tint="0.39982299264503923"/>
      </right>
      <top style="thin">
        <color theme="7" tint="0.39994506668294322"/>
      </top>
      <bottom style="thin">
        <color theme="7" tint="0.39994506668294322"/>
      </bottom>
      <diagonal/>
    </border>
    <border>
      <left/>
      <right style="medium">
        <color theme="7" tint="0.39982299264503923"/>
      </right>
      <top style="thin">
        <color theme="7" tint="0.39994506668294322"/>
      </top>
      <bottom style="medium">
        <color theme="7" tint="0.39982299264503923"/>
      </bottom>
      <diagonal/>
    </border>
    <border>
      <left/>
      <right style="medium">
        <color theme="7" tint="0.39985351115451523"/>
      </right>
      <top style="thin">
        <color theme="7" tint="0.39994506668294322"/>
      </top>
      <bottom style="medium">
        <color theme="7" tint="0.39985351115451523"/>
      </bottom>
      <diagonal/>
    </border>
    <border>
      <left style="medium">
        <color theme="7" tint="0.39982299264503923"/>
      </left>
      <right style="thin">
        <color theme="7" tint="0.39994506668294322"/>
      </right>
      <top style="thin">
        <color theme="7" tint="0.39994506668294322"/>
      </top>
      <bottom/>
      <diagonal/>
    </border>
    <border>
      <left style="medium">
        <color theme="7" tint="0.39985351115451523"/>
      </left>
      <right style="thin">
        <color theme="7" tint="0.39994506668294322"/>
      </right>
      <top/>
      <bottom/>
      <diagonal/>
    </border>
    <border>
      <left style="thin">
        <color theme="7" tint="0.39994506668294322"/>
      </left>
      <right style="thin">
        <color theme="7" tint="0.39994506668294322"/>
      </right>
      <top/>
      <bottom/>
      <diagonal/>
    </border>
    <border>
      <left style="medium">
        <color theme="7" tint="0.39982299264503923"/>
      </left>
      <right style="thin">
        <color theme="7" tint="0.39994506668294322"/>
      </right>
      <top/>
      <bottom/>
      <diagonal/>
    </border>
    <border>
      <left style="medium">
        <color theme="7" tint="0.39982299264503923"/>
      </left>
      <right style="thin">
        <color theme="7" tint="0.39994506668294322"/>
      </right>
      <top/>
      <bottom style="thin">
        <color theme="7" tint="0.39994506668294322"/>
      </bottom>
      <diagonal/>
    </border>
    <border>
      <left style="medium">
        <color theme="7" tint="0.39991454817346722"/>
      </left>
      <right style="thin">
        <color theme="7" tint="0.39994506668294322"/>
      </right>
      <top style="medium">
        <color theme="7" tint="0.39991454817346722"/>
      </top>
      <bottom style="medium">
        <color theme="7" tint="0.39991454817346722"/>
      </bottom>
      <diagonal/>
    </border>
    <border>
      <left style="thin">
        <color theme="7" tint="0.39994506668294322"/>
      </left>
      <right style="thin">
        <color theme="7" tint="0.39994506668294322"/>
      </right>
      <top style="medium">
        <color theme="7" tint="0.39991454817346722"/>
      </top>
      <bottom style="medium">
        <color theme="7" tint="0.39991454817346722"/>
      </bottom>
      <diagonal/>
    </border>
    <border>
      <left style="thin">
        <color theme="7" tint="0.39994506668294322"/>
      </left>
      <right style="medium">
        <color theme="7" tint="0.39991454817346722"/>
      </right>
      <top style="medium">
        <color theme="7" tint="0.39991454817346722"/>
      </top>
      <bottom style="medium">
        <color theme="7" tint="0.39991454817346722"/>
      </bottom>
      <diagonal/>
    </border>
    <border>
      <left style="medium">
        <color theme="7" tint="0.39991454817346722"/>
      </left>
      <right style="thin">
        <color theme="7" tint="0.39994506668294322"/>
      </right>
      <top style="medium">
        <color theme="7" tint="0.39991454817346722"/>
      </top>
      <bottom style="thin">
        <color theme="7" tint="0.39994506668294322"/>
      </bottom>
      <diagonal/>
    </border>
    <border>
      <left style="thin">
        <color theme="7" tint="0.39994506668294322"/>
      </left>
      <right style="medium">
        <color theme="7" tint="0.39991454817346722"/>
      </right>
      <top style="medium">
        <color theme="7" tint="0.39991454817346722"/>
      </top>
      <bottom style="thin">
        <color theme="7" tint="0.39994506668294322"/>
      </bottom>
      <diagonal/>
    </border>
    <border>
      <left style="medium">
        <color theme="7" tint="0.39991454817346722"/>
      </left>
      <right style="thin">
        <color theme="7" tint="0.39994506668294322"/>
      </right>
      <top style="thin">
        <color theme="7" tint="0.39994506668294322"/>
      </top>
      <bottom style="medium">
        <color theme="7" tint="0.39991454817346722"/>
      </bottom>
      <diagonal/>
    </border>
    <border>
      <left style="thin">
        <color theme="7" tint="0.39994506668294322"/>
      </left>
      <right style="medium">
        <color theme="7" tint="0.39991454817346722"/>
      </right>
      <top style="thin">
        <color theme="7" tint="0.39994506668294322"/>
      </top>
      <bottom style="medium">
        <color theme="7" tint="0.39991454817346722"/>
      </bottom>
      <diagonal/>
    </border>
    <border>
      <left style="medium">
        <color theme="7" tint="0.39991454817346722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4506668294322"/>
      </left>
      <right style="medium">
        <color theme="7" tint="0.39991454817346722"/>
      </right>
      <top style="thin">
        <color theme="7" tint="0.39994506668294322"/>
      </top>
      <bottom style="thin">
        <color theme="7" tint="0.39994506668294322"/>
      </bottom>
      <diagonal/>
    </border>
    <border>
      <left style="medium">
        <color theme="7" tint="0.39991454817346722"/>
      </left>
      <right style="thin">
        <color theme="7" tint="0.39994506668294322"/>
      </right>
      <top style="thin">
        <color theme="7" tint="0.39994506668294322"/>
      </top>
      <bottom/>
      <diagonal/>
    </border>
    <border>
      <left style="thin">
        <color theme="7" tint="0.39994506668294322"/>
      </left>
      <right style="medium">
        <color theme="7" tint="0.39991454817346722"/>
      </right>
      <top style="thin">
        <color theme="7" tint="0.39994506668294322"/>
      </top>
      <bottom/>
      <diagonal/>
    </border>
    <border>
      <left style="medium">
        <color theme="7" tint="0.39991454817346722"/>
      </left>
      <right style="thin">
        <color theme="7" tint="0.39994506668294322"/>
      </right>
      <top style="medium">
        <color theme="7" tint="0.39994506668294322"/>
      </top>
      <bottom style="thin">
        <color theme="7" tint="0.39994506668294322"/>
      </bottom>
      <diagonal/>
    </border>
    <border>
      <left style="thin">
        <color theme="7" tint="0.39994506668294322"/>
      </left>
      <right style="medium">
        <color theme="7" tint="0.39991454817346722"/>
      </right>
      <top style="medium">
        <color theme="7" tint="0.39994506668294322"/>
      </top>
      <bottom style="thin">
        <color theme="7" tint="0.39994506668294322"/>
      </bottom>
      <diagonal/>
    </border>
    <border>
      <left style="medium">
        <color theme="7" tint="0.39991454817346722"/>
      </left>
      <right style="thin">
        <color theme="7" tint="0.39994506668294322"/>
      </right>
      <top style="thin">
        <color theme="7" tint="0.39994506668294322"/>
      </top>
      <bottom style="medium">
        <color theme="7" tint="0.39994506668294322"/>
      </bottom>
      <diagonal/>
    </border>
    <border>
      <left style="thin">
        <color theme="7" tint="0.39994506668294322"/>
      </left>
      <right style="medium">
        <color theme="7" tint="0.39991454817346722"/>
      </right>
      <top style="thin">
        <color theme="7" tint="0.39994506668294322"/>
      </top>
      <bottom style="medium">
        <color theme="7" tint="0.39994506668294322"/>
      </bottom>
      <diagonal/>
    </border>
    <border>
      <left style="medium">
        <color theme="7" tint="0.39991454817346722"/>
      </left>
      <right style="thin">
        <color theme="7" tint="0.39994506668294322"/>
      </right>
      <top style="thin">
        <color theme="7" tint="0.39994506668294322"/>
      </top>
      <bottom style="medium">
        <color theme="7" tint="0.39982299264503923"/>
      </bottom>
      <diagonal/>
    </border>
    <border>
      <left style="thin">
        <color theme="7" tint="0.39994506668294322"/>
      </left>
      <right style="medium">
        <color theme="7" tint="0.39991454817346722"/>
      </right>
      <top style="thin">
        <color theme="7" tint="0.39994506668294322"/>
      </top>
      <bottom style="medium">
        <color theme="7" tint="0.39982299264503923"/>
      </bottom>
      <diagonal/>
    </border>
    <border>
      <left style="medium">
        <color theme="7" tint="0.39991454817346722"/>
      </left>
      <right style="thin">
        <color theme="7" tint="0.39994506668294322"/>
      </right>
      <top/>
      <bottom style="thin">
        <color theme="7" tint="0.39994506668294322"/>
      </bottom>
      <diagonal/>
    </border>
    <border>
      <left style="thin">
        <color theme="7" tint="0.39994506668294322"/>
      </left>
      <right style="medium">
        <color theme="7" tint="0.39991454817346722"/>
      </right>
      <top/>
      <bottom style="thin">
        <color theme="7" tint="0.39994506668294322"/>
      </bottom>
      <diagonal/>
    </border>
    <border>
      <left style="medium">
        <color theme="7" tint="0.39991454817346722"/>
      </left>
      <right style="thin">
        <color theme="7" tint="0.39994506668294322"/>
      </right>
      <top style="medium">
        <color theme="7" tint="0.39994506668294322"/>
      </top>
      <bottom style="medium">
        <color theme="7" tint="0.39991454817346722"/>
      </bottom>
      <diagonal/>
    </border>
    <border>
      <left style="thin">
        <color theme="7" tint="0.39994506668294322"/>
      </left>
      <right style="thin">
        <color theme="7" tint="0.39994506668294322"/>
      </right>
      <top style="medium">
        <color theme="7" tint="0.39994506668294322"/>
      </top>
      <bottom style="medium">
        <color theme="7" tint="0.39991454817346722"/>
      </bottom>
      <diagonal/>
    </border>
    <border>
      <left style="thin">
        <color theme="7" tint="0.39994506668294322"/>
      </left>
      <right style="medium">
        <color theme="7" tint="0.39991454817346722"/>
      </right>
      <top style="medium">
        <color theme="7" tint="0.39994506668294322"/>
      </top>
      <bottom style="medium">
        <color theme="7" tint="0.39991454817346722"/>
      </bottom>
      <diagonal/>
    </border>
    <border>
      <left/>
      <right style="medium">
        <color theme="9" tint="0.39985351115451523"/>
      </right>
      <top style="medium">
        <color theme="9" tint="0.39985351115451523"/>
      </top>
      <bottom/>
      <diagonal/>
    </border>
    <border>
      <left/>
      <right style="medium">
        <color theme="9" tint="0.39985351115451523"/>
      </right>
      <top style="medium">
        <color theme="9" tint="0.39994506668294322"/>
      </top>
      <bottom style="thin">
        <color theme="9" tint="0.39988402966399123"/>
      </bottom>
      <diagonal/>
    </border>
    <border>
      <left/>
      <right style="medium">
        <color theme="9" tint="0.39985351115451523"/>
      </right>
      <top style="thin">
        <color theme="9" tint="0.39988402966399123"/>
      </top>
      <bottom style="thin">
        <color theme="9" tint="0.39988402966399123"/>
      </bottom>
      <diagonal/>
    </border>
    <border>
      <left/>
      <right style="medium">
        <color theme="9" tint="0.39985351115451523"/>
      </right>
      <top style="medium">
        <color theme="9" tint="0.39985351115451523"/>
      </top>
      <bottom style="thin">
        <color theme="9" tint="0.39988402966399123"/>
      </bottom>
      <diagonal/>
    </border>
    <border>
      <left/>
      <right style="medium">
        <color theme="9" tint="0.39985351115451523"/>
      </right>
      <top style="medium">
        <color theme="9" tint="0.39985351115451523"/>
      </top>
      <bottom style="thin">
        <color theme="9" tint="0.39982299264503923"/>
      </bottom>
      <diagonal/>
    </border>
    <border>
      <left/>
      <right style="medium">
        <color theme="9" tint="0.39985351115451523"/>
      </right>
      <top style="thin">
        <color theme="9" tint="0.39982299264503923"/>
      </top>
      <bottom style="thin">
        <color theme="9" tint="0.39982299264503923"/>
      </bottom>
      <diagonal/>
    </border>
    <border>
      <left/>
      <right style="medium">
        <color theme="9" tint="0.39985351115451523"/>
      </right>
      <top style="thin">
        <color theme="9" tint="0.39982299264503923"/>
      </top>
      <bottom style="medium">
        <color theme="9" tint="0.39982299264503923"/>
      </bottom>
      <diagonal/>
    </border>
    <border>
      <left/>
      <right style="medium">
        <color theme="9" tint="0.39985351115451523"/>
      </right>
      <top/>
      <bottom style="thin">
        <color theme="9" tint="0.39988402966399123"/>
      </bottom>
      <diagonal/>
    </border>
    <border>
      <left/>
      <right style="medium">
        <color theme="9" tint="0.39985351115451523"/>
      </right>
      <top style="thin">
        <color theme="9" tint="0.39988402966399123"/>
      </top>
      <bottom style="medium">
        <color theme="9" tint="0.39985351115451523"/>
      </bottom>
      <diagonal/>
    </border>
    <border>
      <left/>
      <right style="medium">
        <color theme="9" tint="0.39985351115451523"/>
      </right>
      <top style="thin">
        <color theme="9" tint="0.39988402966399123"/>
      </top>
      <bottom/>
      <diagonal/>
    </border>
    <border>
      <left style="medium">
        <color theme="9" tint="0.39985351115451523"/>
      </left>
      <right style="thin">
        <color theme="9" tint="0.39988402966399123"/>
      </right>
      <top style="medium">
        <color theme="9" tint="0.39985351115451523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medium">
        <color theme="9" tint="0.39985351115451523"/>
      </top>
      <bottom/>
      <diagonal/>
    </border>
    <border>
      <left style="medium">
        <color theme="9" tint="0.39985351115451523"/>
      </left>
      <right style="thin">
        <color theme="9" tint="0.39988402966399123"/>
      </right>
      <top/>
      <bottom/>
      <diagonal/>
    </border>
    <border>
      <left style="thin">
        <color theme="9" tint="0.39988402966399123"/>
      </left>
      <right style="thin">
        <color theme="9" tint="0.39988402966399123"/>
      </right>
      <top/>
      <bottom/>
      <diagonal/>
    </border>
    <border>
      <left style="medium">
        <color theme="9" tint="0.39985351115451523"/>
      </left>
      <right style="thin">
        <color theme="9" tint="0.39988402966399123"/>
      </right>
      <top/>
      <bottom style="medium">
        <color theme="9" tint="0.39985351115451523"/>
      </bottom>
      <diagonal/>
    </border>
    <border>
      <left style="thin">
        <color theme="9" tint="0.39988402966399123"/>
      </left>
      <right style="thin">
        <color theme="9" tint="0.39988402966399123"/>
      </right>
      <top/>
      <bottom style="medium">
        <color theme="9" tint="0.39985351115451523"/>
      </bottom>
      <diagonal/>
    </border>
    <border>
      <left style="medium">
        <color theme="9" tint="0.39982299264503923"/>
      </left>
      <right style="thin">
        <color theme="9" tint="0.39994506668294322"/>
      </right>
      <top style="medium">
        <color theme="9" tint="0.39982299264503923"/>
      </top>
      <bottom/>
      <diagonal/>
    </border>
    <border>
      <left style="thin">
        <color theme="9" tint="0.39994506668294322"/>
      </left>
      <right style="thin">
        <color theme="9" tint="0.39994506668294322"/>
      </right>
      <top style="medium">
        <color theme="9" tint="0.39982299264503923"/>
      </top>
      <bottom/>
      <diagonal/>
    </border>
    <border>
      <left style="thin">
        <color theme="9" tint="0.39994506668294322"/>
      </left>
      <right style="medium">
        <color theme="9" tint="0.39982299264503923"/>
      </right>
      <top style="medium">
        <color theme="9" tint="0.39982299264503923"/>
      </top>
      <bottom/>
      <diagonal/>
    </border>
    <border>
      <left style="medium">
        <color theme="9" tint="0.39982299264503923"/>
      </left>
      <right style="thin">
        <color theme="9" tint="0.39988402966399123"/>
      </right>
      <top style="medium">
        <color theme="9" tint="0.39994506668294322"/>
      </top>
      <bottom style="thin">
        <color theme="9" tint="0.39988402966399123"/>
      </bottom>
      <diagonal/>
    </border>
    <border>
      <left style="thin">
        <color theme="9" tint="0.39988402966399123"/>
      </left>
      <right style="medium">
        <color theme="9" tint="0.39982299264503923"/>
      </right>
      <top style="medium">
        <color theme="9" tint="0.39994506668294322"/>
      </top>
      <bottom style="thin">
        <color theme="9" tint="0.39988402966399123"/>
      </bottom>
      <diagonal/>
    </border>
    <border>
      <left style="medium">
        <color theme="9" tint="0.39982299264503923"/>
      </left>
      <right style="thin">
        <color theme="9" tint="0.39988402966399123"/>
      </right>
      <top style="thin">
        <color theme="9" tint="0.39988402966399123"/>
      </top>
      <bottom style="thin">
        <color theme="9" tint="0.39988402966399123"/>
      </bottom>
      <diagonal/>
    </border>
    <border>
      <left style="thin">
        <color theme="9" tint="0.39988402966399123"/>
      </left>
      <right style="medium">
        <color theme="9" tint="0.39982299264503923"/>
      </right>
      <top style="thin">
        <color theme="9" tint="0.39988402966399123"/>
      </top>
      <bottom style="thin">
        <color theme="9" tint="0.39988402966399123"/>
      </bottom>
      <diagonal/>
    </border>
    <border>
      <left style="medium">
        <color theme="9" tint="0.39982299264503923"/>
      </left>
      <right style="thin">
        <color theme="9" tint="0.39988402966399123"/>
      </right>
      <top style="thin">
        <color theme="9" tint="0.39988402966399123"/>
      </top>
      <bottom style="medium">
        <color theme="9" tint="0.39982299264503923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88402966399123"/>
      </top>
      <bottom style="medium">
        <color theme="9" tint="0.39982299264503923"/>
      </bottom>
      <diagonal/>
    </border>
    <border>
      <left style="thin">
        <color theme="9" tint="0.39988402966399123"/>
      </left>
      <right style="medium">
        <color theme="9" tint="0.39982299264503923"/>
      </right>
      <top style="thin">
        <color theme="9" tint="0.39988402966399123"/>
      </top>
      <bottom style="medium">
        <color theme="9" tint="0.39982299264503923"/>
      </bottom>
      <diagonal/>
    </border>
    <border>
      <left style="medium">
        <color theme="9" tint="0.39982299264503923"/>
      </left>
      <right style="thin">
        <color theme="9" tint="0.39988402966399123"/>
      </right>
      <top style="medium">
        <color theme="9" tint="0.39982299264503923"/>
      </top>
      <bottom style="thin">
        <color theme="9" tint="0.39988402966399123"/>
      </bottom>
      <diagonal/>
    </border>
    <border>
      <left style="thin">
        <color theme="9" tint="0.39988402966399123"/>
      </left>
      <right style="thin">
        <color theme="9" tint="0.39988402966399123"/>
      </right>
      <top style="medium">
        <color theme="9" tint="0.39982299264503923"/>
      </top>
      <bottom style="thin">
        <color theme="9" tint="0.39988402966399123"/>
      </bottom>
      <diagonal/>
    </border>
    <border>
      <left style="thin">
        <color theme="9" tint="0.39988402966399123"/>
      </left>
      <right style="medium">
        <color theme="9" tint="0.39982299264503923"/>
      </right>
      <top style="medium">
        <color theme="9" tint="0.39982299264503923"/>
      </top>
      <bottom style="thin">
        <color theme="9" tint="0.39988402966399123"/>
      </bottom>
      <diagonal/>
    </border>
    <border>
      <left style="medium">
        <color theme="9" tint="0.39982299264503923"/>
      </left>
      <right style="thin">
        <color theme="9" tint="0.39988402966399123"/>
      </right>
      <top style="medium">
        <color theme="9" tint="0.39982299264503923"/>
      </top>
      <bottom style="thin">
        <color theme="9" tint="0.39982299264503923"/>
      </bottom>
      <diagonal/>
    </border>
    <border>
      <left style="thin">
        <color theme="9" tint="0.39988402966399123"/>
      </left>
      <right style="thin">
        <color theme="9" tint="0.39988402966399123"/>
      </right>
      <top style="medium">
        <color theme="9" tint="0.39982299264503923"/>
      </top>
      <bottom style="thin">
        <color theme="9" tint="0.39982299264503923"/>
      </bottom>
      <diagonal/>
    </border>
    <border>
      <left style="thin">
        <color theme="9" tint="0.39988402966399123"/>
      </left>
      <right style="medium">
        <color theme="9" tint="0.39982299264503923"/>
      </right>
      <top style="medium">
        <color theme="9" tint="0.39982299264503923"/>
      </top>
      <bottom style="thin">
        <color theme="9" tint="0.39982299264503923"/>
      </bottom>
      <diagonal/>
    </border>
    <border>
      <left style="medium">
        <color theme="9" tint="0.39982299264503923"/>
      </left>
      <right style="thin">
        <color theme="9" tint="0.39988402966399123"/>
      </right>
      <top style="thin">
        <color theme="9" tint="0.39982299264503923"/>
      </top>
      <bottom style="thin">
        <color theme="9" tint="0.39982299264503923"/>
      </bottom>
      <diagonal/>
    </border>
    <border>
      <left style="thin">
        <color theme="9" tint="0.39988402966399123"/>
      </left>
      <right style="medium">
        <color theme="9" tint="0.39982299264503923"/>
      </right>
      <top style="thin">
        <color theme="9" tint="0.39982299264503923"/>
      </top>
      <bottom style="thin">
        <color theme="9" tint="0.39982299264503923"/>
      </bottom>
      <diagonal/>
    </border>
    <border>
      <left style="medium">
        <color theme="9" tint="0.39982299264503923"/>
      </left>
      <right style="thin">
        <color theme="9" tint="0.39988402966399123"/>
      </right>
      <top style="thin">
        <color theme="9" tint="0.39982299264503923"/>
      </top>
      <bottom style="medium">
        <color theme="9" tint="0.39982299264503923"/>
      </bottom>
      <diagonal/>
    </border>
    <border>
      <left style="thin">
        <color theme="9" tint="0.39988402966399123"/>
      </left>
      <right style="medium">
        <color theme="9" tint="0.39982299264503923"/>
      </right>
      <top style="thin">
        <color theme="9" tint="0.39982299264503923"/>
      </top>
      <bottom style="medium">
        <color theme="9" tint="0.39982299264503923"/>
      </bottom>
      <diagonal/>
    </border>
    <border>
      <left style="medium">
        <color theme="9" tint="0.39982299264503923"/>
      </left>
      <right style="thin">
        <color theme="9" tint="0.39988402966399123"/>
      </right>
      <top/>
      <bottom style="thin">
        <color theme="9" tint="0.39988402966399123"/>
      </bottom>
      <diagonal/>
    </border>
    <border>
      <left style="thin">
        <color theme="9" tint="0.39988402966399123"/>
      </left>
      <right style="medium">
        <color theme="9" tint="0.39982299264503923"/>
      </right>
      <top/>
      <bottom style="thin">
        <color theme="9" tint="0.39988402966399123"/>
      </bottom>
      <diagonal/>
    </border>
    <border>
      <left style="medium">
        <color theme="9" tint="0.39982299264503923"/>
      </left>
      <right style="thin">
        <color theme="9" tint="0.39988402966399123"/>
      </right>
      <top style="thin">
        <color theme="9" tint="0.39988402966399123"/>
      </top>
      <bottom style="medium">
        <color theme="9" tint="0.39985351115451523"/>
      </bottom>
      <diagonal/>
    </border>
    <border>
      <left style="thin">
        <color theme="9" tint="0.39988402966399123"/>
      </left>
      <right style="medium">
        <color theme="9" tint="0.39982299264503923"/>
      </right>
      <top style="thin">
        <color theme="9" tint="0.39988402966399123"/>
      </top>
      <bottom style="medium">
        <color theme="9" tint="0.39985351115451523"/>
      </bottom>
      <diagonal/>
    </border>
    <border>
      <left style="medium">
        <color theme="9" tint="0.39982299264503923"/>
      </left>
      <right style="thin">
        <color theme="9" tint="0.39988402966399123"/>
      </right>
      <top style="medium">
        <color theme="9" tint="0.39985351115451523"/>
      </top>
      <bottom style="thin">
        <color theme="9" tint="0.39988402966399123"/>
      </bottom>
      <diagonal/>
    </border>
    <border>
      <left style="thin">
        <color theme="9" tint="0.39988402966399123"/>
      </left>
      <right style="medium">
        <color theme="9" tint="0.39982299264503923"/>
      </right>
      <top style="medium">
        <color theme="9" tint="0.39985351115451523"/>
      </top>
      <bottom style="thin">
        <color theme="9" tint="0.39988402966399123"/>
      </bottom>
      <diagonal/>
    </border>
    <border>
      <left style="medium">
        <color theme="9" tint="0.39982299264503923"/>
      </left>
      <right style="thin">
        <color theme="9" tint="0.39988402966399123"/>
      </right>
      <top style="medium">
        <color theme="9" tint="0.39982299264503923"/>
      </top>
      <bottom style="medium">
        <color theme="9" tint="0.39982299264503923"/>
      </bottom>
      <diagonal/>
    </border>
    <border>
      <left style="thin">
        <color theme="9" tint="0.39988402966399123"/>
      </left>
      <right style="thin">
        <color theme="9" tint="0.39988402966399123"/>
      </right>
      <top style="medium">
        <color theme="9" tint="0.39982299264503923"/>
      </top>
      <bottom style="medium">
        <color theme="9" tint="0.39982299264503923"/>
      </bottom>
      <diagonal/>
    </border>
    <border>
      <left style="thin">
        <color theme="9" tint="0.39988402966399123"/>
      </left>
      <right style="medium">
        <color theme="9" tint="0.39982299264503923"/>
      </right>
      <top style="medium">
        <color theme="9" tint="0.39982299264503923"/>
      </top>
      <bottom style="medium">
        <color theme="9" tint="0.39982299264503923"/>
      </bottom>
      <diagonal/>
    </border>
    <border>
      <left style="medium">
        <color theme="9" tint="0.39982299264503923"/>
      </left>
      <right style="thin">
        <color theme="9" tint="0.39988402966399123"/>
      </right>
      <top style="medium">
        <color theme="9" tint="0.39985351115451523"/>
      </top>
      <bottom style="medium">
        <color theme="9" tint="0.39982299264503923"/>
      </bottom>
      <diagonal/>
    </border>
    <border>
      <left style="thin">
        <color theme="9" tint="0.39988402966399123"/>
      </left>
      <right style="thin">
        <color theme="9" tint="0.39988402966399123"/>
      </right>
      <top style="medium">
        <color theme="9" tint="0.39985351115451523"/>
      </top>
      <bottom style="medium">
        <color theme="9" tint="0.39982299264503923"/>
      </bottom>
      <diagonal/>
    </border>
    <border>
      <left style="thin">
        <color theme="9" tint="0.39988402966399123"/>
      </left>
      <right style="medium">
        <color theme="9" tint="0.39982299264503923"/>
      </right>
      <top style="medium">
        <color theme="9" tint="0.39985351115451523"/>
      </top>
      <bottom style="medium">
        <color theme="9" tint="0.39982299264503923"/>
      </bottom>
      <diagonal/>
    </border>
    <border>
      <left style="medium">
        <color theme="5" tint="0.39985351115451523"/>
      </left>
      <right/>
      <top style="medium">
        <color theme="5" tint="0.39985351115451523"/>
      </top>
      <bottom/>
      <diagonal/>
    </border>
    <border>
      <left style="medium">
        <color theme="5" tint="0.39985351115451523"/>
      </left>
      <right/>
      <top style="medium">
        <color theme="5" tint="0.39985351115451523"/>
      </top>
      <bottom style="thin">
        <color theme="5" tint="0.39985351115451523"/>
      </bottom>
      <diagonal/>
    </border>
    <border>
      <left style="medium">
        <color theme="5" tint="0.39985351115451523"/>
      </left>
      <right/>
      <top style="thin">
        <color theme="5" tint="0.39985351115451523"/>
      </top>
      <bottom style="thin">
        <color theme="5" tint="0.39985351115451523"/>
      </bottom>
      <diagonal/>
    </border>
    <border>
      <left style="medium">
        <color theme="5" tint="0.39985351115451523"/>
      </left>
      <right/>
      <top style="thin">
        <color theme="5" tint="0.39985351115451523"/>
      </top>
      <bottom style="medium">
        <color theme="5" tint="0.39985351115451523"/>
      </bottom>
      <diagonal/>
    </border>
    <border>
      <left style="medium">
        <color theme="5" tint="0.39985351115451523"/>
      </left>
      <right/>
      <top style="thin">
        <color theme="5" tint="0.39985351115451523"/>
      </top>
      <bottom/>
      <diagonal/>
    </border>
    <border>
      <left style="medium">
        <color theme="5" tint="0.39985351115451523"/>
      </left>
      <right/>
      <top style="medium">
        <color theme="5" tint="0.39982299264503923"/>
      </top>
      <bottom style="thin">
        <color theme="5" tint="0.39982299264503923"/>
      </bottom>
      <diagonal/>
    </border>
    <border>
      <left style="medium">
        <color theme="5" tint="0.39985351115451523"/>
      </left>
      <right/>
      <top style="thin">
        <color theme="5" tint="0.39982299264503923"/>
      </top>
      <bottom style="thin">
        <color theme="5" tint="0.39982299264503923"/>
      </bottom>
      <diagonal/>
    </border>
    <border>
      <left style="medium">
        <color theme="5" tint="0.39985351115451523"/>
      </left>
      <right/>
      <top style="thin">
        <color theme="5" tint="0.39982299264503923"/>
      </top>
      <bottom style="medium">
        <color theme="5" tint="0.39982299264503923"/>
      </bottom>
      <diagonal/>
    </border>
    <border>
      <left style="medium">
        <color theme="5" tint="0.39985351115451523"/>
      </left>
      <right/>
      <top/>
      <bottom style="thin">
        <color theme="5" tint="0.39985351115451523"/>
      </bottom>
      <diagonal/>
    </border>
    <border>
      <left/>
      <right/>
      <top style="medium">
        <color theme="5" tint="0.39988402966399123"/>
      </top>
      <bottom/>
      <diagonal/>
    </border>
    <border>
      <left/>
      <right/>
      <top style="medium">
        <color theme="5" tint="0.39985351115451523"/>
      </top>
      <bottom style="thin">
        <color theme="5" tint="0.39985351115451523"/>
      </bottom>
      <diagonal/>
    </border>
    <border>
      <left/>
      <right/>
      <top style="thin">
        <color theme="5" tint="0.39985351115451523"/>
      </top>
      <bottom style="thin">
        <color theme="5" tint="0.39985351115451523"/>
      </bottom>
      <diagonal/>
    </border>
    <border>
      <left/>
      <right/>
      <top style="thin">
        <color theme="5" tint="0.39985351115451523"/>
      </top>
      <bottom style="medium">
        <color theme="5" tint="0.39985351115451523"/>
      </bottom>
      <diagonal/>
    </border>
    <border>
      <left/>
      <right/>
      <top style="thin">
        <color theme="5" tint="0.39985351115451523"/>
      </top>
      <bottom/>
      <diagonal/>
    </border>
    <border>
      <left/>
      <right/>
      <top style="medium">
        <color theme="5" tint="0.39982299264503923"/>
      </top>
      <bottom style="thin">
        <color theme="5" tint="0.39982299264503923"/>
      </bottom>
      <diagonal/>
    </border>
    <border>
      <left/>
      <right/>
      <top style="thin">
        <color theme="5" tint="0.39982299264503923"/>
      </top>
      <bottom style="thin">
        <color theme="5" tint="0.39982299264503923"/>
      </bottom>
      <diagonal/>
    </border>
    <border>
      <left/>
      <right/>
      <top style="thin">
        <color theme="5" tint="0.39982299264503923"/>
      </top>
      <bottom style="medium">
        <color theme="5" tint="0.39982299264503923"/>
      </bottom>
      <diagonal/>
    </border>
    <border>
      <left/>
      <right/>
      <top/>
      <bottom style="thin">
        <color theme="5" tint="0.39985351115451523"/>
      </bottom>
      <diagonal/>
    </border>
    <border>
      <left/>
      <right/>
      <top style="thin">
        <color theme="5" tint="0.39985351115451523"/>
      </top>
      <bottom style="medium">
        <color theme="5" tint="0.39988402966399123"/>
      </bottom>
      <diagonal/>
    </border>
    <border>
      <left style="thin">
        <color theme="5" tint="0.39988402966399123"/>
      </left>
      <right style="thin">
        <color theme="5" tint="0.39988402966399123"/>
      </right>
      <top/>
      <bottom/>
      <diagonal/>
    </border>
    <border>
      <left style="medium">
        <color theme="5" tint="0.39988402966399123"/>
      </left>
      <right style="thin">
        <color theme="5" tint="0.39988402966399123"/>
      </right>
      <top/>
      <bottom/>
      <diagonal/>
    </border>
    <border>
      <left style="medium">
        <color theme="5" tint="0.39982299264503923"/>
      </left>
      <right style="thin">
        <color theme="5" tint="0.39994506668294322"/>
      </right>
      <top style="medium">
        <color theme="5" tint="0.39982299264503923"/>
      </top>
      <bottom/>
      <diagonal/>
    </border>
    <border>
      <left style="thin">
        <color theme="5" tint="0.39994506668294322"/>
      </left>
      <right style="thin">
        <color theme="5" tint="0.39994506668294322"/>
      </right>
      <top style="medium">
        <color theme="5" tint="0.39982299264503923"/>
      </top>
      <bottom/>
      <diagonal/>
    </border>
    <border>
      <left style="thin">
        <color theme="5" tint="0.39994506668294322"/>
      </left>
      <right style="medium">
        <color theme="5" tint="0.39982299264503923"/>
      </right>
      <top style="medium">
        <color theme="5" tint="0.39982299264503923"/>
      </top>
      <bottom/>
      <diagonal/>
    </border>
    <border>
      <left style="medium">
        <color theme="5" tint="0.39982299264503923"/>
      </left>
      <right style="thin">
        <color theme="5" tint="0.39988402966399123"/>
      </right>
      <top style="medium">
        <color theme="5" tint="0.39985351115451523"/>
      </top>
      <bottom style="thin">
        <color theme="5" tint="0.39985351115451523"/>
      </bottom>
      <diagonal/>
    </border>
    <border>
      <left style="thin">
        <color theme="5" tint="0.39988402966399123"/>
      </left>
      <right style="medium">
        <color theme="5" tint="0.39982299264503923"/>
      </right>
      <top style="medium">
        <color theme="5" tint="0.39985351115451523"/>
      </top>
      <bottom style="thin">
        <color theme="5" tint="0.39985351115451523"/>
      </bottom>
      <diagonal/>
    </border>
    <border>
      <left style="medium">
        <color theme="5" tint="0.39982299264503923"/>
      </left>
      <right style="thin">
        <color theme="5" tint="0.39988402966399123"/>
      </right>
      <top style="thin">
        <color theme="5" tint="0.39985351115451523"/>
      </top>
      <bottom style="thin">
        <color theme="5" tint="0.39985351115451523"/>
      </bottom>
      <diagonal/>
    </border>
    <border>
      <left style="thin">
        <color theme="5" tint="0.39988402966399123"/>
      </left>
      <right style="medium">
        <color theme="5" tint="0.39982299264503923"/>
      </right>
      <top style="thin">
        <color theme="5" tint="0.39985351115451523"/>
      </top>
      <bottom style="thin">
        <color theme="5" tint="0.39985351115451523"/>
      </bottom>
      <diagonal/>
    </border>
    <border>
      <left style="medium">
        <color theme="5" tint="0.39982299264503923"/>
      </left>
      <right style="thin">
        <color theme="5" tint="0.39988402966399123"/>
      </right>
      <top style="thin">
        <color theme="5" tint="0.39985351115451523"/>
      </top>
      <bottom style="medium">
        <color theme="5" tint="0.39985351115451523"/>
      </bottom>
      <diagonal/>
    </border>
    <border>
      <left style="thin">
        <color theme="5" tint="0.39988402966399123"/>
      </left>
      <right style="medium">
        <color theme="5" tint="0.39982299264503923"/>
      </right>
      <top style="thin">
        <color theme="5" tint="0.39985351115451523"/>
      </top>
      <bottom style="medium">
        <color theme="5" tint="0.39985351115451523"/>
      </bottom>
      <diagonal/>
    </border>
    <border>
      <left style="medium">
        <color theme="5" tint="0.39982299264503923"/>
      </left>
      <right style="thin">
        <color theme="5" tint="0.39988402966399123"/>
      </right>
      <top style="thin">
        <color theme="5" tint="0.39985351115451523"/>
      </top>
      <bottom style="medium">
        <color theme="5" tint="0.39982299264503923"/>
      </bottom>
      <diagonal/>
    </border>
    <border>
      <left style="thin">
        <color theme="5" tint="0.39988402966399123"/>
      </left>
      <right style="thin">
        <color theme="5" tint="0.39988402966399123"/>
      </right>
      <top style="thin">
        <color theme="5" tint="0.39985351115451523"/>
      </top>
      <bottom style="medium">
        <color theme="5" tint="0.39982299264503923"/>
      </bottom>
      <diagonal/>
    </border>
    <border>
      <left style="thin">
        <color theme="5" tint="0.39988402966399123"/>
      </left>
      <right style="medium">
        <color theme="5" tint="0.39982299264503923"/>
      </right>
      <top style="thin">
        <color theme="5" tint="0.39985351115451523"/>
      </top>
      <bottom style="medium">
        <color theme="5" tint="0.39982299264503923"/>
      </bottom>
      <diagonal/>
    </border>
    <border>
      <left style="medium">
        <color theme="5" tint="0.39982299264503923"/>
      </left>
      <right style="thin">
        <color theme="5" tint="0.39988402966399123"/>
      </right>
      <top style="medium">
        <color theme="5" tint="0.39982299264503923"/>
      </top>
      <bottom style="thin">
        <color theme="5" tint="0.39985351115451523"/>
      </bottom>
      <diagonal/>
    </border>
    <border>
      <left style="thin">
        <color theme="5" tint="0.39988402966399123"/>
      </left>
      <right style="thin">
        <color theme="5" tint="0.39988402966399123"/>
      </right>
      <top style="medium">
        <color theme="5" tint="0.39982299264503923"/>
      </top>
      <bottom style="thin">
        <color theme="5" tint="0.39985351115451523"/>
      </bottom>
      <diagonal/>
    </border>
    <border>
      <left style="thin">
        <color theme="5" tint="0.39988402966399123"/>
      </left>
      <right style="medium">
        <color theme="5" tint="0.39982299264503923"/>
      </right>
      <top style="medium">
        <color theme="5" tint="0.39982299264503923"/>
      </top>
      <bottom style="thin">
        <color theme="5" tint="0.39985351115451523"/>
      </bottom>
      <diagonal/>
    </border>
    <border>
      <left style="medium">
        <color theme="5" tint="0.39982299264503923"/>
      </left>
      <right style="thin">
        <color theme="5" tint="0.39988402966399123"/>
      </right>
      <top style="thin">
        <color theme="5" tint="0.39985351115451523"/>
      </top>
      <bottom/>
      <diagonal/>
    </border>
    <border>
      <left style="thin">
        <color theme="5" tint="0.39988402966399123"/>
      </left>
      <right style="medium">
        <color theme="5" tint="0.39982299264503923"/>
      </right>
      <top style="thin">
        <color theme="5" tint="0.39985351115451523"/>
      </top>
      <bottom/>
      <diagonal/>
    </border>
    <border>
      <left style="medium">
        <color theme="5" tint="0.39982299264503923"/>
      </left>
      <right style="thin">
        <color theme="5" tint="0.39982299264503923"/>
      </right>
      <top style="medium">
        <color theme="5" tint="0.39982299264503923"/>
      </top>
      <bottom style="thin">
        <color theme="5" tint="0.39982299264503923"/>
      </bottom>
      <diagonal/>
    </border>
    <border>
      <left style="thin">
        <color theme="5" tint="0.39982299264503923"/>
      </left>
      <right style="medium">
        <color theme="5" tint="0.39982299264503923"/>
      </right>
      <top style="medium">
        <color theme="5" tint="0.39982299264503923"/>
      </top>
      <bottom style="thin">
        <color theme="5" tint="0.39982299264503923"/>
      </bottom>
      <diagonal/>
    </border>
    <border>
      <left style="medium">
        <color theme="5" tint="0.39982299264503923"/>
      </left>
      <right style="thin">
        <color theme="5" tint="0.39982299264503923"/>
      </right>
      <top style="thin">
        <color theme="5" tint="0.39982299264503923"/>
      </top>
      <bottom style="thin">
        <color theme="5" tint="0.39982299264503923"/>
      </bottom>
      <diagonal/>
    </border>
    <border>
      <left style="thin">
        <color theme="5" tint="0.39982299264503923"/>
      </left>
      <right style="medium">
        <color theme="5" tint="0.39982299264503923"/>
      </right>
      <top style="thin">
        <color theme="5" tint="0.39982299264503923"/>
      </top>
      <bottom style="thin">
        <color theme="5" tint="0.39982299264503923"/>
      </bottom>
      <diagonal/>
    </border>
    <border>
      <left style="medium">
        <color theme="5" tint="0.39982299264503923"/>
      </left>
      <right style="thin">
        <color theme="5" tint="0.39982299264503923"/>
      </right>
      <top style="thin">
        <color theme="5" tint="0.39982299264503923"/>
      </top>
      <bottom style="medium">
        <color theme="5" tint="0.39982299264503923"/>
      </bottom>
      <diagonal/>
    </border>
    <border>
      <left style="thin">
        <color theme="5" tint="0.39982299264503923"/>
      </left>
      <right style="medium">
        <color theme="5" tint="0.39982299264503923"/>
      </right>
      <top style="thin">
        <color theme="5" tint="0.39982299264503923"/>
      </top>
      <bottom style="medium">
        <color theme="5" tint="0.39982299264503923"/>
      </bottom>
      <diagonal/>
    </border>
    <border>
      <left style="medium">
        <color theme="5" tint="0.39982299264503923"/>
      </left>
      <right style="thin">
        <color theme="5" tint="0.39988402966399123"/>
      </right>
      <top/>
      <bottom style="thin">
        <color theme="5" tint="0.39985351115451523"/>
      </bottom>
      <diagonal/>
    </border>
    <border>
      <left style="thin">
        <color theme="5" tint="0.39988402966399123"/>
      </left>
      <right style="medium">
        <color theme="5" tint="0.39982299264503923"/>
      </right>
      <top/>
      <bottom style="thin">
        <color theme="5" tint="0.39985351115451523"/>
      </bottom>
      <diagonal/>
    </border>
    <border>
      <left/>
      <right style="medium">
        <color theme="6" tint="0.39985351115451523"/>
      </right>
      <top style="medium">
        <color theme="6" tint="0.39985351115451523"/>
      </top>
      <bottom/>
      <diagonal/>
    </border>
    <border>
      <left/>
      <right style="medium">
        <color theme="6" tint="0.39985351115451523"/>
      </right>
      <top style="medium">
        <color theme="6" tint="0.39988402966399123"/>
      </top>
      <bottom style="thin">
        <color theme="6" tint="0.39991454817346722"/>
      </bottom>
      <diagonal/>
    </border>
    <border>
      <left/>
      <right style="medium">
        <color theme="6" tint="0.39985351115451523"/>
      </right>
      <top style="thin">
        <color theme="6" tint="0.39991454817346722"/>
      </top>
      <bottom style="thin">
        <color theme="6" tint="0.39991454817346722"/>
      </bottom>
      <diagonal/>
    </border>
    <border>
      <left/>
      <right style="medium">
        <color theme="6" tint="0.39985351115451523"/>
      </right>
      <top style="thin">
        <color theme="6" tint="0.39991454817346722"/>
      </top>
      <bottom/>
      <diagonal/>
    </border>
    <border>
      <left/>
      <right style="medium">
        <color theme="6" tint="0.39985351115451523"/>
      </right>
      <top style="medium">
        <color theme="6" tint="0.39985351115451523"/>
      </top>
      <bottom style="thin">
        <color theme="6" tint="0.39991454817346722"/>
      </bottom>
      <diagonal/>
    </border>
    <border>
      <left/>
      <right style="medium">
        <color theme="6" tint="0.39985351115451523"/>
      </right>
      <top style="medium">
        <color theme="6" tint="0.39994506668294322"/>
      </top>
      <bottom style="thin">
        <color theme="6" tint="0.39991454817346722"/>
      </bottom>
      <diagonal/>
    </border>
    <border>
      <left/>
      <right style="medium">
        <color theme="6" tint="0.39985351115451523"/>
      </right>
      <top style="medium">
        <color theme="6" tint="0.39979247413556324"/>
      </top>
      <bottom style="thin">
        <color theme="6" tint="0.39979247413556324"/>
      </bottom>
      <diagonal/>
    </border>
    <border>
      <left/>
      <right style="medium">
        <color theme="6" tint="0.39985351115451523"/>
      </right>
      <top style="thin">
        <color theme="6" tint="0.39979247413556324"/>
      </top>
      <bottom style="thin">
        <color theme="6" tint="0.39979247413556324"/>
      </bottom>
      <diagonal/>
    </border>
    <border>
      <left/>
      <right style="medium">
        <color theme="6" tint="0.39985351115451523"/>
      </right>
      <top style="thin">
        <color theme="6" tint="0.39979247413556324"/>
      </top>
      <bottom/>
      <diagonal/>
    </border>
    <border>
      <left/>
      <right style="medium">
        <color theme="6" tint="0.39985351115451523"/>
      </right>
      <top style="medium">
        <color theme="6" tint="0.39982299264503923"/>
      </top>
      <bottom style="thin">
        <color theme="6" tint="0.39982299264503923"/>
      </bottom>
      <diagonal/>
    </border>
    <border>
      <left/>
      <right style="medium">
        <color theme="6" tint="0.39985351115451523"/>
      </right>
      <top style="thin">
        <color theme="6" tint="0.39982299264503923"/>
      </top>
      <bottom style="thin">
        <color theme="6" tint="0.39982299264503923"/>
      </bottom>
      <diagonal/>
    </border>
    <border>
      <left/>
      <right style="medium">
        <color theme="6" tint="0.39985351115451523"/>
      </right>
      <top style="thin">
        <color theme="6" tint="0.39982299264503923"/>
      </top>
      <bottom style="medium">
        <color theme="6" tint="0.39982299264503923"/>
      </bottom>
      <diagonal/>
    </border>
    <border>
      <left/>
      <right style="medium">
        <color theme="6" tint="0.39985351115451523"/>
      </right>
      <top/>
      <bottom style="thin">
        <color theme="6" tint="0.39991454817346722"/>
      </bottom>
      <diagonal/>
    </border>
    <border>
      <left/>
      <right style="medium">
        <color theme="6" tint="0.39985351115451523"/>
      </right>
      <top style="thin">
        <color theme="6" tint="0.39982299264503923"/>
      </top>
      <bottom style="medium">
        <color theme="6" tint="0.39985351115451523"/>
      </bottom>
      <diagonal/>
    </border>
    <border>
      <left style="medium">
        <color theme="6" tint="0.39982299264503923"/>
      </left>
      <right style="thin">
        <color theme="6" tint="0.39991454817346722"/>
      </right>
      <top style="medium">
        <color theme="6" tint="0.39982299264503923"/>
      </top>
      <bottom/>
      <diagonal/>
    </border>
    <border>
      <left style="thin">
        <color theme="6" tint="0.39991454817346722"/>
      </left>
      <right style="thin">
        <color theme="6" tint="0.39991454817346722"/>
      </right>
      <top style="medium">
        <color theme="6" tint="0.39982299264503923"/>
      </top>
      <bottom/>
      <diagonal/>
    </border>
    <border>
      <left style="thin">
        <color theme="6" tint="0.39991454817346722"/>
      </left>
      <right style="medium">
        <color theme="6" tint="0.39982299264503923"/>
      </right>
      <top style="medium">
        <color theme="6" tint="0.39982299264503923"/>
      </top>
      <bottom/>
      <diagonal/>
    </border>
    <border>
      <left style="medium">
        <color theme="6" tint="0.39982299264503923"/>
      </left>
      <right style="thin">
        <color theme="6" tint="0.39991454817346722"/>
      </right>
      <top style="medium">
        <color theme="6" tint="0.39988402966399123"/>
      </top>
      <bottom style="thin">
        <color theme="6" tint="0.39991454817346722"/>
      </bottom>
      <diagonal/>
    </border>
    <border>
      <left style="thin">
        <color theme="6" tint="0.39991454817346722"/>
      </left>
      <right style="medium">
        <color theme="6" tint="0.39982299264503923"/>
      </right>
      <top style="medium">
        <color theme="6" tint="0.39988402966399123"/>
      </top>
      <bottom style="thin">
        <color theme="6" tint="0.39991454817346722"/>
      </bottom>
      <diagonal/>
    </border>
    <border>
      <left style="medium">
        <color theme="6" tint="0.39982299264503923"/>
      </left>
      <right style="thin">
        <color theme="6" tint="0.39991454817346722"/>
      </right>
      <top style="thin">
        <color theme="6" tint="0.39991454817346722"/>
      </top>
      <bottom style="thin">
        <color theme="6" tint="0.39991454817346722"/>
      </bottom>
      <diagonal/>
    </border>
    <border>
      <left style="thin">
        <color theme="6" tint="0.39991454817346722"/>
      </left>
      <right style="medium">
        <color theme="6" tint="0.39982299264503923"/>
      </right>
      <top style="thin">
        <color theme="6" tint="0.39991454817346722"/>
      </top>
      <bottom style="thin">
        <color theme="6" tint="0.39991454817346722"/>
      </bottom>
      <diagonal/>
    </border>
    <border>
      <left style="medium">
        <color theme="6" tint="0.39982299264503923"/>
      </left>
      <right style="thin">
        <color theme="6" tint="0.39991454817346722"/>
      </right>
      <top style="thin">
        <color theme="6" tint="0.39991454817346722"/>
      </top>
      <bottom/>
      <diagonal/>
    </border>
    <border>
      <left style="thin">
        <color theme="6" tint="0.39991454817346722"/>
      </left>
      <right style="medium">
        <color theme="6" tint="0.39982299264503923"/>
      </right>
      <top style="thin">
        <color theme="6" tint="0.39991454817346722"/>
      </top>
      <bottom/>
      <diagonal/>
    </border>
    <border>
      <left style="medium">
        <color theme="6" tint="0.39982299264503923"/>
      </left>
      <right style="thin">
        <color theme="6" tint="0.39991454817346722"/>
      </right>
      <top style="medium">
        <color theme="6" tint="0.39985351115451523"/>
      </top>
      <bottom style="thin">
        <color theme="6" tint="0.39991454817346722"/>
      </bottom>
      <diagonal/>
    </border>
    <border>
      <left style="thin">
        <color theme="6" tint="0.39991454817346722"/>
      </left>
      <right style="medium">
        <color theme="6" tint="0.39982299264503923"/>
      </right>
      <top style="medium">
        <color theme="6" tint="0.39985351115451523"/>
      </top>
      <bottom style="thin">
        <color theme="6" tint="0.39991454817346722"/>
      </bottom>
      <diagonal/>
    </border>
    <border>
      <left style="medium">
        <color theme="6" tint="0.39982299264503923"/>
      </left>
      <right style="thin">
        <color theme="6" tint="0.39991454817346722"/>
      </right>
      <top style="medium">
        <color theme="6" tint="0.39994506668294322"/>
      </top>
      <bottom style="thin">
        <color theme="6" tint="0.39991454817346722"/>
      </bottom>
      <diagonal/>
    </border>
    <border>
      <left style="thin">
        <color theme="6" tint="0.39991454817346722"/>
      </left>
      <right style="medium">
        <color theme="6" tint="0.39982299264503923"/>
      </right>
      <top style="medium">
        <color theme="6" tint="0.39994506668294322"/>
      </top>
      <bottom style="thin">
        <color theme="6" tint="0.39991454817346722"/>
      </bottom>
      <diagonal/>
    </border>
    <border>
      <left style="medium">
        <color theme="6" tint="0.39982299264503923"/>
      </left>
      <right style="thin">
        <color theme="6" tint="0.39991454817346722"/>
      </right>
      <top style="medium">
        <color theme="6" tint="0.39979247413556324"/>
      </top>
      <bottom style="thin">
        <color theme="6" tint="0.39979247413556324"/>
      </bottom>
      <diagonal/>
    </border>
    <border>
      <left style="thin">
        <color theme="6" tint="0.39991454817346722"/>
      </left>
      <right style="medium">
        <color theme="6" tint="0.39982299264503923"/>
      </right>
      <top style="medium">
        <color theme="6" tint="0.39979247413556324"/>
      </top>
      <bottom style="thin">
        <color theme="6" tint="0.39979247413556324"/>
      </bottom>
      <diagonal/>
    </border>
    <border>
      <left style="medium">
        <color theme="6" tint="0.39982299264503923"/>
      </left>
      <right style="thin">
        <color theme="6" tint="0.39991454817346722"/>
      </right>
      <top style="thin">
        <color theme="6" tint="0.39979247413556324"/>
      </top>
      <bottom style="thin">
        <color theme="6" tint="0.39979247413556324"/>
      </bottom>
      <diagonal/>
    </border>
    <border>
      <left style="thin">
        <color theme="6" tint="0.39991454817346722"/>
      </left>
      <right style="medium">
        <color theme="6" tint="0.39982299264503923"/>
      </right>
      <top style="thin">
        <color theme="6" tint="0.39979247413556324"/>
      </top>
      <bottom style="thin">
        <color theme="6" tint="0.39979247413556324"/>
      </bottom>
      <diagonal/>
    </border>
    <border>
      <left style="medium">
        <color theme="6" tint="0.39982299264503923"/>
      </left>
      <right style="thin">
        <color theme="6" tint="0.39991454817346722"/>
      </right>
      <top style="thin">
        <color theme="6" tint="0.39979247413556324"/>
      </top>
      <bottom/>
      <diagonal/>
    </border>
    <border>
      <left style="thin">
        <color theme="6" tint="0.39991454817346722"/>
      </left>
      <right style="medium">
        <color theme="6" tint="0.39982299264503923"/>
      </right>
      <top style="thin">
        <color theme="6" tint="0.39979247413556324"/>
      </top>
      <bottom/>
      <diagonal/>
    </border>
    <border>
      <left style="medium">
        <color theme="6" tint="0.39982299264503923"/>
      </left>
      <right style="thin">
        <color theme="6" tint="0.39991454817346722"/>
      </right>
      <top style="medium">
        <color theme="6" tint="0.39982299264503923"/>
      </top>
      <bottom style="thin">
        <color theme="6" tint="0.39982299264503923"/>
      </bottom>
      <diagonal/>
    </border>
    <border>
      <left style="thin">
        <color theme="6" tint="0.39991454817346722"/>
      </left>
      <right style="medium">
        <color theme="6" tint="0.39982299264503923"/>
      </right>
      <top style="medium">
        <color theme="6" tint="0.39982299264503923"/>
      </top>
      <bottom style="thin">
        <color theme="6" tint="0.39982299264503923"/>
      </bottom>
      <diagonal/>
    </border>
    <border>
      <left style="medium">
        <color theme="6" tint="0.39982299264503923"/>
      </left>
      <right style="thin">
        <color theme="6" tint="0.39991454817346722"/>
      </right>
      <top style="thin">
        <color theme="6" tint="0.39982299264503923"/>
      </top>
      <bottom style="thin">
        <color theme="6" tint="0.39982299264503923"/>
      </bottom>
      <diagonal/>
    </border>
    <border>
      <left style="thin">
        <color theme="6" tint="0.39991454817346722"/>
      </left>
      <right style="medium">
        <color theme="6" tint="0.39982299264503923"/>
      </right>
      <top style="thin">
        <color theme="6" tint="0.39982299264503923"/>
      </top>
      <bottom style="thin">
        <color theme="6" tint="0.39982299264503923"/>
      </bottom>
      <diagonal/>
    </border>
    <border>
      <left style="medium">
        <color theme="6" tint="0.39982299264503923"/>
      </left>
      <right style="thin">
        <color theme="6" tint="0.39991454817346722"/>
      </right>
      <top style="thin">
        <color theme="6" tint="0.39982299264503923"/>
      </top>
      <bottom style="medium">
        <color theme="6" tint="0.39982299264503923"/>
      </bottom>
      <diagonal/>
    </border>
    <border>
      <left style="thin">
        <color theme="6" tint="0.39991454817346722"/>
      </left>
      <right style="medium">
        <color theme="6" tint="0.39982299264503923"/>
      </right>
      <top style="thin">
        <color theme="6" tint="0.39982299264503923"/>
      </top>
      <bottom style="medium">
        <color theme="6" tint="0.39982299264503923"/>
      </bottom>
      <diagonal/>
    </border>
    <border>
      <left style="medium">
        <color theme="6" tint="0.39982299264503923"/>
      </left>
      <right style="thin">
        <color theme="6" tint="0.39991454817346722"/>
      </right>
      <top/>
      <bottom style="thin">
        <color theme="6" tint="0.39991454817346722"/>
      </bottom>
      <diagonal/>
    </border>
    <border>
      <left style="thin">
        <color theme="6" tint="0.39991454817346722"/>
      </left>
      <right style="medium">
        <color theme="6" tint="0.39982299264503923"/>
      </right>
      <top/>
      <bottom style="thin">
        <color theme="6" tint="0.39991454817346722"/>
      </bottom>
      <diagonal/>
    </border>
    <border>
      <left style="medium">
        <color theme="6" tint="0.39982299264503923"/>
      </left>
      <right style="thin">
        <color theme="6" tint="0.39982299264503923"/>
      </right>
      <top style="medium">
        <color theme="6" tint="0.39982299264503923"/>
      </top>
      <bottom style="thin">
        <color theme="6" tint="0.39982299264503923"/>
      </bottom>
      <diagonal/>
    </border>
    <border>
      <left style="thin">
        <color theme="6" tint="0.39982299264503923"/>
      </left>
      <right style="medium">
        <color theme="6" tint="0.39982299264503923"/>
      </right>
      <top style="medium">
        <color theme="6" tint="0.39982299264503923"/>
      </top>
      <bottom style="thin">
        <color theme="6" tint="0.39982299264503923"/>
      </bottom>
      <diagonal/>
    </border>
    <border>
      <left style="medium">
        <color theme="6" tint="0.39982299264503923"/>
      </left>
      <right style="thin">
        <color theme="6" tint="0.39982299264503923"/>
      </right>
      <top style="thin">
        <color theme="6" tint="0.39982299264503923"/>
      </top>
      <bottom style="thin">
        <color theme="6" tint="0.39982299264503923"/>
      </bottom>
      <diagonal/>
    </border>
    <border>
      <left style="thin">
        <color theme="6" tint="0.39982299264503923"/>
      </left>
      <right style="medium">
        <color theme="6" tint="0.39982299264503923"/>
      </right>
      <top style="thin">
        <color theme="6" tint="0.39982299264503923"/>
      </top>
      <bottom style="thin">
        <color theme="6" tint="0.39982299264503923"/>
      </bottom>
      <diagonal/>
    </border>
    <border>
      <left style="medium">
        <color theme="6" tint="0.39982299264503923"/>
      </left>
      <right style="thin">
        <color theme="6" tint="0.39982299264503923"/>
      </right>
      <top style="thin">
        <color theme="6" tint="0.39982299264503923"/>
      </top>
      <bottom style="medium">
        <color theme="6" tint="0.39982299264503923"/>
      </bottom>
      <diagonal/>
    </border>
    <border>
      <left style="thin">
        <color theme="6" tint="0.39982299264503923"/>
      </left>
      <right style="medium">
        <color theme="6" tint="0.39982299264503923"/>
      </right>
      <top style="thin">
        <color theme="6" tint="0.39982299264503923"/>
      </top>
      <bottom style="medium">
        <color theme="6" tint="0.39982299264503923"/>
      </bottom>
      <diagonal/>
    </border>
    <border>
      <left/>
      <right style="medium">
        <color theme="8" tint="0.39988402966399123"/>
      </right>
      <top style="medium">
        <color theme="8" tint="0.39988402966399123"/>
      </top>
      <bottom/>
      <diagonal/>
    </border>
    <border>
      <left/>
      <right style="medium">
        <color theme="8" tint="0.39988402966399123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medium">
        <color theme="8" tint="0.39988402966399123"/>
      </right>
      <top style="thin">
        <color theme="8" tint="0.39994506668294322"/>
      </top>
      <bottom/>
      <diagonal/>
    </border>
    <border>
      <left/>
      <right style="medium">
        <color theme="8" tint="0.39988402966399123"/>
      </right>
      <top style="thin">
        <color theme="8" tint="0.39985351115451523"/>
      </top>
      <bottom style="thin">
        <color theme="8" tint="0.39985351115451523"/>
      </bottom>
      <diagonal/>
    </border>
    <border>
      <left/>
      <right style="medium">
        <color theme="8" tint="0.39988402966399123"/>
      </right>
      <top/>
      <bottom style="medium">
        <color theme="8" tint="0.39991454817346722"/>
      </bottom>
      <diagonal/>
    </border>
    <border>
      <left/>
      <right style="medium">
        <color theme="8" tint="0.39988402966399123"/>
      </right>
      <top style="thin">
        <color theme="8" tint="0.39994506668294322"/>
      </top>
      <bottom style="thin">
        <color theme="8" tint="0.39985351115451523"/>
      </bottom>
      <diagonal/>
    </border>
    <border>
      <left/>
      <right style="medium">
        <color theme="8" tint="0.39988402966399123"/>
      </right>
      <top style="thin">
        <color theme="8" tint="0.39985351115451523"/>
      </top>
      <bottom style="medium">
        <color theme="8" tint="0.39991454817346722"/>
      </bottom>
      <diagonal/>
    </border>
    <border>
      <left/>
      <right style="medium">
        <color theme="8" tint="0.39988402966399123"/>
      </right>
      <top style="medium">
        <color theme="8" tint="0.39988402966399123"/>
      </top>
      <bottom style="thin">
        <color theme="8" tint="0.39985351115451523"/>
      </bottom>
      <diagonal/>
    </border>
    <border>
      <left/>
      <right style="medium">
        <color theme="8" tint="0.39988402966399123"/>
      </right>
      <top/>
      <bottom style="thin">
        <color theme="8" tint="0.39994506668294322"/>
      </bottom>
      <diagonal/>
    </border>
    <border>
      <left/>
      <right style="medium">
        <color theme="8" tint="0.39988402966399123"/>
      </right>
      <top style="thin">
        <color theme="8" tint="0.39985351115451523"/>
      </top>
      <bottom style="medium">
        <color theme="8" tint="0.39988402966399123"/>
      </bottom>
      <diagonal/>
    </border>
    <border>
      <left/>
      <right style="medium">
        <color theme="8" tint="0.39988402966399123"/>
      </right>
      <top style="medium">
        <color theme="8" tint="0.39988402966399123"/>
      </top>
      <bottom style="thin">
        <color theme="8" tint="0.39994506668294322"/>
      </bottom>
      <diagonal/>
    </border>
    <border>
      <left/>
      <right style="medium">
        <color theme="8" tint="0.39988402966399123"/>
      </right>
      <top style="thin">
        <color theme="8" tint="0.39994506668294322"/>
      </top>
      <bottom style="medium">
        <color theme="8" tint="0.39988402966399123"/>
      </bottom>
      <diagonal/>
    </border>
    <border>
      <left/>
      <right style="medium">
        <color theme="8" tint="0.39988402966399123"/>
      </right>
      <top style="medium">
        <color theme="8" tint="0.39985351115451523"/>
      </top>
      <bottom style="thin">
        <color theme="8" tint="0.39985351115451523"/>
      </bottom>
      <diagonal/>
    </border>
    <border>
      <left style="medium">
        <color theme="8" tint="0.39988402966399123"/>
      </left>
      <right style="thin">
        <color theme="8" tint="0.39994506668294322"/>
      </right>
      <top/>
      <bottom/>
      <diagonal/>
    </border>
    <border>
      <left style="thin">
        <color theme="8" tint="0.39994506668294322"/>
      </left>
      <right style="thin">
        <color theme="8" tint="0.39994506668294322"/>
      </right>
      <top/>
      <bottom/>
      <diagonal/>
    </border>
    <border>
      <left style="medium">
        <color theme="8" tint="0.39985351115451523"/>
      </left>
      <right style="thin">
        <color theme="8" tint="0.39994506668294322"/>
      </right>
      <top style="medium">
        <color theme="8" tint="0.39985351115451523"/>
      </top>
      <bottom/>
      <diagonal/>
    </border>
    <border>
      <left style="thin">
        <color theme="8" tint="0.39994506668294322"/>
      </left>
      <right style="thin">
        <color theme="8" tint="0.39994506668294322"/>
      </right>
      <top style="medium">
        <color theme="8" tint="0.39985351115451523"/>
      </top>
      <bottom/>
      <diagonal/>
    </border>
    <border>
      <left style="thin">
        <color theme="8" tint="0.39994506668294322"/>
      </left>
      <right style="medium">
        <color theme="8" tint="0.39985351115451523"/>
      </right>
      <top style="medium">
        <color theme="8" tint="0.39985351115451523"/>
      </top>
      <bottom/>
      <diagonal/>
    </border>
    <border>
      <left style="medium">
        <color theme="8" tint="0.39985351115451523"/>
      </left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8" tint="0.39994506668294322"/>
      </left>
      <right style="medium">
        <color theme="8" tint="0.39985351115451523"/>
      </right>
      <top style="thin">
        <color theme="8" tint="0.39994506668294322"/>
      </top>
      <bottom style="thin">
        <color theme="8" tint="0.39994506668294322"/>
      </bottom>
      <diagonal/>
    </border>
    <border>
      <left style="medium">
        <color theme="8" tint="0.39985351115451523"/>
      </left>
      <right style="thin">
        <color theme="8" tint="0.39994506668294322"/>
      </right>
      <top style="thin">
        <color theme="8" tint="0.39994506668294322"/>
      </top>
      <bottom/>
      <diagonal/>
    </border>
    <border>
      <left style="thin">
        <color theme="8" tint="0.39994506668294322"/>
      </left>
      <right style="medium">
        <color theme="8" tint="0.39985351115451523"/>
      </right>
      <top style="thin">
        <color theme="8" tint="0.39994506668294322"/>
      </top>
      <bottom/>
      <diagonal/>
    </border>
    <border>
      <left style="medium">
        <color theme="8" tint="0.39985351115451523"/>
      </left>
      <right style="thin">
        <color theme="8" tint="0.39994506668294322"/>
      </right>
      <top style="thin">
        <color theme="8" tint="0.39985351115451523"/>
      </top>
      <bottom style="thin">
        <color theme="8" tint="0.39985351115451523"/>
      </bottom>
      <diagonal/>
    </border>
    <border>
      <left style="thin">
        <color theme="8" tint="0.39994506668294322"/>
      </left>
      <right style="medium">
        <color theme="8" tint="0.39985351115451523"/>
      </right>
      <top style="thin">
        <color theme="8" tint="0.39985351115451523"/>
      </top>
      <bottom style="thin">
        <color theme="8" tint="0.39985351115451523"/>
      </bottom>
      <diagonal/>
    </border>
    <border>
      <left style="medium">
        <color theme="8" tint="0.39985351115451523"/>
      </left>
      <right style="thin">
        <color theme="8" tint="0.39994506668294322"/>
      </right>
      <top/>
      <bottom style="medium">
        <color theme="8" tint="0.39985351115451523"/>
      </bottom>
      <diagonal/>
    </border>
    <border>
      <left style="thin">
        <color theme="8" tint="0.39994506668294322"/>
      </left>
      <right style="thin">
        <color theme="8" tint="0.39994506668294322"/>
      </right>
      <top/>
      <bottom style="medium">
        <color theme="8" tint="0.39985351115451523"/>
      </bottom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 style="medium">
        <color theme="8" tint="0.39985351115451523"/>
      </bottom>
      <diagonal/>
    </border>
    <border>
      <left style="thin">
        <color theme="8" tint="0.39994506668294322"/>
      </left>
      <right style="medium">
        <color theme="8" tint="0.39985351115451523"/>
      </right>
      <top/>
      <bottom style="medium">
        <color theme="8" tint="0.39985351115451523"/>
      </bottom>
      <diagonal/>
    </border>
    <border>
      <left style="medium">
        <color theme="8" tint="0.39985351115451523"/>
      </left>
      <right style="thin">
        <color theme="8" tint="0.39994506668294322"/>
      </right>
      <top style="medium">
        <color theme="8" tint="0.39985351115451523"/>
      </top>
      <bottom style="thin">
        <color theme="8" tint="0.39994506668294322"/>
      </bottom>
      <diagonal/>
    </border>
    <border>
      <left style="thin">
        <color theme="8" tint="0.39994506668294322"/>
      </left>
      <right style="thin">
        <color theme="8" tint="0.39994506668294322"/>
      </right>
      <top style="medium">
        <color theme="8" tint="0.39985351115451523"/>
      </top>
      <bottom style="thin">
        <color theme="8" tint="0.39994506668294322"/>
      </bottom>
      <diagonal/>
    </border>
    <border>
      <left style="thin">
        <color theme="8" tint="0.39994506668294322"/>
      </left>
      <right style="medium">
        <color theme="8" tint="0.39985351115451523"/>
      </right>
      <top style="medium">
        <color theme="8" tint="0.39985351115451523"/>
      </top>
      <bottom style="thin">
        <color theme="8" tint="0.39994506668294322"/>
      </bottom>
      <diagonal/>
    </border>
    <border>
      <left style="medium">
        <color theme="8" tint="0.39985351115451523"/>
      </left>
      <right style="thin">
        <color theme="8" tint="0.39994506668294322"/>
      </right>
      <top style="thin">
        <color theme="8" tint="0.39994506668294322"/>
      </top>
      <bottom style="thin">
        <color theme="8" tint="0.39985351115451523"/>
      </bottom>
      <diagonal/>
    </border>
    <border>
      <left style="thin">
        <color theme="8" tint="0.39994506668294322"/>
      </left>
      <right style="medium">
        <color theme="8" tint="0.39985351115451523"/>
      </right>
      <top style="thin">
        <color theme="8" tint="0.39994506668294322"/>
      </top>
      <bottom style="thin">
        <color theme="8" tint="0.39985351115451523"/>
      </bottom>
      <diagonal/>
    </border>
    <border>
      <left style="medium">
        <color theme="8" tint="0.39985351115451523"/>
      </left>
      <right style="thin">
        <color theme="8" tint="0.39994506668294322"/>
      </right>
      <top style="thin">
        <color theme="8" tint="0.39985351115451523"/>
      </top>
      <bottom style="medium">
        <color theme="8" tint="0.39991454817346722"/>
      </bottom>
      <diagonal/>
    </border>
    <border>
      <left style="thin">
        <color theme="8" tint="0.39994506668294322"/>
      </left>
      <right style="medium">
        <color theme="8" tint="0.39985351115451523"/>
      </right>
      <top style="thin">
        <color theme="8" tint="0.39985351115451523"/>
      </top>
      <bottom style="medium">
        <color theme="8" tint="0.39991454817346722"/>
      </bottom>
      <diagonal/>
    </border>
    <border>
      <left style="medium">
        <color theme="8" tint="0.39985351115451523"/>
      </left>
      <right style="thin">
        <color theme="8" tint="0.39994506668294322"/>
      </right>
      <top/>
      <bottom style="medium">
        <color theme="8" tint="0.39991454817346722"/>
      </bottom>
      <diagonal/>
    </border>
    <border>
      <left style="thin">
        <color theme="8" tint="0.39994506668294322"/>
      </left>
      <right style="medium">
        <color theme="8" tint="0.39985351115451523"/>
      </right>
      <top/>
      <bottom style="medium">
        <color theme="8" tint="0.39991454817346722"/>
      </bottom>
      <diagonal/>
    </border>
    <border>
      <left style="medium">
        <color theme="8" tint="0.39985351115451523"/>
      </left>
      <right style="thin">
        <color theme="8" tint="0.39994506668294322"/>
      </right>
      <top style="medium">
        <color theme="8" tint="0.39988402966399123"/>
      </top>
      <bottom style="thin">
        <color theme="8" tint="0.39985351115451523"/>
      </bottom>
      <diagonal/>
    </border>
    <border>
      <left style="thin">
        <color theme="8" tint="0.39994506668294322"/>
      </left>
      <right style="medium">
        <color theme="8" tint="0.39985351115451523"/>
      </right>
      <top style="medium">
        <color theme="8" tint="0.39988402966399123"/>
      </top>
      <bottom style="thin">
        <color theme="8" tint="0.39985351115451523"/>
      </bottom>
      <diagonal/>
    </border>
    <border>
      <left style="medium">
        <color theme="8" tint="0.39985351115451523"/>
      </left>
      <right style="thin">
        <color theme="8" tint="0.39994506668294322"/>
      </right>
      <top/>
      <bottom style="thin">
        <color theme="8" tint="0.39994506668294322"/>
      </bottom>
      <diagonal/>
    </border>
    <border>
      <left style="thin">
        <color theme="8" tint="0.39994506668294322"/>
      </left>
      <right style="medium">
        <color theme="8" tint="0.39985351115451523"/>
      </right>
      <top/>
      <bottom style="thin">
        <color theme="8" tint="0.39994506668294322"/>
      </bottom>
      <diagonal/>
    </border>
    <border>
      <left style="medium">
        <color theme="8" tint="0.39985351115451523"/>
      </left>
      <right style="thin">
        <color theme="8" tint="0.39994506668294322"/>
      </right>
      <top style="thin">
        <color theme="8" tint="0.39985351115451523"/>
      </top>
      <bottom style="medium">
        <color theme="8" tint="0.39988402966399123"/>
      </bottom>
      <diagonal/>
    </border>
    <border>
      <left style="thin">
        <color theme="8" tint="0.39994506668294322"/>
      </left>
      <right style="medium">
        <color theme="8" tint="0.39985351115451523"/>
      </right>
      <top style="thin">
        <color theme="8" tint="0.39985351115451523"/>
      </top>
      <bottom style="medium">
        <color theme="8" tint="0.39988402966399123"/>
      </bottom>
      <diagonal/>
    </border>
    <border>
      <left style="medium">
        <color theme="8" tint="0.39985351115451523"/>
      </left>
      <right style="thin">
        <color theme="8" tint="0.39994506668294322"/>
      </right>
      <top style="medium">
        <color theme="8" tint="0.39988402966399123"/>
      </top>
      <bottom style="thin">
        <color theme="8" tint="0.39994506668294322"/>
      </bottom>
      <diagonal/>
    </border>
    <border>
      <left style="thin">
        <color theme="8" tint="0.39994506668294322"/>
      </left>
      <right style="medium">
        <color theme="8" tint="0.39985351115451523"/>
      </right>
      <top style="medium">
        <color theme="8" tint="0.39988402966399123"/>
      </top>
      <bottom style="thin">
        <color theme="8" tint="0.39994506668294322"/>
      </bottom>
      <diagonal/>
    </border>
    <border>
      <left style="medium">
        <color theme="8" tint="0.39985351115451523"/>
      </left>
      <right style="thin">
        <color theme="8" tint="0.39994506668294322"/>
      </right>
      <top style="thin">
        <color theme="8" tint="0.39994506668294322"/>
      </top>
      <bottom style="medium">
        <color theme="8" tint="0.39985351115451523"/>
      </bottom>
      <diagonal/>
    </border>
    <border>
      <left style="thin">
        <color theme="8" tint="0.39994506668294322"/>
      </left>
      <right style="medium">
        <color theme="8" tint="0.39985351115451523"/>
      </right>
      <top style="thin">
        <color theme="8" tint="0.39994506668294322"/>
      </top>
      <bottom style="medium">
        <color theme="8" tint="0.39985351115451523"/>
      </bottom>
      <diagonal/>
    </border>
    <border>
      <left style="medium">
        <color theme="8" tint="0.39985351115451523"/>
      </left>
      <right style="thin">
        <color theme="8" tint="0.39994506668294322"/>
      </right>
      <top style="medium">
        <color theme="8" tint="0.39985351115451523"/>
      </top>
      <bottom style="thin">
        <color theme="8" tint="0.39985351115451523"/>
      </bottom>
      <diagonal/>
    </border>
    <border>
      <left style="thin">
        <color theme="8" tint="0.39994506668294322"/>
      </left>
      <right style="medium">
        <color theme="8" tint="0.39985351115451523"/>
      </right>
      <top style="medium">
        <color theme="8" tint="0.39985351115451523"/>
      </top>
      <bottom style="thin">
        <color theme="8" tint="0.39985351115451523"/>
      </bottom>
      <diagonal/>
    </border>
    <border>
      <left style="medium">
        <color theme="8" tint="0.39985351115451523"/>
      </left>
      <right style="thin">
        <color theme="8" tint="0.39994506668294322"/>
      </right>
      <top style="thin">
        <color theme="8" tint="0.39994506668294322"/>
      </top>
      <bottom style="medium">
        <color theme="8" tint="0.39988402966399123"/>
      </bottom>
      <diagonal/>
    </border>
    <border>
      <left style="thin">
        <color theme="8" tint="0.39994506668294322"/>
      </left>
      <right style="medium">
        <color theme="8" tint="0.39985351115451523"/>
      </right>
      <top style="thin">
        <color theme="8" tint="0.39994506668294322"/>
      </top>
      <bottom style="medium">
        <color theme="8" tint="0.39988402966399123"/>
      </bottom>
      <diagonal/>
    </border>
    <border>
      <left style="medium">
        <color theme="8" tint="0.39985351115451523"/>
      </left>
      <right style="thin">
        <color theme="8" tint="0.39994506668294322"/>
      </right>
      <top style="medium">
        <color theme="8" tint="0.39988402966399123"/>
      </top>
      <bottom/>
      <diagonal/>
    </border>
    <border>
      <left style="thin">
        <color theme="8" tint="0.39994506668294322"/>
      </left>
      <right style="medium">
        <color theme="8" tint="0.39985351115451523"/>
      </right>
      <top style="medium">
        <color theme="8" tint="0.39988402966399123"/>
      </top>
      <bottom/>
      <diagonal/>
    </border>
    <border>
      <left/>
      <right style="medium">
        <color theme="2" tint="-0.499984740745262"/>
      </right>
      <top style="medium">
        <color theme="2" tint="-0.499984740745262"/>
      </top>
      <bottom/>
      <diagonal/>
    </border>
    <border>
      <left/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/>
      <right style="medium">
        <color theme="2" tint="-0.499984740745262"/>
      </right>
      <top/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/>
      <diagonal/>
    </border>
    <border>
      <left style="medium">
        <color theme="5" tint="0.39985351115451523"/>
      </left>
      <right style="thin">
        <color theme="5" tint="0.39988402966399123"/>
      </right>
      <top style="thin">
        <color theme="5" tint="0.39985351115451523"/>
      </top>
      <bottom style="thin">
        <color theme="5" tint="0.39982299264503923"/>
      </bottom>
      <diagonal/>
    </border>
    <border>
      <left style="thin">
        <color theme="5" tint="0.39988402966399123"/>
      </left>
      <right style="thin">
        <color theme="5" tint="0.39988402966399123"/>
      </right>
      <top style="thin">
        <color theme="5" tint="0.39985351115451523"/>
      </top>
      <bottom style="thin">
        <color theme="5" tint="0.39982299264503923"/>
      </bottom>
      <diagonal/>
    </border>
    <border>
      <left style="thin">
        <color theme="5" tint="0.39988402966399123"/>
      </left>
      <right/>
      <top style="thin">
        <color theme="5" tint="0.39985351115451523"/>
      </top>
      <bottom style="thin">
        <color theme="5" tint="0.39982299264503923"/>
      </bottom>
      <diagonal/>
    </border>
    <border>
      <left style="medium">
        <color theme="7" tint="0.39985351115451523"/>
      </left>
      <right style="thin">
        <color theme="7" tint="0.39994506668294322"/>
      </right>
      <top style="thin">
        <color theme="7" tint="0.39994506668294322"/>
      </top>
      <bottom style="thin">
        <color theme="7" tint="0.39982299264503923"/>
      </bottom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4506668294322"/>
      </top>
      <bottom style="thin">
        <color theme="7" tint="0.39982299264503923"/>
      </bottom>
      <diagonal/>
    </border>
    <border>
      <left style="thin">
        <color theme="7" tint="0.39994506668294322"/>
      </left>
      <right style="medium">
        <color theme="7" tint="0.39985351115451523"/>
      </right>
      <top style="thin">
        <color theme="7" tint="0.39994506668294322"/>
      </top>
      <bottom style="thin">
        <color theme="7" tint="0.39982299264503923"/>
      </bottom>
      <diagonal/>
    </border>
    <border>
      <left style="thin">
        <color theme="7" tint="0.39994506668294322"/>
      </left>
      <right/>
      <top style="thin">
        <color theme="7" tint="0.39994506668294322"/>
      </top>
      <bottom style="thin">
        <color theme="7" tint="0.39991454817346722"/>
      </bottom>
      <diagonal/>
    </border>
    <border>
      <left/>
      <right style="thin">
        <color theme="7" tint="0.39994506668294322"/>
      </right>
      <top style="thin">
        <color theme="7" tint="0.39994506668294322"/>
      </top>
      <bottom style="thin">
        <color theme="7" tint="0.39991454817346722"/>
      </bottom>
      <diagonal/>
    </border>
    <border>
      <left style="medium">
        <color theme="7" tint="0.39985351115451523"/>
      </left>
      <right style="thin">
        <color theme="7" tint="0.39994506668294322"/>
      </right>
      <top style="thin">
        <color theme="7" tint="0.39994506668294322"/>
      </top>
      <bottom style="thin">
        <color theme="7" tint="0.39991454817346722"/>
      </bottom>
      <diagonal/>
    </border>
    <border>
      <left style="thin">
        <color theme="7" tint="0.39994506668294322"/>
      </left>
      <right style="medium">
        <color theme="7" tint="0.39985351115451523"/>
      </right>
      <top style="thin">
        <color theme="7" tint="0.39994506668294322"/>
      </top>
      <bottom style="thin">
        <color theme="7" tint="0.39991454817346722"/>
      </bottom>
      <diagonal/>
    </border>
    <border>
      <left style="medium">
        <color theme="7" tint="0.39985351115451523"/>
      </left>
      <right style="thin">
        <color theme="7" tint="0.39994506668294322"/>
      </right>
      <top style="thin">
        <color theme="7" tint="0.39991454817346722"/>
      </top>
      <bottom style="thin">
        <color theme="7" tint="0.39991454817346722"/>
      </bottom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1454817346722"/>
      </top>
      <bottom style="thin">
        <color theme="7" tint="0.39991454817346722"/>
      </bottom>
      <diagonal/>
    </border>
    <border>
      <left style="thin">
        <color theme="7" tint="0.39994506668294322"/>
      </left>
      <right style="medium">
        <color theme="7" tint="0.39985351115451523"/>
      </right>
      <top style="thin">
        <color theme="7" tint="0.39991454817346722"/>
      </top>
      <bottom style="thin">
        <color theme="7" tint="0.39991454817346722"/>
      </bottom>
      <diagonal/>
    </border>
    <border>
      <left style="medium">
        <color theme="7" tint="0.39991454817346722"/>
      </left>
      <right style="thin">
        <color theme="7" tint="0.39994506668294322"/>
      </right>
      <top style="thin">
        <color theme="7" tint="0.39991454817346722"/>
      </top>
      <bottom style="thin">
        <color theme="7" tint="0.39991454817346722"/>
      </bottom>
      <diagonal/>
    </border>
    <border>
      <left style="thin">
        <color theme="7" tint="0.39994506668294322"/>
      </left>
      <right style="medium">
        <color theme="7" tint="0.39991454817346722"/>
      </right>
      <top style="thin">
        <color theme="7" tint="0.39991454817346722"/>
      </top>
      <bottom style="thin">
        <color theme="7" tint="0.39991454817346722"/>
      </bottom>
      <diagonal/>
    </border>
    <border>
      <left/>
      <right style="medium">
        <color theme="7" tint="0.39985351115451523"/>
      </right>
      <top style="thin">
        <color theme="7" tint="0.39991454817346722"/>
      </top>
      <bottom style="thin">
        <color theme="7" tint="0.39991454817346722"/>
      </bottom>
      <diagonal/>
    </border>
    <border>
      <left style="medium">
        <color theme="7" tint="0.39985351115451523"/>
      </left>
      <right style="thin">
        <color theme="7" tint="0.39994506668294322"/>
      </right>
      <top style="thin">
        <color theme="7" tint="0.39991454817346722"/>
      </top>
      <bottom style="thin">
        <color theme="7" tint="0.39994506668294322"/>
      </bottom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1454817346722"/>
      </top>
      <bottom style="thin">
        <color theme="7" tint="0.39994506668294322"/>
      </bottom>
      <diagonal/>
    </border>
    <border>
      <left style="thin">
        <color theme="7" tint="0.39994506668294322"/>
      </left>
      <right style="medium">
        <color theme="7" tint="0.39985351115451523"/>
      </right>
      <top style="thin">
        <color theme="7" tint="0.39991454817346722"/>
      </top>
      <bottom style="thin">
        <color theme="7" tint="0.39994506668294322"/>
      </bottom>
      <diagonal/>
    </border>
    <border>
      <left style="medium">
        <color theme="5" tint="0.39982299264503923"/>
      </left>
      <right style="thin">
        <color theme="5" tint="0.39988402966399123"/>
      </right>
      <top style="thin">
        <color theme="5" tint="0.39985351115451523"/>
      </top>
      <bottom style="medium">
        <color theme="5" tint="0.39979247413556324"/>
      </bottom>
      <diagonal/>
    </border>
    <border>
      <left style="thin">
        <color theme="5" tint="0.39988402966399123"/>
      </left>
      <right style="thin">
        <color theme="5" tint="0.39988402966399123"/>
      </right>
      <top style="thin">
        <color theme="5" tint="0.39985351115451523"/>
      </top>
      <bottom style="medium">
        <color theme="5" tint="0.39979247413556324"/>
      </bottom>
      <diagonal/>
    </border>
    <border>
      <left style="thin">
        <color theme="5" tint="0.39988402966399123"/>
      </left>
      <right style="medium">
        <color theme="5" tint="0.39982299264503923"/>
      </right>
      <top style="thin">
        <color theme="5" tint="0.39985351115451523"/>
      </top>
      <bottom style="medium">
        <color theme="5" tint="0.39979247413556324"/>
      </bottom>
      <diagonal/>
    </border>
    <border>
      <left/>
      <right/>
      <top style="thin">
        <color theme="5" tint="0.39985351115451523"/>
      </top>
      <bottom style="medium">
        <color theme="5" tint="0.39979247413556324"/>
      </bottom>
      <diagonal/>
    </border>
    <border>
      <left style="thin">
        <color theme="7" tint="0.39994506668294322"/>
      </left>
      <right/>
      <top style="thin">
        <color theme="7" tint="0.39991454817346722"/>
      </top>
      <bottom style="thin">
        <color theme="7" tint="0.39991454817346722"/>
      </bottom>
      <diagonal/>
    </border>
    <border>
      <left/>
      <right/>
      <top style="thin">
        <color theme="9" tint="0.39994506668294322"/>
      </top>
      <bottom/>
      <diagonal/>
    </border>
    <border>
      <left/>
      <right/>
      <top style="thin">
        <color theme="7" tint="0.39994506668294322"/>
      </top>
      <bottom style="thin">
        <color theme="7" tint="0.3999450666829432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7" tint="0.39991454817346722"/>
      </left>
      <right style="thin">
        <color theme="7" tint="0.39994506668294322"/>
      </right>
      <top style="thin">
        <color theme="7" tint="0.39991454817346722"/>
      </top>
      <bottom style="thin">
        <color theme="7" tint="0.39991454817346722"/>
      </bottom>
      <diagonal/>
    </border>
    <border>
      <left/>
      <right style="thin">
        <color theme="7" tint="0.39991454817346722"/>
      </right>
      <top style="thin">
        <color theme="7" tint="0.39991454817346722"/>
      </top>
      <bottom style="thin">
        <color theme="7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91454817346722"/>
      </left>
      <right style="thin">
        <color theme="9" tint="0.39991454817346722"/>
      </right>
      <top/>
      <bottom style="thin">
        <color theme="9" tint="0.39991454817346722"/>
      </bottom>
      <diagonal/>
    </border>
    <border>
      <left/>
      <right/>
      <top style="thin">
        <color theme="7" tint="0.39994506668294322"/>
      </top>
      <bottom/>
      <diagonal/>
    </border>
    <border>
      <left style="thin">
        <color theme="8" tint="0.39994506668294322"/>
      </left>
      <right/>
      <top style="thin">
        <color theme="8" tint="0.39994506668294322"/>
      </top>
      <bottom/>
      <diagonal/>
    </border>
    <border>
      <left/>
      <right style="thin">
        <color theme="8" tint="0.39994506668294322"/>
      </right>
      <top style="thin">
        <color theme="8" tint="0.39994506668294322"/>
      </top>
      <bottom/>
      <diagonal/>
    </border>
    <border>
      <left style="thin">
        <color theme="8" tint="0.39994506668294322"/>
      </left>
      <right/>
      <top/>
      <bottom style="thin">
        <color theme="8" tint="0.39994506668294322"/>
      </bottom>
      <diagonal/>
    </border>
    <border>
      <left/>
      <right style="thin">
        <color theme="8" tint="0.39994506668294322"/>
      </right>
      <top/>
      <bottom style="thin">
        <color theme="8" tint="0.39994506668294322"/>
      </bottom>
      <diagonal/>
    </border>
    <border>
      <left style="thin">
        <color theme="8" tint="0.39994506668294322"/>
      </left>
      <right/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 style="medium">
        <color theme="5" tint="0.39982299264503923"/>
      </left>
      <right style="thin">
        <color theme="5" tint="0.39988402966399123"/>
      </right>
      <top style="thin">
        <color theme="5" tint="0.39985351115451523"/>
      </top>
      <bottom style="thin">
        <color theme="5" tint="0.39979247413556324"/>
      </bottom>
      <diagonal/>
    </border>
    <border>
      <left style="thin">
        <color theme="5" tint="0.39988402966399123"/>
      </left>
      <right style="thin">
        <color theme="5" tint="0.39988402966399123"/>
      </right>
      <top style="thin">
        <color theme="5" tint="0.39985351115451523"/>
      </top>
      <bottom style="thin">
        <color theme="5" tint="0.39979247413556324"/>
      </bottom>
      <diagonal/>
    </border>
    <border>
      <left style="thin">
        <color theme="5" tint="0.39988402966399123"/>
      </left>
      <right style="medium">
        <color theme="5" tint="0.39982299264503923"/>
      </right>
      <top style="thin">
        <color theme="5" tint="0.39985351115451523"/>
      </top>
      <bottom style="thin">
        <color theme="5" tint="0.39979247413556324"/>
      </bottom>
      <diagonal/>
    </border>
    <border>
      <left/>
      <right/>
      <top style="thin">
        <color theme="5" tint="0.39985351115451523"/>
      </top>
      <bottom style="thin">
        <color theme="5" tint="0.39979247413556324"/>
      </bottom>
      <diagonal/>
    </border>
    <border>
      <left style="thin">
        <color theme="5" tint="0.39988402966399123"/>
      </left>
      <right/>
      <top style="medium">
        <color theme="5" tint="0.39985351115451523"/>
      </top>
      <bottom/>
      <diagonal/>
    </border>
    <border>
      <left style="medium">
        <color theme="5" tint="0.39982299264503923"/>
      </left>
      <right style="thin">
        <color theme="5" tint="0.39988402966399123"/>
      </right>
      <top style="thin">
        <color theme="5" tint="0.39979247413556324"/>
      </top>
      <bottom style="thin">
        <color theme="5" tint="0.39985351115451523"/>
      </bottom>
      <diagonal/>
    </border>
    <border>
      <left style="thin">
        <color theme="5" tint="0.39988402966399123"/>
      </left>
      <right style="thin">
        <color theme="5" tint="0.39988402966399123"/>
      </right>
      <top style="thin">
        <color theme="5" tint="0.39979247413556324"/>
      </top>
      <bottom style="thin">
        <color theme="5" tint="0.39985351115451523"/>
      </bottom>
      <diagonal/>
    </border>
    <border>
      <left style="thin">
        <color theme="5" tint="0.39988402966399123"/>
      </left>
      <right style="medium">
        <color theme="5" tint="0.39982299264503923"/>
      </right>
      <top style="thin">
        <color theme="5" tint="0.39979247413556324"/>
      </top>
      <bottom style="thin">
        <color theme="5" tint="0.39985351115451523"/>
      </bottom>
      <diagonal/>
    </border>
    <border>
      <left/>
      <right/>
      <top style="thin">
        <color theme="5" tint="0.39979247413556324"/>
      </top>
      <bottom style="thin">
        <color theme="5" tint="0.39985351115451523"/>
      </bottom>
      <diagonal/>
    </border>
    <border>
      <left style="thin">
        <color theme="7" tint="0.39991454817346722"/>
      </left>
      <right style="thin">
        <color theme="7" tint="0.39991454817346722"/>
      </right>
      <top style="thin">
        <color theme="7" tint="0.39991454817346722"/>
      </top>
      <bottom style="thin">
        <color theme="7" tint="0.39991454817346722"/>
      </bottom>
      <diagonal/>
    </border>
    <border>
      <left style="thin">
        <color theme="7" tint="0.39991454817346722"/>
      </left>
      <right/>
      <top style="thin">
        <color theme="7" tint="0.39991454817346722"/>
      </top>
      <bottom style="thin">
        <color theme="7" tint="0.39991454817346722"/>
      </bottom>
      <diagonal/>
    </border>
    <border>
      <left style="medium">
        <color theme="7" tint="0.39991454817346722"/>
      </left>
      <right style="thin">
        <color theme="7" tint="0.39994506668294322"/>
      </right>
      <top style="thin">
        <color theme="7" tint="0.39982299264503923"/>
      </top>
      <bottom style="thin">
        <color theme="7" tint="0.39988402966399123"/>
      </bottom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82299264503923"/>
      </top>
      <bottom style="thin">
        <color theme="7" tint="0.39988402966399123"/>
      </bottom>
      <diagonal/>
    </border>
    <border>
      <left style="thin">
        <color theme="7" tint="0.39994506668294322"/>
      </left>
      <right style="medium">
        <color theme="7" tint="0.39991454817346722"/>
      </right>
      <top style="thin">
        <color theme="7" tint="0.39982299264503923"/>
      </top>
      <bottom style="thin">
        <color theme="7" tint="0.39988402966399123"/>
      </bottom>
      <diagonal/>
    </border>
    <border>
      <left/>
      <right style="medium">
        <color theme="7" tint="0.39985351115451523"/>
      </right>
      <top style="thin">
        <color theme="7" tint="0.39982299264503923"/>
      </top>
      <bottom style="thin">
        <color theme="7" tint="0.39988402966399123"/>
      </bottom>
      <diagonal/>
    </border>
    <border>
      <left style="thin">
        <color theme="7" tint="0.39991454817346722"/>
      </left>
      <right style="thin">
        <color theme="7" tint="0.39994506668294322"/>
      </right>
      <top style="thin">
        <color theme="7" tint="0.39991454817346722"/>
      </top>
      <bottom style="thin">
        <color theme="7" tint="0.39988402966399123"/>
      </bottom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4506668294322"/>
      </top>
      <bottom style="thin">
        <color theme="7" tint="0.39988402966399123"/>
      </bottom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1454817346722"/>
      </top>
      <bottom style="thin">
        <color theme="7" tint="0.39988402966399123"/>
      </bottom>
      <diagonal/>
    </border>
    <border>
      <left style="thin">
        <color theme="7" tint="0.39994506668294322"/>
      </left>
      <right/>
      <top style="thin">
        <color theme="7" tint="0.39991454817346722"/>
      </top>
      <bottom style="thin">
        <color theme="7" tint="0.39988402966399123"/>
      </bottom>
      <diagonal/>
    </border>
    <border>
      <left/>
      <right style="thin">
        <color theme="7" tint="0.39991454817346722"/>
      </right>
      <top style="thin">
        <color theme="7" tint="0.39991454817346722"/>
      </top>
      <bottom style="thin">
        <color theme="7" tint="0.39988402966399123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16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220">
    <xf numFmtId="0" fontId="0" fillId="0" borderId="0" xfId="0"/>
    <xf numFmtId="0" fontId="16" fillId="0" borderId="0" xfId="0" applyFont="1"/>
    <xf numFmtId="17" fontId="16" fillId="0" borderId="0" xfId="0" applyNumberFormat="1" applyFont="1"/>
    <xf numFmtId="0" fontId="16" fillId="0" borderId="0" xfId="0" applyFont="1" applyAlignment="1">
      <alignment horizontal="left"/>
    </xf>
    <xf numFmtId="0" fontId="2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22" fillId="0" borderId="0" xfId="0" applyFont="1"/>
    <xf numFmtId="0" fontId="23" fillId="0" borderId="0" xfId="0" applyFont="1" applyAlignment="1">
      <alignment horizontal="centerContinuous"/>
    </xf>
    <xf numFmtId="0" fontId="24" fillId="0" borderId="0" xfId="0" applyFont="1" applyAlignment="1">
      <alignment horizontal="centerContinuous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Continuous"/>
    </xf>
    <xf numFmtId="49" fontId="26" fillId="0" borderId="0" xfId="0" applyNumberFormat="1" applyFont="1" applyAlignment="1">
      <alignment horizontal="right"/>
    </xf>
    <xf numFmtId="0" fontId="25" fillId="0" borderId="0" xfId="0" applyFont="1"/>
    <xf numFmtId="0" fontId="27" fillId="0" borderId="0" xfId="0" applyFont="1" applyAlignment="1">
      <alignment horizontal="centerContinuous"/>
    </xf>
    <xf numFmtId="0" fontId="27" fillId="0" borderId="0" xfId="0" applyFont="1" applyAlignment="1">
      <alignment horizontal="left"/>
    </xf>
    <xf numFmtId="0" fontId="27" fillId="0" borderId="0" xfId="0" applyFont="1"/>
    <xf numFmtId="0" fontId="25" fillId="0" borderId="0" xfId="0" applyFont="1" applyAlignment="1">
      <alignment horizontal="left" wrapText="1"/>
    </xf>
    <xf numFmtId="14" fontId="27" fillId="0" borderId="0" xfId="0" applyNumberFormat="1" applyFont="1" applyAlignment="1">
      <alignment horizontal="left"/>
    </xf>
    <xf numFmtId="49" fontId="27" fillId="0" borderId="0" xfId="0" applyNumberFormat="1" applyFont="1" applyAlignment="1">
      <alignment horizontal="left"/>
    </xf>
    <xf numFmtId="2" fontId="27" fillId="0" borderId="0" xfId="0" applyNumberFormat="1" applyFont="1" applyAlignment="1">
      <alignment horizontal="left"/>
    </xf>
    <xf numFmtId="14" fontId="27" fillId="0" borderId="0" xfId="0" quotePrefix="1" applyNumberFormat="1" applyFont="1" applyAlignment="1">
      <alignment horizontal="left"/>
    </xf>
    <xf numFmtId="14" fontId="27" fillId="0" borderId="0" xfId="0" applyNumberFormat="1" applyFont="1"/>
    <xf numFmtId="0" fontId="16" fillId="0" borderId="0" xfId="0" applyFont="1" applyAlignment="1">
      <alignment horizontal="right"/>
    </xf>
    <xf numFmtId="0" fontId="29" fillId="0" borderId="0" xfId="0" applyFont="1"/>
    <xf numFmtId="0" fontId="28" fillId="0" borderId="0" xfId="0" applyFont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Continuous"/>
    </xf>
    <xf numFmtId="0" fontId="30" fillId="0" borderId="0" xfId="0" applyFont="1"/>
    <xf numFmtId="14" fontId="16" fillId="0" borderId="0" xfId="0" applyNumberFormat="1" applyFont="1"/>
    <xf numFmtId="0" fontId="16" fillId="0" borderId="0" xfId="0" applyFont="1" applyAlignment="1">
      <alignment horizontal="centerContinuous"/>
    </xf>
    <xf numFmtId="0" fontId="23" fillId="24" borderId="0" xfId="0" applyFont="1" applyFill="1" applyAlignment="1">
      <alignment vertical="top"/>
    </xf>
    <xf numFmtId="0" fontId="16" fillId="24" borderId="0" xfId="0" applyFont="1" applyFill="1" applyAlignment="1">
      <alignment vertical="top"/>
    </xf>
    <xf numFmtId="0" fontId="16" fillId="24" borderId="0" xfId="0" applyFont="1" applyFill="1" applyAlignment="1">
      <alignment horizontal="left" vertical="top"/>
    </xf>
    <xf numFmtId="0" fontId="16" fillId="24" borderId="0" xfId="0" applyFont="1" applyFill="1" applyAlignment="1">
      <alignment horizontal="right" vertical="top"/>
    </xf>
    <xf numFmtId="14" fontId="16" fillId="24" borderId="0" xfId="0" applyNumberFormat="1" applyFont="1" applyFill="1" applyAlignment="1">
      <alignment horizontal="center" vertical="top"/>
    </xf>
    <xf numFmtId="3" fontId="16" fillId="24" borderId="0" xfId="0" applyNumberFormat="1" applyFont="1" applyFill="1" applyAlignment="1">
      <alignment horizontal="right" vertical="top"/>
    </xf>
    <xf numFmtId="0" fontId="16" fillId="0" borderId="0" xfId="0" applyFont="1" applyAlignment="1">
      <alignment vertical="top"/>
    </xf>
    <xf numFmtId="0" fontId="21" fillId="0" borderId="0" xfId="0" applyFont="1" applyAlignment="1">
      <alignment vertical="top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right" vertical="top"/>
    </xf>
    <xf numFmtId="14" fontId="16" fillId="0" borderId="0" xfId="0" applyNumberFormat="1" applyFont="1" applyAlignment="1">
      <alignment horizontal="center" vertical="top"/>
    </xf>
    <xf numFmtId="3" fontId="16" fillId="0" borderId="0" xfId="0" applyNumberFormat="1" applyFont="1" applyAlignment="1">
      <alignment horizontal="right" vertical="top"/>
    </xf>
    <xf numFmtId="0" fontId="16" fillId="25" borderId="10" xfId="0" applyFont="1" applyFill="1" applyBorder="1" applyAlignment="1">
      <alignment vertical="top"/>
    </xf>
    <xf numFmtId="0" fontId="16" fillId="25" borderId="10" xfId="0" applyFont="1" applyFill="1" applyBorder="1" applyAlignment="1">
      <alignment horizontal="left" vertical="top"/>
    </xf>
    <xf numFmtId="4" fontId="16" fillId="25" borderId="10" xfId="0" applyNumberFormat="1" applyFont="1" applyFill="1" applyBorder="1" applyAlignment="1">
      <alignment horizontal="right" vertical="top"/>
    </xf>
    <xf numFmtId="14" fontId="16" fillId="25" borderId="10" xfId="0" applyNumberFormat="1" applyFont="1" applyFill="1" applyBorder="1" applyAlignment="1">
      <alignment horizontal="center" vertical="top"/>
    </xf>
    <xf numFmtId="3" fontId="16" fillId="25" borderId="10" xfId="0" applyNumberFormat="1" applyFont="1" applyFill="1" applyBorder="1" applyAlignment="1">
      <alignment horizontal="right" vertical="top"/>
    </xf>
    <xf numFmtId="14" fontId="16" fillId="27" borderId="10" xfId="0" applyNumberFormat="1" applyFont="1" applyFill="1" applyBorder="1" applyAlignment="1">
      <alignment horizontal="center" vertical="top"/>
    </xf>
    <xf numFmtId="165" fontId="16" fillId="25" borderId="10" xfId="0" applyNumberFormat="1" applyFont="1" applyFill="1" applyBorder="1" applyAlignment="1">
      <alignment horizontal="right" vertical="top"/>
    </xf>
    <xf numFmtId="0" fontId="29" fillId="0" borderId="0" xfId="0" applyFont="1" applyAlignment="1">
      <alignment horizontal="right"/>
    </xf>
    <xf numFmtId="0" fontId="32" fillId="29" borderId="20" xfId="0" applyFont="1" applyFill="1" applyBorder="1" applyAlignment="1">
      <alignment vertical="top"/>
    </xf>
    <xf numFmtId="0" fontId="32" fillId="29" borderId="20" xfId="0" applyFont="1" applyFill="1" applyBorder="1" applyAlignment="1">
      <alignment horizontal="left" vertical="top"/>
    </xf>
    <xf numFmtId="0" fontId="32" fillId="29" borderId="20" xfId="0" applyFont="1" applyFill="1" applyBorder="1" applyAlignment="1">
      <alignment horizontal="right" vertical="top"/>
    </xf>
    <xf numFmtId="14" fontId="32" fillId="29" borderId="20" xfId="0" applyNumberFormat="1" applyFont="1" applyFill="1" applyBorder="1" applyAlignment="1">
      <alignment horizontal="center" vertical="top"/>
    </xf>
    <xf numFmtId="3" fontId="32" fillId="29" borderId="20" xfId="0" applyNumberFormat="1" applyFont="1" applyFill="1" applyBorder="1" applyAlignment="1">
      <alignment horizontal="right" vertical="top"/>
    </xf>
    <xf numFmtId="0" fontId="31" fillId="28" borderId="19" xfId="0" applyFont="1" applyFill="1" applyBorder="1"/>
    <xf numFmtId="0" fontId="31" fillId="28" borderId="19" xfId="0" applyFont="1" applyFill="1" applyBorder="1" applyAlignment="1">
      <alignment horizontal="right"/>
    </xf>
    <xf numFmtId="14" fontId="31" fillId="28" borderId="19" xfId="0" applyNumberFormat="1" applyFont="1" applyFill="1" applyBorder="1" applyAlignment="1">
      <alignment horizontal="left" vertical="top"/>
    </xf>
    <xf numFmtId="0" fontId="31" fillId="0" borderId="0" xfId="0" applyFont="1"/>
    <xf numFmtId="14" fontId="31" fillId="28" borderId="19" xfId="0" applyNumberFormat="1" applyFont="1" applyFill="1" applyBorder="1" applyAlignment="1">
      <alignment horizontal="right"/>
    </xf>
    <xf numFmtId="0" fontId="33" fillId="28" borderId="19" xfId="0" applyFont="1" applyFill="1" applyBorder="1" applyAlignment="1">
      <alignment vertical="center"/>
    </xf>
    <xf numFmtId="0" fontId="33" fillId="28" borderId="19" xfId="0" applyFont="1" applyFill="1" applyBorder="1" applyAlignment="1">
      <alignment horizontal="right" vertical="center"/>
    </xf>
    <xf numFmtId="0" fontId="31" fillId="0" borderId="0" xfId="0" applyFont="1" applyAlignment="1">
      <alignment vertical="center"/>
    </xf>
    <xf numFmtId="0" fontId="33" fillId="28" borderId="19" xfId="0" applyFont="1" applyFill="1" applyBorder="1"/>
    <xf numFmtId="0" fontId="33" fillId="28" borderId="19" xfId="0" applyFont="1" applyFill="1" applyBorder="1" applyAlignment="1">
      <alignment horizontal="right"/>
    </xf>
    <xf numFmtId="21" fontId="33" fillId="28" borderId="19" xfId="0" applyNumberFormat="1" applyFont="1" applyFill="1" applyBorder="1" applyAlignment="1">
      <alignment horizontal="right"/>
    </xf>
    <xf numFmtId="21" fontId="31" fillId="28" borderId="19" xfId="0" applyNumberFormat="1" applyFont="1" applyFill="1" applyBorder="1" applyAlignment="1">
      <alignment horizontal="right"/>
    </xf>
    <xf numFmtId="45" fontId="31" fillId="28" borderId="19" xfId="0" applyNumberFormat="1" applyFont="1" applyFill="1" applyBorder="1" applyAlignment="1">
      <alignment horizontal="right"/>
    </xf>
    <xf numFmtId="2" fontId="31" fillId="28" borderId="19" xfId="0" applyNumberFormat="1" applyFont="1" applyFill="1" applyBorder="1" applyAlignment="1">
      <alignment horizontal="right"/>
    </xf>
    <xf numFmtId="49" fontId="31" fillId="28" borderId="19" xfId="0" applyNumberFormat="1" applyFont="1" applyFill="1" applyBorder="1" applyAlignment="1">
      <alignment horizontal="right"/>
    </xf>
    <xf numFmtId="164" fontId="31" fillId="28" borderId="19" xfId="0" applyNumberFormat="1" applyFont="1" applyFill="1" applyBorder="1" applyAlignment="1">
      <alignment horizontal="right"/>
    </xf>
    <xf numFmtId="46" fontId="31" fillId="28" borderId="19" xfId="0" applyNumberFormat="1" applyFont="1" applyFill="1" applyBorder="1" applyAlignment="1">
      <alignment horizontal="right"/>
    </xf>
    <xf numFmtId="14" fontId="33" fillId="28" borderId="19" xfId="0" applyNumberFormat="1" applyFont="1" applyFill="1" applyBorder="1" applyAlignment="1">
      <alignment horizontal="center" vertical="center"/>
    </xf>
    <xf numFmtId="14" fontId="31" fillId="28" borderId="19" xfId="0" applyNumberFormat="1" applyFont="1" applyFill="1" applyBorder="1" applyAlignment="1">
      <alignment horizontal="center"/>
    </xf>
    <xf numFmtId="14" fontId="33" fillId="28" borderId="19" xfId="0" applyNumberFormat="1" applyFont="1" applyFill="1" applyBorder="1" applyAlignment="1">
      <alignment horizontal="center"/>
    </xf>
    <xf numFmtId="14" fontId="29" fillId="0" borderId="0" xfId="0" applyNumberFormat="1" applyFont="1" applyAlignment="1">
      <alignment horizontal="center"/>
    </xf>
    <xf numFmtId="0" fontId="16" fillId="25" borderId="21" xfId="0" applyFont="1" applyFill="1" applyBorder="1" applyAlignment="1">
      <alignment vertical="top"/>
    </xf>
    <xf numFmtId="0" fontId="16" fillId="25" borderId="21" xfId="0" applyFont="1" applyFill="1" applyBorder="1" applyAlignment="1">
      <alignment horizontal="left" vertical="top"/>
    </xf>
    <xf numFmtId="4" fontId="16" fillId="25" borderId="21" xfId="0" applyNumberFormat="1" applyFont="1" applyFill="1" applyBorder="1" applyAlignment="1">
      <alignment horizontal="right" vertical="top"/>
    </xf>
    <xf numFmtId="14" fontId="16" fillId="25" borderId="21" xfId="0" applyNumberFormat="1" applyFont="1" applyFill="1" applyBorder="1" applyAlignment="1">
      <alignment horizontal="center" vertical="top"/>
    </xf>
    <xf numFmtId="3" fontId="16" fillId="25" borderId="21" xfId="0" applyNumberFormat="1" applyFont="1" applyFill="1" applyBorder="1" applyAlignment="1">
      <alignment horizontal="right" vertical="top"/>
    </xf>
    <xf numFmtId="0" fontId="16" fillId="25" borderId="22" xfId="0" applyFont="1" applyFill="1" applyBorder="1" applyAlignment="1">
      <alignment vertical="top"/>
    </xf>
    <xf numFmtId="0" fontId="16" fillId="25" borderId="22" xfId="0" applyFont="1" applyFill="1" applyBorder="1" applyAlignment="1">
      <alignment horizontal="left" vertical="top"/>
    </xf>
    <xf numFmtId="4" fontId="16" fillId="25" borderId="22" xfId="0" applyNumberFormat="1" applyFont="1" applyFill="1" applyBorder="1" applyAlignment="1">
      <alignment horizontal="right" vertical="top"/>
    </xf>
    <xf numFmtId="14" fontId="16" fillId="27" borderId="22" xfId="0" applyNumberFormat="1" applyFont="1" applyFill="1" applyBorder="1" applyAlignment="1">
      <alignment horizontal="center" vertical="top"/>
    </xf>
    <xf numFmtId="14" fontId="16" fillId="25" borderId="22" xfId="0" applyNumberFormat="1" applyFont="1" applyFill="1" applyBorder="1" applyAlignment="1">
      <alignment horizontal="center" vertical="top"/>
    </xf>
    <xf numFmtId="0" fontId="16" fillId="25" borderId="23" xfId="0" applyFont="1" applyFill="1" applyBorder="1" applyAlignment="1">
      <alignment vertical="top"/>
    </xf>
    <xf numFmtId="14" fontId="16" fillId="28" borderId="24" xfId="0" applyNumberFormat="1" applyFont="1" applyFill="1" applyBorder="1" applyAlignment="1">
      <alignment horizontal="left" vertical="top"/>
    </xf>
    <xf numFmtId="0" fontId="16" fillId="25" borderId="25" xfId="0" applyFont="1" applyFill="1" applyBorder="1" applyAlignment="1">
      <alignment vertical="top"/>
    </xf>
    <xf numFmtId="0" fontId="16" fillId="25" borderId="25" xfId="0" applyFont="1" applyFill="1" applyBorder="1" applyAlignment="1">
      <alignment horizontal="left" vertical="top"/>
    </xf>
    <xf numFmtId="4" fontId="16" fillId="25" borderId="25" xfId="0" applyNumberFormat="1" applyFont="1" applyFill="1" applyBorder="1" applyAlignment="1">
      <alignment horizontal="right" vertical="top"/>
    </xf>
    <xf numFmtId="14" fontId="16" fillId="25" borderId="25" xfId="0" applyNumberFormat="1" applyFont="1" applyFill="1" applyBorder="1" applyAlignment="1">
      <alignment horizontal="center" vertical="top"/>
    </xf>
    <xf numFmtId="0" fontId="16" fillId="25" borderId="20" xfId="0" applyFont="1" applyFill="1" applyBorder="1" applyAlignment="1">
      <alignment vertical="top"/>
    </xf>
    <xf numFmtId="0" fontId="16" fillId="25" borderId="20" xfId="0" applyFont="1" applyFill="1" applyBorder="1" applyAlignment="1">
      <alignment horizontal="left" vertical="top"/>
    </xf>
    <xf numFmtId="4" fontId="16" fillId="25" borderId="20" xfId="0" applyNumberFormat="1" applyFont="1" applyFill="1" applyBorder="1" applyAlignment="1">
      <alignment horizontal="right" vertical="top"/>
    </xf>
    <xf numFmtId="14" fontId="16" fillId="25" borderId="20" xfId="0" applyNumberFormat="1" applyFont="1" applyFill="1" applyBorder="1" applyAlignment="1">
      <alignment horizontal="center" vertical="top"/>
    </xf>
    <xf numFmtId="3" fontId="16" fillId="25" borderId="20" xfId="0" applyNumberFormat="1" applyFont="1" applyFill="1" applyBorder="1" applyAlignment="1">
      <alignment horizontal="right" vertical="top"/>
    </xf>
    <xf numFmtId="165" fontId="16" fillId="25" borderId="22" xfId="0" applyNumberFormat="1" applyFont="1" applyFill="1" applyBorder="1" applyAlignment="1">
      <alignment horizontal="right" vertical="top"/>
    </xf>
    <xf numFmtId="165" fontId="16" fillId="25" borderId="25" xfId="0" applyNumberFormat="1" applyFont="1" applyFill="1" applyBorder="1" applyAlignment="1">
      <alignment horizontal="right" vertical="top"/>
    </xf>
    <xf numFmtId="4" fontId="16" fillId="30" borderId="22" xfId="0" applyNumberFormat="1" applyFont="1" applyFill="1" applyBorder="1" applyAlignment="1">
      <alignment horizontal="center" vertical="top"/>
    </xf>
    <xf numFmtId="14" fontId="16" fillId="30" borderId="22" xfId="0" applyNumberFormat="1" applyFont="1" applyFill="1" applyBorder="1" applyAlignment="1">
      <alignment horizontal="center" vertical="top"/>
    </xf>
    <xf numFmtId="3" fontId="16" fillId="30" borderId="22" xfId="0" applyNumberFormat="1" applyFont="1" applyFill="1" applyBorder="1" applyAlignment="1">
      <alignment horizontal="center" vertical="top"/>
    </xf>
    <xf numFmtId="4" fontId="16" fillId="30" borderId="10" xfId="0" applyNumberFormat="1" applyFont="1" applyFill="1" applyBorder="1" applyAlignment="1">
      <alignment horizontal="center" vertical="top"/>
    </xf>
    <xf numFmtId="14" fontId="16" fillId="30" borderId="10" xfId="0" applyNumberFormat="1" applyFont="1" applyFill="1" applyBorder="1" applyAlignment="1">
      <alignment horizontal="center" vertical="top"/>
    </xf>
    <xf numFmtId="3" fontId="16" fillId="30" borderId="10" xfId="0" applyNumberFormat="1" applyFont="1" applyFill="1" applyBorder="1" applyAlignment="1">
      <alignment horizontal="center" vertical="top"/>
    </xf>
    <xf numFmtId="0" fontId="16" fillId="26" borderId="22" xfId="0" applyFont="1" applyFill="1" applyBorder="1" applyAlignment="1">
      <alignment vertical="top"/>
    </xf>
    <xf numFmtId="0" fontId="16" fillId="26" borderId="10" xfId="0" applyFont="1" applyFill="1" applyBorder="1" applyAlignment="1">
      <alignment vertical="top"/>
    </xf>
    <xf numFmtId="0" fontId="16" fillId="26" borderId="25" xfId="0" applyFont="1" applyFill="1" applyBorder="1" applyAlignment="1">
      <alignment vertical="top"/>
    </xf>
    <xf numFmtId="0" fontId="16" fillId="25" borderId="26" xfId="0" applyFont="1" applyFill="1" applyBorder="1" applyAlignment="1">
      <alignment vertical="top"/>
    </xf>
    <xf numFmtId="0" fontId="16" fillId="25" borderId="26" xfId="0" applyFont="1" applyFill="1" applyBorder="1" applyAlignment="1">
      <alignment horizontal="left" vertical="top"/>
    </xf>
    <xf numFmtId="4" fontId="16" fillId="25" borderId="26" xfId="0" applyNumberFormat="1" applyFont="1" applyFill="1" applyBorder="1" applyAlignment="1">
      <alignment horizontal="right" vertical="top"/>
    </xf>
    <xf numFmtId="14" fontId="16" fillId="25" borderId="26" xfId="0" applyNumberFormat="1" applyFont="1" applyFill="1" applyBorder="1" applyAlignment="1">
      <alignment horizontal="center" vertical="top"/>
    </xf>
    <xf numFmtId="0" fontId="16" fillId="25" borderId="27" xfId="0" applyFont="1" applyFill="1" applyBorder="1" applyAlignment="1">
      <alignment vertical="top"/>
    </xf>
    <xf numFmtId="0" fontId="16" fillId="25" borderId="27" xfId="0" applyFont="1" applyFill="1" applyBorder="1" applyAlignment="1">
      <alignment horizontal="left" vertical="top"/>
    </xf>
    <xf numFmtId="4" fontId="16" fillId="30" borderId="20" xfId="0" applyNumberFormat="1" applyFont="1" applyFill="1" applyBorder="1" applyAlignment="1">
      <alignment horizontal="center" vertical="top"/>
    </xf>
    <xf numFmtId="14" fontId="16" fillId="30" borderId="20" xfId="0" applyNumberFormat="1" applyFont="1" applyFill="1" applyBorder="1" applyAlignment="1">
      <alignment horizontal="center" vertical="top"/>
    </xf>
    <xf numFmtId="3" fontId="16" fillId="30" borderId="20" xfId="0" applyNumberFormat="1" applyFont="1" applyFill="1" applyBorder="1" applyAlignment="1">
      <alignment horizontal="center" vertical="top"/>
    </xf>
    <xf numFmtId="0" fontId="16" fillId="26" borderId="20" xfId="0" applyFont="1" applyFill="1" applyBorder="1" applyAlignment="1">
      <alignment vertical="top"/>
    </xf>
    <xf numFmtId="0" fontId="16" fillId="26" borderId="26" xfId="0" applyFont="1" applyFill="1" applyBorder="1" applyAlignment="1">
      <alignment vertical="top"/>
    </xf>
    <xf numFmtId="0" fontId="0" fillId="24" borderId="0" xfId="0" applyFill="1" applyAlignment="1">
      <alignment vertical="center"/>
    </xf>
    <xf numFmtId="0" fontId="0" fillId="0" borderId="0" xfId="0" applyAlignment="1">
      <alignment vertical="center"/>
    </xf>
    <xf numFmtId="0" fontId="0" fillId="24" borderId="11" xfId="0" applyFill="1" applyBorder="1" applyAlignment="1">
      <alignment vertical="center"/>
    </xf>
    <xf numFmtId="0" fontId="0" fillId="24" borderId="12" xfId="0" applyFill="1" applyBorder="1" applyAlignment="1">
      <alignment vertical="center"/>
    </xf>
    <xf numFmtId="0" fontId="0" fillId="24" borderId="13" xfId="0" applyFill="1" applyBorder="1" applyAlignment="1">
      <alignment vertical="center"/>
    </xf>
    <xf numFmtId="0" fontId="0" fillId="24" borderId="14" xfId="0" applyFill="1" applyBorder="1" applyAlignment="1">
      <alignment vertical="center"/>
    </xf>
    <xf numFmtId="0" fontId="0" fillId="24" borderId="15" xfId="0" applyFill="1" applyBorder="1" applyAlignment="1">
      <alignment vertical="center"/>
    </xf>
    <xf numFmtId="0" fontId="36" fillId="24" borderId="0" xfId="0" applyFont="1" applyFill="1" applyAlignment="1">
      <alignment vertical="center"/>
    </xf>
    <xf numFmtId="0" fontId="37" fillId="24" borderId="0" xfId="0" applyFont="1" applyFill="1" applyAlignment="1">
      <alignment vertical="center"/>
    </xf>
    <xf numFmtId="0" fontId="21" fillId="24" borderId="0" xfId="0" applyFont="1" applyFill="1" applyAlignment="1">
      <alignment vertical="center" wrapText="1"/>
    </xf>
    <xf numFmtId="0" fontId="21" fillId="24" borderId="14" xfId="0" applyFont="1" applyFill="1" applyBorder="1" applyAlignment="1">
      <alignment vertical="center" wrapText="1"/>
    </xf>
    <xf numFmtId="0" fontId="21" fillId="24" borderId="15" xfId="0" applyFont="1" applyFill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0" fillId="24" borderId="16" xfId="0" applyFill="1" applyBorder="1" applyAlignment="1">
      <alignment vertical="center"/>
    </xf>
    <xf numFmtId="0" fontId="0" fillId="24" borderId="17" xfId="0" applyFill="1" applyBorder="1" applyAlignment="1">
      <alignment vertical="center"/>
    </xf>
    <xf numFmtId="0" fontId="0" fillId="24" borderId="18" xfId="0" applyFill="1" applyBorder="1" applyAlignment="1">
      <alignment vertical="center"/>
    </xf>
    <xf numFmtId="0" fontId="39" fillId="24" borderId="0" xfId="0" applyFont="1" applyFill="1" applyAlignment="1">
      <alignment vertical="center"/>
    </xf>
    <xf numFmtId="0" fontId="0" fillId="25" borderId="0" xfId="0" applyFill="1" applyAlignment="1">
      <alignment vertical="center"/>
    </xf>
    <xf numFmtId="0" fontId="16" fillId="25" borderId="10" xfId="0" applyFont="1" applyFill="1" applyBorder="1" applyAlignment="1">
      <alignment vertical="center" wrapText="1"/>
    </xf>
    <xf numFmtId="0" fontId="42" fillId="24" borderId="0" xfId="0" applyFont="1" applyFill="1" applyAlignment="1">
      <alignment vertical="center"/>
    </xf>
    <xf numFmtId="0" fontId="0" fillId="33" borderId="35" xfId="0" applyFill="1" applyBorder="1" applyAlignment="1">
      <alignment horizontal="left" vertical="center"/>
    </xf>
    <xf numFmtId="0" fontId="0" fillId="33" borderId="0" xfId="0" applyFill="1" applyAlignment="1">
      <alignment vertical="center"/>
    </xf>
    <xf numFmtId="0" fontId="0" fillId="25" borderId="0" xfId="0" applyFill="1" applyAlignment="1">
      <alignment vertical="center" wrapText="1"/>
    </xf>
    <xf numFmtId="0" fontId="0" fillId="33" borderId="0" xfId="0" applyFill="1" applyAlignment="1">
      <alignment vertical="center" wrapText="1"/>
    </xf>
    <xf numFmtId="0" fontId="41" fillId="25" borderId="0" xfId="0" applyFont="1" applyFill="1" applyAlignment="1">
      <alignment vertical="top" wrapText="1"/>
    </xf>
    <xf numFmtId="0" fontId="0" fillId="24" borderId="0" xfId="0" applyFill="1"/>
    <xf numFmtId="0" fontId="0" fillId="24" borderId="14" xfId="0" applyFill="1" applyBorder="1"/>
    <xf numFmtId="0" fontId="0" fillId="24" borderId="15" xfId="0" applyFill="1" applyBorder="1"/>
    <xf numFmtId="0" fontId="46" fillId="24" borderId="0" xfId="0" applyFont="1" applyFill="1" applyAlignment="1">
      <alignment vertical="center"/>
    </xf>
    <xf numFmtId="0" fontId="46" fillId="24" borderId="14" xfId="0" applyFont="1" applyFill="1" applyBorder="1" applyAlignment="1">
      <alignment vertical="center"/>
    </xf>
    <xf numFmtId="0" fontId="46" fillId="24" borderId="15" xfId="0" applyFont="1" applyFill="1" applyBorder="1" applyAlignment="1">
      <alignment vertical="center"/>
    </xf>
    <xf numFmtId="0" fontId="46" fillId="0" borderId="0" xfId="0" applyFont="1" applyAlignment="1">
      <alignment vertical="center"/>
    </xf>
    <xf numFmtId="0" fontId="47" fillId="24" borderId="15" xfId="0" applyFont="1" applyFill="1" applyBorder="1" applyAlignment="1">
      <alignment vertical="center"/>
    </xf>
    <xf numFmtId="0" fontId="47" fillId="24" borderId="0" xfId="0" applyFont="1" applyFill="1" applyAlignment="1">
      <alignment vertical="center"/>
    </xf>
    <xf numFmtId="0" fontId="47" fillId="24" borderId="14" xfId="0" applyFont="1" applyFill="1" applyBorder="1" applyAlignment="1">
      <alignment vertical="center"/>
    </xf>
    <xf numFmtId="0" fontId="16" fillId="25" borderId="10" xfId="0" applyFont="1" applyFill="1" applyBorder="1" applyAlignment="1">
      <alignment vertical="center"/>
    </xf>
    <xf numFmtId="0" fontId="21" fillId="25" borderId="10" xfId="0" applyFont="1" applyFill="1" applyBorder="1" applyAlignment="1">
      <alignment vertical="center"/>
    </xf>
    <xf numFmtId="0" fontId="16" fillId="33" borderId="28" xfId="0" applyFont="1" applyFill="1" applyBorder="1" applyAlignment="1">
      <alignment vertical="center" wrapText="1"/>
    </xf>
    <xf numFmtId="0" fontId="16" fillId="33" borderId="28" xfId="0" applyFont="1" applyFill="1" applyBorder="1" applyAlignment="1">
      <alignment vertical="center"/>
    </xf>
    <xf numFmtId="0" fontId="21" fillId="33" borderId="28" xfId="0" applyFont="1" applyFill="1" applyBorder="1" applyAlignment="1">
      <alignment vertical="center"/>
    </xf>
    <xf numFmtId="4" fontId="16" fillId="30" borderId="21" xfId="0" applyNumberFormat="1" applyFont="1" applyFill="1" applyBorder="1" applyAlignment="1">
      <alignment horizontal="center" vertical="top"/>
    </xf>
    <xf numFmtId="14" fontId="16" fillId="30" borderId="21" xfId="0" applyNumberFormat="1" applyFont="1" applyFill="1" applyBorder="1" applyAlignment="1">
      <alignment horizontal="center" vertical="top"/>
    </xf>
    <xf numFmtId="3" fontId="16" fillId="30" borderId="21" xfId="0" applyNumberFormat="1" applyFont="1" applyFill="1" applyBorder="1" applyAlignment="1">
      <alignment horizontal="center" vertical="top"/>
    </xf>
    <xf numFmtId="4" fontId="16" fillId="30" borderId="26" xfId="0" applyNumberFormat="1" applyFont="1" applyFill="1" applyBorder="1" applyAlignment="1">
      <alignment horizontal="center" vertical="top"/>
    </xf>
    <xf numFmtId="14" fontId="16" fillId="30" borderId="26" xfId="0" applyNumberFormat="1" applyFont="1" applyFill="1" applyBorder="1" applyAlignment="1">
      <alignment horizontal="center" vertical="top"/>
    </xf>
    <xf numFmtId="3" fontId="16" fillId="30" borderId="26" xfId="0" applyNumberFormat="1" applyFont="1" applyFill="1" applyBorder="1" applyAlignment="1">
      <alignment horizontal="center" vertical="top"/>
    </xf>
    <xf numFmtId="4" fontId="16" fillId="30" borderId="27" xfId="0" applyNumberFormat="1" applyFont="1" applyFill="1" applyBorder="1" applyAlignment="1">
      <alignment horizontal="center" vertical="top"/>
    </xf>
    <xf numFmtId="14" fontId="16" fillId="30" borderId="27" xfId="0" applyNumberFormat="1" applyFont="1" applyFill="1" applyBorder="1" applyAlignment="1">
      <alignment horizontal="center" vertical="top"/>
    </xf>
    <xf numFmtId="3" fontId="16" fillId="30" borderId="27" xfId="0" applyNumberFormat="1" applyFont="1" applyFill="1" applyBorder="1" applyAlignment="1">
      <alignment horizontal="center" vertical="top"/>
    </xf>
    <xf numFmtId="0" fontId="42" fillId="24" borderId="0" xfId="0" applyFont="1" applyFill="1"/>
    <xf numFmtId="0" fontId="16" fillId="33" borderId="41" xfId="0" applyFont="1" applyFill="1" applyBorder="1" applyAlignment="1">
      <alignment vertical="top"/>
    </xf>
    <xf numFmtId="0" fontId="16" fillId="33" borderId="41" xfId="0" applyFont="1" applyFill="1" applyBorder="1" applyAlignment="1">
      <alignment horizontal="left" vertical="top"/>
    </xf>
    <xf numFmtId="4" fontId="16" fillId="33" borderId="41" xfId="0" applyNumberFormat="1" applyFont="1" applyFill="1" applyBorder="1" applyAlignment="1">
      <alignment horizontal="right" vertical="top"/>
    </xf>
    <xf numFmtId="14" fontId="16" fillId="33" borderId="41" xfId="0" applyNumberFormat="1" applyFont="1" applyFill="1" applyBorder="1" applyAlignment="1">
      <alignment horizontal="center" vertical="top"/>
    </xf>
    <xf numFmtId="3" fontId="16" fillId="33" borderId="41" xfId="0" applyNumberFormat="1" applyFont="1" applyFill="1" applyBorder="1" applyAlignment="1">
      <alignment horizontal="right" vertical="top"/>
    </xf>
    <xf numFmtId="0" fontId="16" fillId="25" borderId="41" xfId="0" applyFont="1" applyFill="1" applyBorder="1" applyAlignment="1">
      <alignment vertical="top"/>
    </xf>
    <xf numFmtId="4" fontId="16" fillId="30" borderId="41" xfId="0" applyNumberFormat="1" applyFont="1" applyFill="1" applyBorder="1" applyAlignment="1">
      <alignment horizontal="center" vertical="top"/>
    </xf>
    <xf numFmtId="14" fontId="16" fillId="30" borderId="41" xfId="0" applyNumberFormat="1" applyFont="1" applyFill="1" applyBorder="1" applyAlignment="1">
      <alignment horizontal="center" vertical="top"/>
    </xf>
    <xf numFmtId="3" fontId="16" fillId="30" borderId="41" xfId="0" applyNumberFormat="1" applyFont="1" applyFill="1" applyBorder="1" applyAlignment="1">
      <alignment horizontal="center" vertical="top"/>
    </xf>
    <xf numFmtId="165" fontId="16" fillId="33" borderId="41" xfId="0" applyNumberFormat="1" applyFont="1" applyFill="1" applyBorder="1" applyAlignment="1">
      <alignment horizontal="right" vertical="top"/>
    </xf>
    <xf numFmtId="0" fontId="16" fillId="32" borderId="41" xfId="0" applyFont="1" applyFill="1" applyBorder="1" applyAlignment="1">
      <alignment vertical="top"/>
    </xf>
    <xf numFmtId="0" fontId="16" fillId="33" borderId="42" xfId="0" applyFont="1" applyFill="1" applyBorder="1" applyAlignment="1">
      <alignment vertical="top"/>
    </xf>
    <xf numFmtId="0" fontId="16" fillId="33" borderId="42" xfId="0" applyFont="1" applyFill="1" applyBorder="1" applyAlignment="1">
      <alignment horizontal="left" vertical="top"/>
    </xf>
    <xf numFmtId="4" fontId="16" fillId="33" borderId="42" xfId="0" applyNumberFormat="1" applyFont="1" applyFill="1" applyBorder="1" applyAlignment="1">
      <alignment horizontal="right" vertical="top"/>
    </xf>
    <xf numFmtId="14" fontId="16" fillId="33" borderId="42" xfId="0" applyNumberFormat="1" applyFont="1" applyFill="1" applyBorder="1" applyAlignment="1">
      <alignment horizontal="center" vertical="top"/>
    </xf>
    <xf numFmtId="0" fontId="16" fillId="33" borderId="43" xfId="0" applyFont="1" applyFill="1" applyBorder="1" applyAlignment="1">
      <alignment vertical="top"/>
    </xf>
    <xf numFmtId="0" fontId="16" fillId="33" borderId="43" xfId="0" applyFont="1" applyFill="1" applyBorder="1" applyAlignment="1">
      <alignment horizontal="left" vertical="top"/>
    </xf>
    <xf numFmtId="4" fontId="16" fillId="33" borderId="43" xfId="0" applyNumberFormat="1" applyFont="1" applyFill="1" applyBorder="1" applyAlignment="1">
      <alignment horizontal="right" vertical="top"/>
    </xf>
    <xf numFmtId="14" fontId="16" fillId="33" borderId="43" xfId="0" applyNumberFormat="1" applyFont="1" applyFill="1" applyBorder="1" applyAlignment="1">
      <alignment horizontal="center" vertical="top"/>
    </xf>
    <xf numFmtId="3" fontId="16" fillId="33" borderId="43" xfId="0" applyNumberFormat="1" applyFont="1" applyFill="1" applyBorder="1" applyAlignment="1">
      <alignment horizontal="right" vertical="top"/>
    </xf>
    <xf numFmtId="0" fontId="16" fillId="33" borderId="44" xfId="0" applyFont="1" applyFill="1" applyBorder="1" applyAlignment="1">
      <alignment vertical="top"/>
    </xf>
    <xf numFmtId="0" fontId="16" fillId="33" borderId="44" xfId="0" applyFont="1" applyFill="1" applyBorder="1" applyAlignment="1">
      <alignment horizontal="left" vertical="top"/>
    </xf>
    <xf numFmtId="4" fontId="16" fillId="33" borderId="44" xfId="0" applyNumberFormat="1" applyFont="1" applyFill="1" applyBorder="1" applyAlignment="1">
      <alignment horizontal="right" vertical="top"/>
    </xf>
    <xf numFmtId="14" fontId="16" fillId="33" borderId="44" xfId="0" applyNumberFormat="1" applyFont="1" applyFill="1" applyBorder="1" applyAlignment="1">
      <alignment horizontal="center" vertical="top"/>
    </xf>
    <xf numFmtId="0" fontId="16" fillId="33" borderId="45" xfId="0" applyFont="1" applyFill="1" applyBorder="1" applyAlignment="1">
      <alignment vertical="top"/>
    </xf>
    <xf numFmtId="0" fontId="16" fillId="33" borderId="45" xfId="0" applyFont="1" applyFill="1" applyBorder="1" applyAlignment="1">
      <alignment horizontal="left" vertical="top"/>
    </xf>
    <xf numFmtId="0" fontId="16" fillId="25" borderId="45" xfId="0" applyFont="1" applyFill="1" applyBorder="1" applyAlignment="1">
      <alignment vertical="top"/>
    </xf>
    <xf numFmtId="4" fontId="16" fillId="30" borderId="45" xfId="0" applyNumberFormat="1" applyFont="1" applyFill="1" applyBorder="1" applyAlignment="1">
      <alignment horizontal="center" vertical="top"/>
    </xf>
    <xf numFmtId="14" fontId="16" fillId="30" borderId="45" xfId="0" applyNumberFormat="1" applyFont="1" applyFill="1" applyBorder="1" applyAlignment="1">
      <alignment horizontal="center" vertical="top"/>
    </xf>
    <xf numFmtId="3" fontId="16" fillId="30" borderId="45" xfId="0" applyNumberFormat="1" applyFont="1" applyFill="1" applyBorder="1" applyAlignment="1">
      <alignment horizontal="center" vertical="top"/>
    </xf>
    <xf numFmtId="14" fontId="16" fillId="33" borderId="45" xfId="0" applyNumberFormat="1" applyFont="1" applyFill="1" applyBorder="1" applyAlignment="1">
      <alignment horizontal="center" vertical="top"/>
    </xf>
    <xf numFmtId="4" fontId="16" fillId="33" borderId="45" xfId="0" applyNumberFormat="1" applyFont="1" applyFill="1" applyBorder="1" applyAlignment="1">
      <alignment horizontal="right" vertical="top"/>
    </xf>
    <xf numFmtId="3" fontId="16" fillId="33" borderId="45" xfId="0" applyNumberFormat="1" applyFont="1" applyFill="1" applyBorder="1" applyAlignment="1">
      <alignment horizontal="right" vertical="top"/>
    </xf>
    <xf numFmtId="165" fontId="16" fillId="33" borderId="44" xfId="0" applyNumberFormat="1" applyFont="1" applyFill="1" applyBorder="1" applyAlignment="1">
      <alignment horizontal="right" vertical="top"/>
    </xf>
    <xf numFmtId="165" fontId="16" fillId="33" borderId="45" xfId="0" applyNumberFormat="1" applyFont="1" applyFill="1" applyBorder="1" applyAlignment="1">
      <alignment horizontal="right" vertical="top"/>
    </xf>
    <xf numFmtId="0" fontId="16" fillId="25" borderId="44" xfId="0" applyFont="1" applyFill="1" applyBorder="1" applyAlignment="1">
      <alignment vertical="top"/>
    </xf>
    <xf numFmtId="4" fontId="16" fillId="30" borderId="44" xfId="0" applyNumberFormat="1" applyFont="1" applyFill="1" applyBorder="1" applyAlignment="1">
      <alignment horizontal="center" vertical="top"/>
    </xf>
    <xf numFmtId="14" fontId="16" fillId="30" borderId="44" xfId="0" applyNumberFormat="1" applyFont="1" applyFill="1" applyBorder="1" applyAlignment="1">
      <alignment horizontal="center" vertical="top"/>
    </xf>
    <xf numFmtId="3" fontId="16" fillId="30" borderId="44" xfId="0" applyNumberFormat="1" applyFont="1" applyFill="1" applyBorder="1" applyAlignment="1">
      <alignment horizontal="center" vertical="top"/>
    </xf>
    <xf numFmtId="0" fontId="16" fillId="32" borderId="44" xfId="0" applyFont="1" applyFill="1" applyBorder="1" applyAlignment="1">
      <alignment vertical="top"/>
    </xf>
    <xf numFmtId="0" fontId="16" fillId="32" borderId="45" xfId="0" applyFont="1" applyFill="1" applyBorder="1" applyAlignment="1">
      <alignment vertical="top"/>
    </xf>
    <xf numFmtId="0" fontId="16" fillId="39" borderId="46" xfId="0" applyFont="1" applyFill="1" applyBorder="1" applyAlignment="1">
      <alignment vertical="top"/>
    </xf>
    <xf numFmtId="0" fontId="16" fillId="39" borderId="46" xfId="0" applyFont="1" applyFill="1" applyBorder="1" applyAlignment="1">
      <alignment horizontal="left" vertical="top"/>
    </xf>
    <xf numFmtId="4" fontId="16" fillId="39" borderId="46" xfId="0" applyNumberFormat="1" applyFont="1" applyFill="1" applyBorder="1" applyAlignment="1">
      <alignment horizontal="right" vertical="top"/>
    </xf>
    <xf numFmtId="14" fontId="16" fillId="39" borderId="46" xfId="0" applyNumberFormat="1" applyFont="1" applyFill="1" applyBorder="1" applyAlignment="1">
      <alignment horizontal="center" vertical="top"/>
    </xf>
    <xf numFmtId="0" fontId="16" fillId="39" borderId="48" xfId="0" applyFont="1" applyFill="1" applyBorder="1" applyAlignment="1">
      <alignment vertical="top"/>
    </xf>
    <xf numFmtId="0" fontId="16" fillId="39" borderId="48" xfId="0" applyFont="1" applyFill="1" applyBorder="1" applyAlignment="1">
      <alignment horizontal="left" vertical="top"/>
    </xf>
    <xf numFmtId="4" fontId="16" fillId="39" borderId="48" xfId="0" applyNumberFormat="1" applyFont="1" applyFill="1" applyBorder="1" applyAlignment="1">
      <alignment horizontal="right" vertical="top"/>
    </xf>
    <xf numFmtId="14" fontId="16" fillId="39" borderId="48" xfId="0" applyNumberFormat="1" applyFont="1" applyFill="1" applyBorder="1" applyAlignment="1">
      <alignment horizontal="center" vertical="top"/>
    </xf>
    <xf numFmtId="0" fontId="16" fillId="39" borderId="47" xfId="0" applyFont="1" applyFill="1" applyBorder="1" applyAlignment="1">
      <alignment vertical="top"/>
    </xf>
    <xf numFmtId="0" fontId="16" fillId="39" borderId="47" xfId="0" applyFont="1" applyFill="1" applyBorder="1" applyAlignment="1">
      <alignment horizontal="left" vertical="top"/>
    </xf>
    <xf numFmtId="4" fontId="16" fillId="39" borderId="47" xfId="0" applyNumberFormat="1" applyFont="1" applyFill="1" applyBorder="1" applyAlignment="1">
      <alignment horizontal="right" vertical="top"/>
    </xf>
    <xf numFmtId="14" fontId="16" fillId="39" borderId="47" xfId="0" applyNumberFormat="1" applyFont="1" applyFill="1" applyBorder="1" applyAlignment="1">
      <alignment horizontal="center" vertical="top"/>
    </xf>
    <xf numFmtId="0" fontId="16" fillId="40" borderId="51" xfId="0" applyFont="1" applyFill="1" applyBorder="1" applyAlignment="1">
      <alignment vertical="top"/>
    </xf>
    <xf numFmtId="0" fontId="16" fillId="40" borderId="51" xfId="0" applyFont="1" applyFill="1" applyBorder="1" applyAlignment="1">
      <alignment horizontal="left" vertical="top"/>
    </xf>
    <xf numFmtId="0" fontId="16" fillId="40" borderId="52" xfId="0" applyFont="1" applyFill="1" applyBorder="1" applyAlignment="1">
      <alignment vertical="top"/>
    </xf>
    <xf numFmtId="14" fontId="16" fillId="40" borderId="54" xfId="0" applyNumberFormat="1" applyFont="1" applyFill="1" applyBorder="1" applyAlignment="1">
      <alignment horizontal="center" vertical="top"/>
    </xf>
    <xf numFmtId="0" fontId="16" fillId="40" borderId="46" xfId="0" applyFont="1" applyFill="1" applyBorder="1" applyAlignment="1">
      <alignment vertical="top"/>
    </xf>
    <xf numFmtId="0" fontId="16" fillId="40" borderId="46" xfId="0" applyFont="1" applyFill="1" applyBorder="1" applyAlignment="1">
      <alignment horizontal="left" vertical="top"/>
    </xf>
    <xf numFmtId="165" fontId="16" fillId="40" borderId="50" xfId="0" applyNumberFormat="1" applyFont="1" applyFill="1" applyBorder="1" applyAlignment="1">
      <alignment horizontal="right" vertical="top"/>
    </xf>
    <xf numFmtId="14" fontId="16" fillId="40" borderId="46" xfId="0" applyNumberFormat="1" applyFont="1" applyFill="1" applyBorder="1" applyAlignment="1">
      <alignment horizontal="center" vertical="top"/>
    </xf>
    <xf numFmtId="0" fontId="16" fillId="40" borderId="47" xfId="0" applyFont="1" applyFill="1" applyBorder="1" applyAlignment="1">
      <alignment vertical="top"/>
    </xf>
    <xf numFmtId="0" fontId="16" fillId="40" borderId="47" xfId="0" applyFont="1" applyFill="1" applyBorder="1" applyAlignment="1">
      <alignment horizontal="left" vertical="top"/>
    </xf>
    <xf numFmtId="14" fontId="16" fillId="40" borderId="47" xfId="0" applyNumberFormat="1" applyFont="1" applyFill="1" applyBorder="1" applyAlignment="1">
      <alignment horizontal="center" vertical="top"/>
    </xf>
    <xf numFmtId="0" fontId="16" fillId="40" borderId="56" xfId="0" applyFont="1" applyFill="1" applyBorder="1" applyAlignment="1">
      <alignment vertical="top"/>
    </xf>
    <xf numFmtId="0" fontId="16" fillId="40" borderId="56" xfId="0" applyFont="1" applyFill="1" applyBorder="1" applyAlignment="1">
      <alignment horizontal="left" vertical="top"/>
    </xf>
    <xf numFmtId="14" fontId="16" fillId="40" borderId="56" xfId="0" applyNumberFormat="1" applyFont="1" applyFill="1" applyBorder="1" applyAlignment="1">
      <alignment horizontal="center" vertical="top"/>
    </xf>
    <xf numFmtId="0" fontId="16" fillId="40" borderId="57" xfId="0" applyFont="1" applyFill="1" applyBorder="1" applyAlignment="1">
      <alignment vertical="top"/>
    </xf>
    <xf numFmtId="0" fontId="16" fillId="40" borderId="57" xfId="0" applyFont="1" applyFill="1" applyBorder="1" applyAlignment="1">
      <alignment horizontal="left" vertical="top"/>
    </xf>
    <xf numFmtId="14" fontId="16" fillId="40" borderId="57" xfId="0" applyNumberFormat="1" applyFont="1" applyFill="1" applyBorder="1" applyAlignment="1">
      <alignment horizontal="center" vertical="top"/>
    </xf>
    <xf numFmtId="0" fontId="49" fillId="33" borderId="0" xfId="0" applyFont="1" applyFill="1" applyAlignment="1">
      <alignment vertical="top" wrapText="1"/>
    </xf>
    <xf numFmtId="0" fontId="49" fillId="25" borderId="0" xfId="0" applyFont="1" applyFill="1" applyAlignment="1">
      <alignment vertical="top" wrapText="1"/>
    </xf>
    <xf numFmtId="0" fontId="16" fillId="42" borderId="58" xfId="0" applyFont="1" applyFill="1" applyBorder="1" applyAlignment="1">
      <alignment vertical="top"/>
    </xf>
    <xf numFmtId="0" fontId="16" fillId="42" borderId="58" xfId="0" applyFont="1" applyFill="1" applyBorder="1" applyAlignment="1">
      <alignment horizontal="left" vertical="top"/>
    </xf>
    <xf numFmtId="4" fontId="16" fillId="42" borderId="58" xfId="0" applyNumberFormat="1" applyFont="1" applyFill="1" applyBorder="1" applyAlignment="1">
      <alignment horizontal="right" vertical="top"/>
    </xf>
    <xf numFmtId="14" fontId="16" fillId="42" borderId="58" xfId="0" applyNumberFormat="1" applyFont="1" applyFill="1" applyBorder="1" applyAlignment="1">
      <alignment horizontal="center" vertical="top"/>
    </xf>
    <xf numFmtId="3" fontId="16" fillId="42" borderId="58" xfId="0" applyNumberFormat="1" applyFont="1" applyFill="1" applyBorder="1" applyAlignment="1">
      <alignment horizontal="right" vertical="top"/>
    </xf>
    <xf numFmtId="0" fontId="16" fillId="42" borderId="58" xfId="0" applyFont="1" applyFill="1" applyBorder="1" applyAlignment="1">
      <alignment horizontal="center" vertical="top"/>
    </xf>
    <xf numFmtId="0" fontId="16" fillId="42" borderId="59" xfId="0" applyFont="1" applyFill="1" applyBorder="1" applyAlignment="1">
      <alignment horizontal="center" vertical="top"/>
    </xf>
    <xf numFmtId="0" fontId="16" fillId="42" borderId="59" xfId="0" applyFont="1" applyFill="1" applyBorder="1" applyAlignment="1">
      <alignment vertical="top"/>
    </xf>
    <xf numFmtId="0" fontId="16" fillId="42" borderId="59" xfId="0" applyFont="1" applyFill="1" applyBorder="1" applyAlignment="1">
      <alignment horizontal="left" vertical="top"/>
    </xf>
    <xf numFmtId="4" fontId="16" fillId="42" borderId="59" xfId="0" applyNumberFormat="1" applyFont="1" applyFill="1" applyBorder="1" applyAlignment="1">
      <alignment horizontal="right" vertical="top"/>
    </xf>
    <xf numFmtId="14" fontId="16" fillId="42" borderId="59" xfId="0" applyNumberFormat="1" applyFont="1" applyFill="1" applyBorder="1" applyAlignment="1">
      <alignment horizontal="center" vertical="top"/>
    </xf>
    <xf numFmtId="0" fontId="16" fillId="42" borderId="60" xfId="0" applyFont="1" applyFill="1" applyBorder="1" applyAlignment="1">
      <alignment horizontal="center" vertical="top"/>
    </xf>
    <xf numFmtId="0" fontId="16" fillId="42" borderId="60" xfId="0" applyFont="1" applyFill="1" applyBorder="1" applyAlignment="1">
      <alignment vertical="top"/>
    </xf>
    <xf numFmtId="0" fontId="16" fillId="42" borderId="60" xfId="0" applyFont="1" applyFill="1" applyBorder="1" applyAlignment="1">
      <alignment horizontal="left" vertical="top"/>
    </xf>
    <xf numFmtId="14" fontId="16" fillId="42" borderId="60" xfId="0" applyNumberFormat="1" applyFont="1" applyFill="1" applyBorder="1" applyAlignment="1">
      <alignment horizontal="center" vertical="top"/>
    </xf>
    <xf numFmtId="165" fontId="16" fillId="42" borderId="50" xfId="0" applyNumberFormat="1" applyFont="1" applyFill="1" applyBorder="1" applyAlignment="1">
      <alignment horizontal="right" vertical="top"/>
    </xf>
    <xf numFmtId="0" fontId="16" fillId="42" borderId="61" xfId="0" applyFont="1" applyFill="1" applyBorder="1" applyAlignment="1">
      <alignment horizontal="center" vertical="top"/>
    </xf>
    <xf numFmtId="0" fontId="16" fillId="42" borderId="61" xfId="0" applyFont="1" applyFill="1" applyBorder="1" applyAlignment="1">
      <alignment vertical="top"/>
    </xf>
    <xf numFmtId="0" fontId="16" fillId="42" borderId="61" xfId="0" applyFont="1" applyFill="1" applyBorder="1" applyAlignment="1">
      <alignment horizontal="left" vertical="top"/>
    </xf>
    <xf numFmtId="14" fontId="16" fillId="42" borderId="61" xfId="0" applyNumberFormat="1" applyFont="1" applyFill="1" applyBorder="1" applyAlignment="1">
      <alignment horizontal="center" vertical="top"/>
    </xf>
    <xf numFmtId="0" fontId="16" fillId="42" borderId="62" xfId="0" applyFont="1" applyFill="1" applyBorder="1" applyAlignment="1">
      <alignment horizontal="center" vertical="top"/>
    </xf>
    <xf numFmtId="0" fontId="16" fillId="42" borderId="62" xfId="0" applyFont="1" applyFill="1" applyBorder="1" applyAlignment="1">
      <alignment vertical="top"/>
    </xf>
    <xf numFmtId="0" fontId="16" fillId="42" borderId="62" xfId="0" applyFont="1" applyFill="1" applyBorder="1" applyAlignment="1">
      <alignment horizontal="left" vertical="top"/>
    </xf>
    <xf numFmtId="14" fontId="16" fillId="42" borderId="62" xfId="0" applyNumberFormat="1" applyFont="1" applyFill="1" applyBorder="1" applyAlignment="1">
      <alignment horizontal="center" vertical="top"/>
    </xf>
    <xf numFmtId="4" fontId="16" fillId="42" borderId="61" xfId="0" applyNumberFormat="1" applyFont="1" applyFill="1" applyBorder="1" applyAlignment="1">
      <alignment horizontal="right" vertical="top"/>
    </xf>
    <xf numFmtId="4" fontId="16" fillId="42" borderId="62" xfId="0" applyNumberFormat="1" applyFont="1" applyFill="1" applyBorder="1" applyAlignment="1">
      <alignment horizontal="right" vertical="top"/>
    </xf>
    <xf numFmtId="0" fontId="16" fillId="43" borderId="60" xfId="0" applyFont="1" applyFill="1" applyBorder="1" applyAlignment="1">
      <alignment vertical="top"/>
    </xf>
    <xf numFmtId="0" fontId="16" fillId="43" borderId="58" xfId="0" applyFont="1" applyFill="1" applyBorder="1" applyAlignment="1">
      <alignment vertical="top"/>
    </xf>
    <xf numFmtId="0" fontId="16" fillId="43" borderId="61" xfId="0" applyFont="1" applyFill="1" applyBorder="1" applyAlignment="1">
      <alignment vertical="top"/>
    </xf>
    <xf numFmtId="0" fontId="16" fillId="43" borderId="62" xfId="0" applyFont="1" applyFill="1" applyBorder="1" applyAlignment="1">
      <alignment vertical="top"/>
    </xf>
    <xf numFmtId="0" fontId="16" fillId="45" borderId="63" xfId="0" applyFont="1" applyFill="1" applyBorder="1" applyAlignment="1">
      <alignment vertical="top"/>
    </xf>
    <xf numFmtId="0" fontId="16" fillId="45" borderId="63" xfId="0" applyFont="1" applyFill="1" applyBorder="1" applyAlignment="1">
      <alignment horizontal="left" vertical="top"/>
    </xf>
    <xf numFmtId="14" fontId="16" fillId="45" borderId="63" xfId="0" applyNumberFormat="1" applyFont="1" applyFill="1" applyBorder="1" applyAlignment="1">
      <alignment horizontal="center" vertical="top"/>
    </xf>
    <xf numFmtId="0" fontId="16" fillId="45" borderId="64" xfId="0" applyFont="1" applyFill="1" applyBorder="1"/>
    <xf numFmtId="0" fontId="16" fillId="45" borderId="64" xfId="0" applyFont="1" applyFill="1" applyBorder="1" applyAlignment="1">
      <alignment vertical="top"/>
    </xf>
    <xf numFmtId="14" fontId="16" fillId="45" borderId="64" xfId="0" applyNumberFormat="1" applyFont="1" applyFill="1" applyBorder="1" applyAlignment="1">
      <alignment horizontal="center" vertical="top"/>
    </xf>
    <xf numFmtId="0" fontId="16" fillId="45" borderId="65" xfId="0" applyFont="1" applyFill="1" applyBorder="1"/>
    <xf numFmtId="0" fontId="16" fillId="45" borderId="65" xfId="0" applyFont="1" applyFill="1" applyBorder="1" applyAlignment="1">
      <alignment vertical="top"/>
    </xf>
    <xf numFmtId="14" fontId="16" fillId="45" borderId="65" xfId="0" applyNumberFormat="1" applyFont="1" applyFill="1" applyBorder="1" applyAlignment="1">
      <alignment horizontal="center" vertical="top"/>
    </xf>
    <xf numFmtId="4" fontId="16" fillId="45" borderId="63" xfId="0" applyNumberFormat="1" applyFont="1" applyFill="1" applyBorder="1" applyAlignment="1">
      <alignment horizontal="right" vertical="top"/>
    </xf>
    <xf numFmtId="4" fontId="16" fillId="45" borderId="64" xfId="0" applyNumberFormat="1" applyFont="1" applyFill="1" applyBorder="1" applyAlignment="1">
      <alignment horizontal="right" vertical="top"/>
    </xf>
    <xf numFmtId="4" fontId="16" fillId="45" borderId="65" xfId="0" applyNumberFormat="1" applyFont="1" applyFill="1" applyBorder="1" applyAlignment="1">
      <alignment horizontal="right" vertical="top"/>
    </xf>
    <xf numFmtId="3" fontId="16" fillId="45" borderId="63" xfId="0" applyNumberFormat="1" applyFont="1" applyFill="1" applyBorder="1" applyAlignment="1">
      <alignment horizontal="right" vertical="top"/>
    </xf>
    <xf numFmtId="3" fontId="16" fillId="45" borderId="64" xfId="0" applyNumberFormat="1" applyFont="1" applyFill="1" applyBorder="1" applyAlignment="1">
      <alignment horizontal="right" vertical="top"/>
    </xf>
    <xf numFmtId="0" fontId="16" fillId="45" borderId="66" xfId="0" applyFont="1" applyFill="1" applyBorder="1"/>
    <xf numFmtId="0" fontId="16" fillId="45" borderId="66" xfId="0" applyFont="1" applyFill="1" applyBorder="1" applyAlignment="1">
      <alignment vertical="top"/>
    </xf>
    <xf numFmtId="4" fontId="16" fillId="45" borderId="66" xfId="0" applyNumberFormat="1" applyFont="1" applyFill="1" applyBorder="1" applyAlignment="1">
      <alignment horizontal="right" vertical="top"/>
    </xf>
    <xf numFmtId="14" fontId="16" fillId="45" borderId="66" xfId="0" applyNumberFormat="1" applyFont="1" applyFill="1" applyBorder="1" applyAlignment="1">
      <alignment horizontal="center" vertical="top"/>
    </xf>
    <xf numFmtId="3" fontId="16" fillId="45" borderId="66" xfId="0" applyNumberFormat="1" applyFont="1" applyFill="1" applyBorder="1" applyAlignment="1">
      <alignment horizontal="right" vertical="top"/>
    </xf>
    <xf numFmtId="0" fontId="16" fillId="45" borderId="67" xfId="0" applyFont="1" applyFill="1" applyBorder="1" applyAlignment="1">
      <alignment vertical="top"/>
    </xf>
    <xf numFmtId="0" fontId="16" fillId="45" borderId="67" xfId="0" applyFont="1" applyFill="1" applyBorder="1" applyAlignment="1">
      <alignment horizontal="left" vertical="top"/>
    </xf>
    <xf numFmtId="4" fontId="16" fillId="45" borderId="67" xfId="0" applyNumberFormat="1" applyFont="1" applyFill="1" applyBorder="1" applyAlignment="1">
      <alignment horizontal="right" vertical="top"/>
    </xf>
    <xf numFmtId="14" fontId="16" fillId="45" borderId="67" xfId="0" applyNumberFormat="1" applyFont="1" applyFill="1" applyBorder="1" applyAlignment="1">
      <alignment horizontal="center" vertical="top"/>
    </xf>
    <xf numFmtId="3" fontId="16" fillId="45" borderId="67" xfId="0" applyNumberFormat="1" applyFont="1" applyFill="1" applyBorder="1" applyAlignment="1">
      <alignment horizontal="right" vertical="top"/>
    </xf>
    <xf numFmtId="0" fontId="16" fillId="45" borderId="68" xfId="0" applyFont="1" applyFill="1" applyBorder="1" applyAlignment="1">
      <alignment vertical="top"/>
    </xf>
    <xf numFmtId="0" fontId="16" fillId="45" borderId="68" xfId="0" applyFont="1" applyFill="1" applyBorder="1" applyAlignment="1">
      <alignment horizontal="left" vertical="top"/>
    </xf>
    <xf numFmtId="14" fontId="16" fillId="45" borderId="68" xfId="0" applyNumberFormat="1" applyFont="1" applyFill="1" applyBorder="1" applyAlignment="1">
      <alignment horizontal="center" vertical="top"/>
    </xf>
    <xf numFmtId="0" fontId="16" fillId="45" borderId="69" xfId="0" applyFont="1" applyFill="1" applyBorder="1"/>
    <xf numFmtId="0" fontId="16" fillId="45" borderId="69" xfId="0" applyFont="1" applyFill="1" applyBorder="1" applyAlignment="1">
      <alignment vertical="top"/>
    </xf>
    <xf numFmtId="165" fontId="16" fillId="45" borderId="69" xfId="0" applyNumberFormat="1" applyFont="1" applyFill="1" applyBorder="1" applyAlignment="1">
      <alignment horizontal="right" vertical="top"/>
    </xf>
    <xf numFmtId="14" fontId="16" fillId="45" borderId="69" xfId="0" applyNumberFormat="1" applyFont="1" applyFill="1" applyBorder="1" applyAlignment="1">
      <alignment horizontal="center" vertical="top"/>
    </xf>
    <xf numFmtId="3" fontId="16" fillId="45" borderId="69" xfId="0" applyNumberFormat="1" applyFont="1" applyFill="1" applyBorder="1" applyAlignment="1">
      <alignment horizontal="right" vertical="top"/>
    </xf>
    <xf numFmtId="4" fontId="16" fillId="45" borderId="69" xfId="0" applyNumberFormat="1" applyFont="1" applyFill="1" applyBorder="1" applyAlignment="1">
      <alignment horizontal="right" vertical="top"/>
    </xf>
    <xf numFmtId="0" fontId="16" fillId="45" borderId="70" xfId="0" applyFont="1" applyFill="1" applyBorder="1"/>
    <xf numFmtId="0" fontId="16" fillId="45" borderId="70" xfId="0" applyFont="1" applyFill="1" applyBorder="1" applyAlignment="1">
      <alignment vertical="top"/>
    </xf>
    <xf numFmtId="4" fontId="16" fillId="45" borderId="70" xfId="0" applyNumberFormat="1" applyFont="1" applyFill="1" applyBorder="1" applyAlignment="1">
      <alignment horizontal="right" vertical="top"/>
    </xf>
    <xf numFmtId="14" fontId="16" fillId="45" borderId="70" xfId="0" applyNumberFormat="1" applyFont="1" applyFill="1" applyBorder="1" applyAlignment="1">
      <alignment horizontal="center" vertical="top"/>
    </xf>
    <xf numFmtId="0" fontId="16" fillId="46" borderId="63" xfId="0" applyFont="1" applyFill="1" applyBorder="1" applyAlignment="1">
      <alignment vertical="top"/>
    </xf>
    <xf numFmtId="0" fontId="16" fillId="46" borderId="64" xfId="0" applyFont="1" applyFill="1" applyBorder="1"/>
    <xf numFmtId="0" fontId="16" fillId="46" borderId="65" xfId="0" applyFont="1" applyFill="1" applyBorder="1"/>
    <xf numFmtId="0" fontId="16" fillId="46" borderId="66" xfId="0" applyFont="1" applyFill="1" applyBorder="1"/>
    <xf numFmtId="0" fontId="16" fillId="46" borderId="67" xfId="0" applyFont="1" applyFill="1" applyBorder="1" applyAlignment="1">
      <alignment vertical="top"/>
    </xf>
    <xf numFmtId="0" fontId="16" fillId="46" borderId="68" xfId="0" applyFont="1" applyFill="1" applyBorder="1" applyAlignment="1">
      <alignment vertical="top"/>
    </xf>
    <xf numFmtId="4" fontId="16" fillId="45" borderId="68" xfId="0" applyNumberFormat="1" applyFont="1" applyFill="1" applyBorder="1" applyAlignment="1">
      <alignment horizontal="right" vertical="top"/>
    </xf>
    <xf numFmtId="0" fontId="16" fillId="46" borderId="69" xfId="0" applyFont="1" applyFill="1" applyBorder="1"/>
    <xf numFmtId="0" fontId="16" fillId="46" borderId="70" xfId="0" applyFont="1" applyFill="1" applyBorder="1"/>
    <xf numFmtId="0" fontId="50" fillId="0" borderId="0" xfId="0" applyFont="1" applyAlignment="1">
      <alignment horizontal="centerContinuous"/>
    </xf>
    <xf numFmtId="0" fontId="16" fillId="48" borderId="75" xfId="0" applyFont="1" applyFill="1" applyBorder="1" applyAlignment="1">
      <alignment horizontal="centerContinuous"/>
    </xf>
    <xf numFmtId="0" fontId="16" fillId="48" borderId="75" xfId="0" applyFont="1" applyFill="1" applyBorder="1" applyAlignment="1">
      <alignment horizontal="left"/>
    </xf>
    <xf numFmtId="0" fontId="16" fillId="48" borderId="75" xfId="0" applyFont="1" applyFill="1" applyBorder="1"/>
    <xf numFmtId="0" fontId="16" fillId="48" borderId="78" xfId="0" applyFont="1" applyFill="1" applyBorder="1" applyAlignment="1">
      <alignment horizontal="centerContinuous"/>
    </xf>
    <xf numFmtId="0" fontId="16" fillId="48" borderId="78" xfId="0" applyFont="1" applyFill="1" applyBorder="1" applyAlignment="1">
      <alignment horizontal="left"/>
    </xf>
    <xf numFmtId="0" fontId="16" fillId="48" borderId="78" xfId="0" applyFont="1" applyFill="1" applyBorder="1"/>
    <xf numFmtId="0" fontId="16" fillId="48" borderId="74" xfId="0" applyFont="1" applyFill="1" applyBorder="1" applyAlignment="1">
      <alignment horizontal="left"/>
    </xf>
    <xf numFmtId="0" fontId="16" fillId="48" borderId="75" xfId="0" applyFont="1" applyFill="1" applyBorder="1" applyAlignment="1">
      <alignment vertical="top"/>
    </xf>
    <xf numFmtId="4" fontId="16" fillId="48" borderId="75" xfId="0" applyNumberFormat="1" applyFont="1" applyFill="1" applyBorder="1" applyAlignment="1">
      <alignment horizontal="right" vertical="top"/>
    </xf>
    <xf numFmtId="14" fontId="16" fillId="48" borderId="75" xfId="0" applyNumberFormat="1" applyFont="1" applyFill="1" applyBorder="1" applyAlignment="1">
      <alignment horizontal="center" vertical="top"/>
    </xf>
    <xf numFmtId="0" fontId="16" fillId="48" borderId="77" xfId="0" applyFont="1" applyFill="1" applyBorder="1" applyAlignment="1">
      <alignment horizontal="left"/>
    </xf>
    <xf numFmtId="0" fontId="16" fillId="48" borderId="78" xfId="0" applyFont="1" applyFill="1" applyBorder="1" applyAlignment="1">
      <alignment vertical="top"/>
    </xf>
    <xf numFmtId="4" fontId="16" fillId="48" borderId="78" xfId="0" applyNumberFormat="1" applyFont="1" applyFill="1" applyBorder="1" applyAlignment="1">
      <alignment horizontal="right" vertical="top"/>
    </xf>
    <xf numFmtId="14" fontId="16" fillId="48" borderId="78" xfId="0" applyNumberFormat="1" applyFont="1" applyFill="1" applyBorder="1" applyAlignment="1">
      <alignment horizontal="center" vertical="top"/>
    </xf>
    <xf numFmtId="0" fontId="21" fillId="47" borderId="81" xfId="0" applyFont="1" applyFill="1" applyBorder="1" applyAlignment="1">
      <alignment vertical="top"/>
    </xf>
    <xf numFmtId="0" fontId="21" fillId="47" borderId="81" xfId="0" applyFont="1" applyFill="1" applyBorder="1" applyAlignment="1">
      <alignment horizontal="left" vertical="top"/>
    </xf>
    <xf numFmtId="0" fontId="21" fillId="47" borderId="81" xfId="0" applyFont="1" applyFill="1" applyBorder="1" applyAlignment="1">
      <alignment horizontal="right" vertical="top"/>
    </xf>
    <xf numFmtId="14" fontId="21" fillId="47" borderId="81" xfId="0" applyNumberFormat="1" applyFont="1" applyFill="1" applyBorder="1" applyAlignment="1">
      <alignment horizontal="center" vertical="top"/>
    </xf>
    <xf numFmtId="0" fontId="16" fillId="48" borderId="83" xfId="0" applyFont="1" applyFill="1" applyBorder="1" applyAlignment="1">
      <alignment horizontal="left"/>
    </xf>
    <xf numFmtId="0" fontId="16" fillId="48" borderId="84" xfId="0" applyFont="1" applyFill="1" applyBorder="1" applyAlignment="1">
      <alignment horizontal="centerContinuous"/>
    </xf>
    <xf numFmtId="0" fontId="16" fillId="48" borderId="84" xfId="0" applyFont="1" applyFill="1" applyBorder="1" applyAlignment="1">
      <alignment horizontal="left"/>
    </xf>
    <xf numFmtId="0" fontId="16" fillId="48" borderId="84" xfId="0" applyFont="1" applyFill="1" applyBorder="1" applyAlignment="1">
      <alignment horizontal="left" vertical="top"/>
    </xf>
    <xf numFmtId="0" fontId="16" fillId="48" borderId="84" xfId="0" applyFont="1" applyFill="1" applyBorder="1" applyAlignment="1">
      <alignment vertical="top"/>
    </xf>
    <xf numFmtId="4" fontId="16" fillId="48" borderId="84" xfId="0" applyNumberFormat="1" applyFont="1" applyFill="1" applyBorder="1" applyAlignment="1">
      <alignment horizontal="right" vertical="top"/>
    </xf>
    <xf numFmtId="14" fontId="16" fillId="48" borderId="84" xfId="0" applyNumberFormat="1" applyFont="1" applyFill="1" applyBorder="1" applyAlignment="1">
      <alignment horizontal="center" vertical="top"/>
    </xf>
    <xf numFmtId="0" fontId="16" fillId="48" borderId="71" xfId="0" applyFont="1" applyFill="1" applyBorder="1" applyAlignment="1">
      <alignment horizontal="left"/>
    </xf>
    <xf numFmtId="0" fontId="16" fillId="48" borderId="72" xfId="0" applyFont="1" applyFill="1" applyBorder="1" applyAlignment="1">
      <alignment horizontal="centerContinuous"/>
    </xf>
    <xf numFmtId="0" fontId="16" fillId="48" borderId="72" xfId="0" applyFont="1" applyFill="1" applyBorder="1" applyAlignment="1">
      <alignment horizontal="left"/>
    </xf>
    <xf numFmtId="0" fontId="16" fillId="48" borderId="72" xfId="0" applyFont="1" applyFill="1" applyBorder="1" applyAlignment="1">
      <alignment horizontal="left" vertical="top"/>
    </xf>
    <xf numFmtId="0" fontId="16" fillId="48" borderId="72" xfId="0" applyFont="1" applyFill="1" applyBorder="1" applyAlignment="1">
      <alignment vertical="top"/>
    </xf>
    <xf numFmtId="4" fontId="16" fillId="48" borderId="72" xfId="0" applyNumberFormat="1" applyFont="1" applyFill="1" applyBorder="1" applyAlignment="1">
      <alignment horizontal="right" vertical="top"/>
    </xf>
    <xf numFmtId="14" fontId="16" fillId="48" borderId="72" xfId="0" applyNumberFormat="1" applyFont="1" applyFill="1" applyBorder="1" applyAlignment="1">
      <alignment horizontal="center" vertical="top"/>
    </xf>
    <xf numFmtId="0" fontId="16" fillId="48" borderId="86" xfId="0" applyFont="1" applyFill="1" applyBorder="1" applyAlignment="1">
      <alignment horizontal="left"/>
    </xf>
    <xf numFmtId="0" fontId="16" fillId="48" borderId="87" xfId="0" applyFont="1" applyFill="1" applyBorder="1" applyAlignment="1">
      <alignment horizontal="centerContinuous"/>
    </xf>
    <xf numFmtId="0" fontId="16" fillId="48" borderId="87" xfId="0" applyFont="1" applyFill="1" applyBorder="1" applyAlignment="1">
      <alignment horizontal="left"/>
    </xf>
    <xf numFmtId="0" fontId="16" fillId="48" borderId="87" xfId="0" applyFont="1" applyFill="1" applyBorder="1"/>
    <xf numFmtId="4" fontId="16" fillId="48" borderId="87" xfId="0" applyNumberFormat="1" applyFont="1" applyFill="1" applyBorder="1" applyAlignment="1">
      <alignment horizontal="right" vertical="top"/>
    </xf>
    <xf numFmtId="14" fontId="16" fillId="48" borderId="87" xfId="0" applyNumberFormat="1" applyFont="1" applyFill="1" applyBorder="1" applyAlignment="1">
      <alignment horizontal="center" vertical="top"/>
    </xf>
    <xf numFmtId="0" fontId="16" fillId="30" borderId="72" xfId="0" applyFont="1" applyFill="1" applyBorder="1" applyAlignment="1">
      <alignment horizontal="left"/>
    </xf>
    <xf numFmtId="0" fontId="16" fillId="30" borderId="75" xfId="0" applyFont="1" applyFill="1" applyBorder="1" applyAlignment="1">
      <alignment horizontal="left"/>
    </xf>
    <xf numFmtId="0" fontId="16" fillId="30" borderId="78" xfId="0" applyFont="1" applyFill="1" applyBorder="1" applyAlignment="1">
      <alignment horizontal="left"/>
    </xf>
    <xf numFmtId="0" fontId="16" fillId="30" borderId="84" xfId="0" applyFont="1" applyFill="1" applyBorder="1" applyAlignment="1">
      <alignment horizontal="left"/>
    </xf>
    <xf numFmtId="0" fontId="16" fillId="30" borderId="87" xfId="0" applyFont="1" applyFill="1" applyBorder="1" applyAlignment="1">
      <alignment horizontal="left"/>
    </xf>
    <xf numFmtId="0" fontId="0" fillId="0" borderId="0" xfId="0" applyAlignment="1">
      <alignment horizontal="left" vertical="top"/>
    </xf>
    <xf numFmtId="0" fontId="12" fillId="0" borderId="0" xfId="34" applyAlignment="1" applyProtection="1">
      <alignment horizontal="left" vertical="top"/>
    </xf>
    <xf numFmtId="0" fontId="0" fillId="24" borderId="0" xfId="0" applyFill="1" applyAlignment="1">
      <alignment horizontal="left" vertical="top"/>
    </xf>
    <xf numFmtId="0" fontId="0" fillId="24" borderId="11" xfId="0" applyFill="1" applyBorder="1" applyAlignment="1">
      <alignment horizontal="left" vertical="top"/>
    </xf>
    <xf numFmtId="0" fontId="0" fillId="24" borderId="12" xfId="0" applyFill="1" applyBorder="1" applyAlignment="1">
      <alignment horizontal="left" vertical="top"/>
    </xf>
    <xf numFmtId="0" fontId="0" fillId="24" borderId="13" xfId="0" applyFill="1" applyBorder="1" applyAlignment="1">
      <alignment horizontal="left" vertical="top"/>
    </xf>
    <xf numFmtId="0" fontId="0" fillId="24" borderId="14" xfId="0" applyFill="1" applyBorder="1" applyAlignment="1">
      <alignment horizontal="left" vertical="top"/>
    </xf>
    <xf numFmtId="0" fontId="23" fillId="24" borderId="0" xfId="0" applyFont="1" applyFill="1" applyAlignment="1">
      <alignment horizontal="left" vertical="top"/>
    </xf>
    <xf numFmtId="0" fontId="0" fillId="24" borderId="15" xfId="0" applyFill="1" applyBorder="1" applyAlignment="1">
      <alignment horizontal="left" vertical="top"/>
    </xf>
    <xf numFmtId="0" fontId="42" fillId="24" borderId="0" xfId="0" applyFont="1" applyFill="1" applyAlignment="1">
      <alignment horizontal="left" vertical="top"/>
    </xf>
    <xf numFmtId="14" fontId="51" fillId="24" borderId="0" xfId="0" applyNumberFormat="1" applyFont="1" applyFill="1" applyAlignment="1">
      <alignment horizontal="left" vertical="top"/>
    </xf>
    <xf numFmtId="14" fontId="51" fillId="24" borderId="15" xfId="0" applyNumberFormat="1" applyFont="1" applyFill="1" applyBorder="1" applyAlignment="1">
      <alignment horizontal="left" vertical="top"/>
    </xf>
    <xf numFmtId="0" fontId="42" fillId="24" borderId="15" xfId="0" applyFont="1" applyFill="1" applyBorder="1" applyAlignment="1">
      <alignment horizontal="left" vertical="top"/>
    </xf>
    <xf numFmtId="0" fontId="42" fillId="24" borderId="15" xfId="0" applyFont="1" applyFill="1" applyBorder="1" applyAlignment="1">
      <alignment horizontal="left" vertical="top" wrapText="1"/>
    </xf>
    <xf numFmtId="0" fontId="0" fillId="24" borderId="16" xfId="0" applyFill="1" applyBorder="1" applyAlignment="1">
      <alignment horizontal="left" vertical="top"/>
    </xf>
    <xf numFmtId="0" fontId="42" fillId="24" borderId="18" xfId="0" applyFont="1" applyFill="1" applyBorder="1" applyAlignment="1">
      <alignment horizontal="left" vertical="top" wrapText="1"/>
    </xf>
    <xf numFmtId="0" fontId="0" fillId="24" borderId="0" xfId="0" applyFill="1" applyAlignment="1">
      <alignment horizontal="center" vertical="center"/>
    </xf>
    <xf numFmtId="0" fontId="0" fillId="24" borderId="12" xfId="0" applyFill="1" applyBorder="1" applyAlignment="1">
      <alignment horizontal="center" vertical="center"/>
    </xf>
    <xf numFmtId="0" fontId="0" fillId="24" borderId="0" xfId="0" applyFill="1" applyAlignment="1">
      <alignment horizontal="center"/>
    </xf>
    <xf numFmtId="0" fontId="0" fillId="24" borderId="1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25" borderId="10" xfId="0" applyNumberFormat="1" applyFill="1" applyBorder="1" applyAlignment="1">
      <alignment horizontal="center" vertical="center"/>
    </xf>
    <xf numFmtId="14" fontId="0" fillId="33" borderId="28" xfId="0" applyNumberFormat="1" applyFill="1" applyBorder="1" applyAlignment="1">
      <alignment horizontal="center" vertical="center"/>
    </xf>
    <xf numFmtId="14" fontId="21" fillId="47" borderId="89" xfId="0" applyNumberFormat="1" applyFont="1" applyFill="1" applyBorder="1" applyAlignment="1">
      <alignment horizontal="center" vertical="top"/>
    </xf>
    <xf numFmtId="0" fontId="16" fillId="28" borderId="90" xfId="0" applyFont="1" applyFill="1" applyBorder="1"/>
    <xf numFmtId="0" fontId="16" fillId="28" borderId="91" xfId="0" applyFont="1" applyFill="1" applyBorder="1"/>
    <xf numFmtId="0" fontId="16" fillId="28" borderId="92" xfId="0" applyFont="1" applyFill="1" applyBorder="1"/>
    <xf numFmtId="0" fontId="16" fillId="28" borderId="93" xfId="0" applyFont="1" applyFill="1" applyBorder="1"/>
    <xf numFmtId="0" fontId="16" fillId="28" borderId="94" xfId="0" applyFont="1" applyFill="1" applyBorder="1"/>
    <xf numFmtId="0" fontId="16" fillId="45" borderId="95" xfId="0" applyFont="1" applyFill="1" applyBorder="1" applyAlignment="1">
      <alignment vertical="top"/>
    </xf>
    <xf numFmtId="0" fontId="16" fillId="45" borderId="96" xfId="0" applyFont="1" applyFill="1" applyBorder="1" applyAlignment="1">
      <alignment vertical="top"/>
    </xf>
    <xf numFmtId="0" fontId="16" fillId="45" borderId="97" xfId="0" applyFont="1" applyFill="1" applyBorder="1" applyAlignment="1">
      <alignment vertical="top"/>
    </xf>
    <xf numFmtId="0" fontId="16" fillId="45" borderId="98" xfId="0" applyFont="1" applyFill="1" applyBorder="1" applyAlignment="1">
      <alignment vertical="top"/>
    </xf>
    <xf numFmtId="0" fontId="16" fillId="45" borderId="99" xfId="0" applyFont="1" applyFill="1" applyBorder="1" applyAlignment="1">
      <alignment vertical="top"/>
    </xf>
    <xf numFmtId="14" fontId="16" fillId="45" borderId="100" xfId="0" applyNumberFormat="1" applyFont="1" applyFill="1" applyBorder="1" applyAlignment="1">
      <alignment horizontal="center" vertical="top"/>
    </xf>
    <xf numFmtId="14" fontId="16" fillId="45" borderId="101" xfId="0" applyNumberFormat="1" applyFont="1" applyFill="1" applyBorder="1" applyAlignment="1">
      <alignment horizontal="center" vertical="top"/>
    </xf>
    <xf numFmtId="14" fontId="16" fillId="45" borderId="102" xfId="0" applyNumberFormat="1" applyFont="1" applyFill="1" applyBorder="1" applyAlignment="1">
      <alignment horizontal="center" vertical="top"/>
    </xf>
    <xf numFmtId="14" fontId="16" fillId="45" borderId="103" xfId="0" applyNumberFormat="1" applyFont="1" applyFill="1" applyBorder="1" applyAlignment="1">
      <alignment horizontal="center" vertical="top"/>
    </xf>
    <xf numFmtId="14" fontId="16" fillId="28" borderId="104" xfId="0" applyNumberFormat="1" applyFont="1" applyFill="1" applyBorder="1" applyAlignment="1">
      <alignment horizontal="left" vertical="top"/>
    </xf>
    <xf numFmtId="0" fontId="16" fillId="28" borderId="105" xfId="0" applyFont="1" applyFill="1" applyBorder="1"/>
    <xf numFmtId="14" fontId="16" fillId="28" borderId="106" xfId="0" applyNumberFormat="1" applyFont="1" applyFill="1" applyBorder="1" applyAlignment="1">
      <alignment horizontal="left" vertical="top"/>
    </xf>
    <xf numFmtId="165" fontId="16" fillId="25" borderId="10" xfId="0" quotePrefix="1" applyNumberFormat="1" applyFont="1" applyFill="1" applyBorder="1" applyAlignment="1">
      <alignment horizontal="right" vertical="top"/>
    </xf>
    <xf numFmtId="165" fontId="16" fillId="45" borderId="68" xfId="0" quotePrefix="1" applyNumberFormat="1" applyFont="1" applyFill="1" applyBorder="1" applyAlignment="1">
      <alignment horizontal="right" vertical="top"/>
    </xf>
    <xf numFmtId="165" fontId="16" fillId="45" borderId="69" xfId="0" quotePrefix="1" applyNumberFormat="1" applyFont="1" applyFill="1" applyBorder="1" applyAlignment="1">
      <alignment horizontal="right" vertical="top"/>
    </xf>
    <xf numFmtId="165" fontId="16" fillId="45" borderId="50" xfId="0" quotePrefix="1" applyNumberFormat="1" applyFont="1" applyFill="1" applyBorder="1" applyAlignment="1">
      <alignment horizontal="right" vertical="top"/>
    </xf>
    <xf numFmtId="0" fontId="52" fillId="24" borderId="0" xfId="0" applyFont="1" applyFill="1" applyAlignment="1">
      <alignment vertical="top"/>
    </xf>
    <xf numFmtId="0" fontId="52" fillId="0" borderId="0" xfId="0" applyFont="1" applyAlignment="1">
      <alignment vertical="top"/>
    </xf>
    <xf numFmtId="0" fontId="52" fillId="24" borderId="0" xfId="0" applyFont="1" applyFill="1" applyAlignment="1">
      <alignment horizontal="left" vertical="top"/>
    </xf>
    <xf numFmtId="0" fontId="52" fillId="24" borderId="0" xfId="0" applyFont="1" applyFill="1" applyAlignment="1">
      <alignment horizontal="right" vertical="top"/>
    </xf>
    <xf numFmtId="14" fontId="52" fillId="24" borderId="0" xfId="0" applyNumberFormat="1" applyFont="1" applyFill="1" applyAlignment="1">
      <alignment horizontal="center" vertical="top"/>
    </xf>
    <xf numFmtId="3" fontId="52" fillId="24" borderId="0" xfId="0" applyNumberFormat="1" applyFont="1" applyFill="1" applyAlignment="1">
      <alignment horizontal="right" vertical="top"/>
    </xf>
    <xf numFmtId="0" fontId="52" fillId="0" borderId="0" xfId="0" applyFont="1" applyAlignment="1">
      <alignment horizontal="right" vertical="top"/>
    </xf>
    <xf numFmtId="0" fontId="55" fillId="49" borderId="109" xfId="0" applyFont="1" applyFill="1" applyBorder="1" applyAlignment="1">
      <alignment vertical="top" wrapText="1"/>
    </xf>
    <xf numFmtId="0" fontId="55" fillId="49" borderId="110" xfId="0" applyFont="1" applyFill="1" applyBorder="1" applyAlignment="1">
      <alignment vertical="top"/>
    </xf>
    <xf numFmtId="0" fontId="55" fillId="49" borderId="111" xfId="0" applyFont="1" applyFill="1" applyBorder="1" applyAlignment="1">
      <alignment vertical="top"/>
    </xf>
    <xf numFmtId="0" fontId="54" fillId="0" borderId="0" xfId="0" applyFont="1" applyAlignment="1">
      <alignment horizontal="right" vertical="top"/>
    </xf>
    <xf numFmtId="0" fontId="52" fillId="24" borderId="0" xfId="0" quotePrefix="1" applyFont="1" applyFill="1" applyAlignment="1">
      <alignment vertical="top"/>
    </xf>
    <xf numFmtId="0" fontId="52" fillId="24" borderId="11" xfId="0" applyFont="1" applyFill="1" applyBorder="1" applyAlignment="1">
      <alignment vertical="top"/>
    </xf>
    <xf numFmtId="0" fontId="52" fillId="24" borderId="12" xfId="0" applyFont="1" applyFill="1" applyBorder="1" applyAlignment="1">
      <alignment vertical="top"/>
    </xf>
    <xf numFmtId="0" fontId="52" fillId="24" borderId="12" xfId="0" applyFont="1" applyFill="1" applyBorder="1" applyAlignment="1">
      <alignment horizontal="right" vertical="top"/>
    </xf>
    <xf numFmtId="0" fontId="52" fillId="24" borderId="13" xfId="0" applyFont="1" applyFill="1" applyBorder="1" applyAlignment="1">
      <alignment vertical="top"/>
    </xf>
    <xf numFmtId="0" fontId="52" fillId="24" borderId="14" xfId="0" applyFont="1" applyFill="1" applyBorder="1" applyAlignment="1">
      <alignment vertical="top"/>
    </xf>
    <xf numFmtId="0" fontId="52" fillId="24" borderId="15" xfId="0" applyFont="1" applyFill="1" applyBorder="1" applyAlignment="1">
      <alignment vertical="top"/>
    </xf>
    <xf numFmtId="0" fontId="52" fillId="0" borderId="15" xfId="0" applyFont="1" applyBorder="1" applyAlignment="1">
      <alignment vertical="top"/>
    </xf>
    <xf numFmtId="0" fontId="52" fillId="24" borderId="16" xfId="0" applyFont="1" applyFill="1" applyBorder="1" applyAlignment="1">
      <alignment vertical="top"/>
    </xf>
    <xf numFmtId="0" fontId="52" fillId="24" borderId="17" xfId="0" applyFont="1" applyFill="1" applyBorder="1" applyAlignment="1">
      <alignment vertical="top"/>
    </xf>
    <xf numFmtId="0" fontId="52" fillId="24" borderId="17" xfId="0" applyFont="1" applyFill="1" applyBorder="1" applyAlignment="1">
      <alignment horizontal="right" vertical="top"/>
    </xf>
    <xf numFmtId="0" fontId="52" fillId="24" borderId="17" xfId="0" applyFont="1" applyFill="1" applyBorder="1" applyAlignment="1">
      <alignment horizontal="left" vertical="top"/>
    </xf>
    <xf numFmtId="0" fontId="52" fillId="24" borderId="18" xfId="0" applyFont="1" applyFill="1" applyBorder="1" applyAlignment="1">
      <alignment horizontal="left" vertical="top"/>
    </xf>
    <xf numFmtId="0" fontId="56" fillId="24" borderId="0" xfId="0" applyFont="1" applyFill="1" applyAlignment="1">
      <alignment vertical="top"/>
    </xf>
    <xf numFmtId="0" fontId="55" fillId="49" borderId="110" xfId="0" applyFont="1" applyFill="1" applyBorder="1" applyAlignment="1">
      <alignment horizontal="center" vertical="top" wrapText="1"/>
    </xf>
    <xf numFmtId="0" fontId="52" fillId="28" borderId="0" xfId="0" applyFont="1" applyFill="1" applyAlignment="1">
      <alignment horizontal="left" vertical="top"/>
    </xf>
    <xf numFmtId="0" fontId="24" fillId="24" borderId="0" xfId="0" applyFont="1" applyFill="1" applyAlignment="1">
      <alignment vertical="top"/>
    </xf>
    <xf numFmtId="165" fontId="16" fillId="25" borderId="22" xfId="0" quotePrefix="1" applyNumberFormat="1" applyFont="1" applyFill="1" applyBorder="1" applyAlignment="1">
      <alignment horizontal="right" vertical="top"/>
    </xf>
    <xf numFmtId="165" fontId="16" fillId="33" borderId="44" xfId="0" quotePrefix="1" applyNumberFormat="1" applyFont="1" applyFill="1" applyBorder="1" applyAlignment="1">
      <alignment horizontal="right" vertical="top"/>
    </xf>
    <xf numFmtId="165" fontId="16" fillId="33" borderId="41" xfId="0" quotePrefix="1" applyNumberFormat="1" applyFont="1" applyFill="1" applyBorder="1" applyAlignment="1">
      <alignment horizontal="right" vertical="top"/>
    </xf>
    <xf numFmtId="165" fontId="16" fillId="40" borderId="53" xfId="0" quotePrefix="1" applyNumberFormat="1" applyFont="1" applyFill="1" applyBorder="1" applyAlignment="1">
      <alignment horizontal="right" vertical="top"/>
    </xf>
    <xf numFmtId="165" fontId="16" fillId="40" borderId="50" xfId="0" quotePrefix="1" applyNumberFormat="1" applyFont="1" applyFill="1" applyBorder="1" applyAlignment="1">
      <alignment horizontal="right" vertical="top"/>
    </xf>
    <xf numFmtId="165" fontId="16" fillId="39" borderId="50" xfId="0" quotePrefix="1" applyNumberFormat="1" applyFont="1" applyFill="1" applyBorder="1" applyAlignment="1">
      <alignment horizontal="right" vertical="top"/>
    </xf>
    <xf numFmtId="14" fontId="16" fillId="28" borderId="115" xfId="0" applyNumberFormat="1" applyFont="1" applyFill="1" applyBorder="1" applyAlignment="1">
      <alignment horizontal="left" vertical="top"/>
    </xf>
    <xf numFmtId="14" fontId="16" fillId="28" borderId="116" xfId="0" applyNumberFormat="1" applyFont="1" applyFill="1" applyBorder="1" applyAlignment="1">
      <alignment horizontal="left" vertical="top"/>
    </xf>
    <xf numFmtId="14" fontId="16" fillId="28" borderId="117" xfId="0" applyNumberFormat="1" applyFont="1" applyFill="1" applyBorder="1" applyAlignment="1">
      <alignment horizontal="left" vertical="top"/>
    </xf>
    <xf numFmtId="165" fontId="16" fillId="40" borderId="55" xfId="0" quotePrefix="1" applyNumberFormat="1" applyFont="1" applyFill="1" applyBorder="1" applyAlignment="1">
      <alignment horizontal="right" vertical="top"/>
    </xf>
    <xf numFmtId="0" fontId="16" fillId="39" borderId="118" xfId="0" applyFont="1" applyFill="1" applyBorder="1" applyAlignment="1">
      <alignment vertical="top"/>
    </xf>
    <xf numFmtId="0" fontId="16" fillId="39" borderId="118" xfId="0" applyFont="1" applyFill="1" applyBorder="1" applyAlignment="1">
      <alignment horizontal="left" vertical="top"/>
    </xf>
    <xf numFmtId="165" fontId="16" fillId="39" borderId="118" xfId="0" quotePrefix="1" applyNumberFormat="1" applyFont="1" applyFill="1" applyBorder="1" applyAlignment="1">
      <alignment horizontal="right" vertical="top"/>
    </xf>
    <xf numFmtId="14" fontId="16" fillId="39" borderId="118" xfId="0" applyNumberFormat="1" applyFont="1" applyFill="1" applyBorder="1" applyAlignment="1">
      <alignment horizontal="center" vertical="top"/>
    </xf>
    <xf numFmtId="14" fontId="16" fillId="28" borderId="119" xfId="0" applyNumberFormat="1" applyFont="1" applyFill="1" applyBorder="1" applyAlignment="1">
      <alignment horizontal="left" vertical="top"/>
    </xf>
    <xf numFmtId="14" fontId="16" fillId="28" borderId="120" xfId="0" applyNumberFormat="1" applyFont="1" applyFill="1" applyBorder="1" applyAlignment="1">
      <alignment horizontal="left" vertical="top"/>
    </xf>
    <xf numFmtId="165" fontId="16" fillId="39" borderId="55" xfId="0" quotePrefix="1" applyNumberFormat="1" applyFont="1" applyFill="1" applyBorder="1" applyAlignment="1">
      <alignment horizontal="right" vertical="top"/>
    </xf>
    <xf numFmtId="0" fontId="16" fillId="39" borderId="49" xfId="0" applyFont="1" applyFill="1" applyBorder="1" applyAlignment="1">
      <alignment vertical="top"/>
    </xf>
    <xf numFmtId="0" fontId="16" fillId="39" borderId="49" xfId="0" applyFont="1" applyFill="1" applyBorder="1" applyAlignment="1">
      <alignment horizontal="left" vertical="top"/>
    </xf>
    <xf numFmtId="14" fontId="16" fillId="39" borderId="49" xfId="0" applyNumberFormat="1" applyFont="1" applyFill="1" applyBorder="1" applyAlignment="1">
      <alignment horizontal="center" vertical="top"/>
    </xf>
    <xf numFmtId="14" fontId="21" fillId="28" borderId="121" xfId="0" applyNumberFormat="1" applyFont="1" applyFill="1" applyBorder="1" applyAlignment="1">
      <alignment horizontal="center" vertical="top"/>
    </xf>
    <xf numFmtId="14" fontId="16" fillId="28" borderId="122" xfId="0" applyNumberFormat="1" applyFont="1" applyFill="1" applyBorder="1" applyAlignment="1">
      <alignment horizontal="left" vertical="top"/>
    </xf>
    <xf numFmtId="14" fontId="16" fillId="28" borderId="123" xfId="0" applyNumberFormat="1" applyFont="1" applyFill="1" applyBorder="1" applyAlignment="1">
      <alignment horizontal="left" vertical="top"/>
    </xf>
    <xf numFmtId="14" fontId="16" fillId="28" borderId="124" xfId="0" applyNumberFormat="1" applyFont="1" applyFill="1" applyBorder="1" applyAlignment="1">
      <alignment horizontal="left" vertical="top"/>
    </xf>
    <xf numFmtId="14" fontId="16" fillId="28" borderId="125" xfId="0" applyNumberFormat="1" applyFont="1" applyFill="1" applyBorder="1" applyAlignment="1">
      <alignment horizontal="left" vertical="top"/>
    </xf>
    <xf numFmtId="14" fontId="16" fillId="28" borderId="126" xfId="0" applyNumberFormat="1" applyFont="1" applyFill="1" applyBorder="1" applyAlignment="1">
      <alignment horizontal="left" vertical="top"/>
    </xf>
    <xf numFmtId="14" fontId="16" fillId="28" borderId="127" xfId="0" applyNumberFormat="1" applyFont="1" applyFill="1" applyBorder="1" applyAlignment="1">
      <alignment horizontal="left" vertical="top"/>
    </xf>
    <xf numFmtId="14" fontId="16" fillId="28" borderId="128" xfId="0" applyNumberFormat="1" applyFont="1" applyFill="1" applyBorder="1" applyAlignment="1">
      <alignment horizontal="left" vertical="top"/>
    </xf>
    <xf numFmtId="14" fontId="16" fillId="28" borderId="129" xfId="0" applyNumberFormat="1" applyFont="1" applyFill="1" applyBorder="1" applyAlignment="1">
      <alignment horizontal="left" vertical="top"/>
    </xf>
    <xf numFmtId="14" fontId="16" fillId="28" borderId="130" xfId="0" applyNumberFormat="1" applyFont="1" applyFill="1" applyBorder="1" applyAlignment="1">
      <alignment horizontal="left" vertical="top"/>
    </xf>
    <xf numFmtId="14" fontId="16" fillId="25" borderId="131" xfId="0" applyNumberFormat="1" applyFont="1" applyFill="1" applyBorder="1" applyAlignment="1">
      <alignment horizontal="center" vertical="top"/>
    </xf>
    <xf numFmtId="0" fontId="16" fillId="25" borderId="132" xfId="0" applyFont="1" applyFill="1" applyBorder="1" applyAlignment="1">
      <alignment vertical="top"/>
    </xf>
    <xf numFmtId="14" fontId="16" fillId="25" borderId="133" xfId="0" applyNumberFormat="1" applyFont="1" applyFill="1" applyBorder="1" applyAlignment="1">
      <alignment horizontal="center" vertical="top"/>
    </xf>
    <xf numFmtId="14" fontId="16" fillId="25" borderId="134" xfId="0" applyNumberFormat="1" applyFont="1" applyFill="1" applyBorder="1" applyAlignment="1">
      <alignment horizontal="center" vertical="top"/>
    </xf>
    <xf numFmtId="0" fontId="16" fillId="25" borderId="135" xfId="0" applyFont="1" applyFill="1" applyBorder="1" applyAlignment="1">
      <alignment vertical="top"/>
    </xf>
    <xf numFmtId="14" fontId="16" fillId="25" borderId="136" xfId="0" applyNumberFormat="1" applyFont="1" applyFill="1" applyBorder="1" applyAlignment="1">
      <alignment horizontal="center" vertical="top"/>
    </xf>
    <xf numFmtId="0" fontId="16" fillId="25" borderId="137" xfId="0" applyFont="1" applyFill="1" applyBorder="1" applyAlignment="1">
      <alignment vertical="top"/>
    </xf>
    <xf numFmtId="14" fontId="16" fillId="25" borderId="138" xfId="0" applyNumberFormat="1" applyFont="1" applyFill="1" applyBorder="1" applyAlignment="1">
      <alignment horizontal="center" vertical="top"/>
    </xf>
    <xf numFmtId="0" fontId="16" fillId="25" borderId="139" xfId="0" applyFont="1" applyFill="1" applyBorder="1" applyAlignment="1">
      <alignment vertical="top"/>
    </xf>
    <xf numFmtId="14" fontId="16" fillId="25" borderId="140" xfId="0" applyNumberFormat="1" applyFont="1" applyFill="1" applyBorder="1" applyAlignment="1">
      <alignment horizontal="center" vertical="top"/>
    </xf>
    <xf numFmtId="0" fontId="16" fillId="25" borderId="141" xfId="0" applyFont="1" applyFill="1" applyBorder="1" applyAlignment="1">
      <alignment vertical="top"/>
    </xf>
    <xf numFmtId="14" fontId="16" fillId="25" borderId="142" xfId="0" applyNumberFormat="1" applyFont="1" applyFill="1" applyBorder="1" applyAlignment="1">
      <alignment horizontal="center" vertical="top"/>
    </xf>
    <xf numFmtId="0" fontId="16" fillId="25" borderId="143" xfId="0" applyFont="1" applyFill="1" applyBorder="1" applyAlignment="1">
      <alignment vertical="top"/>
    </xf>
    <xf numFmtId="14" fontId="16" fillId="25" borderId="144" xfId="0" applyNumberFormat="1" applyFont="1" applyFill="1" applyBorder="1" applyAlignment="1">
      <alignment horizontal="center" vertical="top"/>
    </xf>
    <xf numFmtId="0" fontId="16" fillId="25" borderId="145" xfId="0" applyFont="1" applyFill="1" applyBorder="1" applyAlignment="1">
      <alignment vertical="top"/>
    </xf>
    <xf numFmtId="14" fontId="16" fillId="25" borderId="146" xfId="0" applyNumberFormat="1" applyFont="1" applyFill="1" applyBorder="1" applyAlignment="1">
      <alignment horizontal="center" vertical="top"/>
    </xf>
    <xf numFmtId="14" fontId="21" fillId="28" borderId="147" xfId="0" applyNumberFormat="1" applyFont="1" applyFill="1" applyBorder="1" applyAlignment="1">
      <alignment horizontal="center" vertical="top"/>
    </xf>
    <xf numFmtId="14" fontId="16" fillId="28" borderId="148" xfId="0" applyNumberFormat="1" applyFont="1" applyFill="1" applyBorder="1" applyAlignment="1">
      <alignment horizontal="left" vertical="top"/>
    </xf>
    <xf numFmtId="14" fontId="16" fillId="28" borderId="149" xfId="0" applyNumberFormat="1" applyFont="1" applyFill="1" applyBorder="1" applyAlignment="1">
      <alignment horizontal="left" vertical="top"/>
    </xf>
    <xf numFmtId="14" fontId="16" fillId="28" borderId="150" xfId="0" applyNumberFormat="1" applyFont="1" applyFill="1" applyBorder="1" applyAlignment="1">
      <alignment horizontal="left" vertical="top"/>
    </xf>
    <xf numFmtId="14" fontId="16" fillId="28" borderId="151" xfId="0" applyNumberFormat="1" applyFont="1" applyFill="1" applyBorder="1" applyAlignment="1">
      <alignment horizontal="left" vertical="top"/>
    </xf>
    <xf numFmtId="14" fontId="16" fillId="28" borderId="152" xfId="0" applyNumberFormat="1" applyFont="1" applyFill="1" applyBorder="1" applyAlignment="1">
      <alignment horizontal="left" vertical="top"/>
    </xf>
    <xf numFmtId="14" fontId="16" fillId="28" borderId="153" xfId="0" applyNumberFormat="1" applyFont="1" applyFill="1" applyBorder="1" applyAlignment="1">
      <alignment horizontal="left" vertical="top"/>
    </xf>
    <xf numFmtId="0" fontId="16" fillId="33" borderId="154" xfId="0" applyFont="1" applyFill="1" applyBorder="1" applyAlignment="1">
      <alignment vertical="top"/>
    </xf>
    <xf numFmtId="14" fontId="16" fillId="33" borderId="155" xfId="0" applyNumberFormat="1" applyFont="1" applyFill="1" applyBorder="1" applyAlignment="1">
      <alignment horizontal="center" vertical="top"/>
    </xf>
    <xf numFmtId="0" fontId="16" fillId="33" borderId="156" xfId="0" applyFont="1" applyFill="1" applyBorder="1" applyAlignment="1">
      <alignment vertical="top"/>
    </xf>
    <xf numFmtId="14" fontId="16" fillId="33" borderId="157" xfId="0" applyNumberFormat="1" applyFont="1" applyFill="1" applyBorder="1" applyAlignment="1">
      <alignment horizontal="center" vertical="top"/>
    </xf>
    <xf numFmtId="0" fontId="16" fillId="33" borderId="158" xfId="0" applyFont="1" applyFill="1" applyBorder="1" applyAlignment="1">
      <alignment vertical="top"/>
    </xf>
    <xf numFmtId="14" fontId="16" fillId="33" borderId="159" xfId="0" applyNumberFormat="1" applyFont="1" applyFill="1" applyBorder="1" applyAlignment="1">
      <alignment horizontal="center" vertical="top"/>
    </xf>
    <xf numFmtId="0" fontId="16" fillId="33" borderId="160" xfId="0" applyFont="1" applyFill="1" applyBorder="1" applyAlignment="1">
      <alignment vertical="top"/>
    </xf>
    <xf numFmtId="14" fontId="16" fillId="33" borderId="161" xfId="0" applyNumberFormat="1" applyFont="1" applyFill="1" applyBorder="1" applyAlignment="1">
      <alignment horizontal="center" vertical="top"/>
    </xf>
    <xf numFmtId="0" fontId="16" fillId="40" borderId="162" xfId="0" applyFont="1" applyFill="1" applyBorder="1" applyAlignment="1">
      <alignment vertical="top"/>
    </xf>
    <xf numFmtId="0" fontId="16" fillId="40" borderId="162" xfId="0" applyFont="1" applyFill="1" applyBorder="1" applyAlignment="1">
      <alignment horizontal="left" vertical="top"/>
    </xf>
    <xf numFmtId="165" fontId="16" fillId="40" borderId="162" xfId="0" quotePrefix="1" applyNumberFormat="1" applyFont="1" applyFill="1" applyBorder="1" applyAlignment="1">
      <alignment horizontal="right" vertical="top"/>
    </xf>
    <xf numFmtId="14" fontId="16" fillId="40" borderId="162" xfId="0" applyNumberFormat="1" applyFont="1" applyFill="1" applyBorder="1" applyAlignment="1">
      <alignment horizontal="center" vertical="top"/>
    </xf>
    <xf numFmtId="0" fontId="16" fillId="40" borderId="163" xfId="0" applyFont="1" applyFill="1" applyBorder="1" applyAlignment="1">
      <alignment vertical="top"/>
    </xf>
    <xf numFmtId="0" fontId="16" fillId="40" borderId="163" xfId="0" applyFont="1" applyFill="1" applyBorder="1" applyAlignment="1">
      <alignment horizontal="left" vertical="top"/>
    </xf>
    <xf numFmtId="165" fontId="16" fillId="40" borderId="163" xfId="0" quotePrefix="1" applyNumberFormat="1" applyFont="1" applyFill="1" applyBorder="1" applyAlignment="1">
      <alignment horizontal="right" vertical="top"/>
    </xf>
    <xf numFmtId="14" fontId="16" fillId="40" borderId="163" xfId="0" applyNumberFormat="1" applyFont="1" applyFill="1" applyBorder="1" applyAlignment="1">
      <alignment horizontal="center" vertical="top"/>
    </xf>
    <xf numFmtId="0" fontId="16" fillId="40" borderId="164" xfId="0" applyFont="1" applyFill="1" applyBorder="1" applyAlignment="1">
      <alignment vertical="top"/>
    </xf>
    <xf numFmtId="0" fontId="16" fillId="40" borderId="164" xfId="0" applyFont="1" applyFill="1" applyBorder="1" applyAlignment="1">
      <alignment horizontal="left" vertical="top"/>
    </xf>
    <xf numFmtId="165" fontId="16" fillId="40" borderId="164" xfId="0" quotePrefix="1" applyNumberFormat="1" applyFont="1" applyFill="1" applyBorder="1" applyAlignment="1">
      <alignment horizontal="right" vertical="top"/>
    </xf>
    <xf numFmtId="14" fontId="16" fillId="40" borderId="164" xfId="0" applyNumberFormat="1" applyFont="1" applyFill="1" applyBorder="1" applyAlignment="1">
      <alignment horizontal="center" vertical="top"/>
    </xf>
    <xf numFmtId="0" fontId="16" fillId="39" borderId="56" xfId="0" applyFont="1" applyFill="1" applyBorder="1" applyAlignment="1">
      <alignment vertical="top"/>
    </xf>
    <xf numFmtId="0" fontId="16" fillId="39" borderId="56" xfId="0" applyFont="1" applyFill="1" applyBorder="1" applyAlignment="1">
      <alignment horizontal="left" vertical="top"/>
    </xf>
    <xf numFmtId="165" fontId="16" fillId="39" borderId="56" xfId="0" quotePrefix="1" applyNumberFormat="1" applyFont="1" applyFill="1" applyBorder="1" applyAlignment="1">
      <alignment horizontal="right" vertical="top"/>
    </xf>
    <xf numFmtId="14" fontId="16" fillId="39" borderId="56" xfId="0" applyNumberFormat="1" applyFont="1" applyFill="1" applyBorder="1" applyAlignment="1">
      <alignment horizontal="center" vertical="top"/>
    </xf>
    <xf numFmtId="0" fontId="16" fillId="39" borderId="57" xfId="0" applyFont="1" applyFill="1" applyBorder="1" applyAlignment="1">
      <alignment vertical="top"/>
    </xf>
    <xf numFmtId="0" fontId="16" fillId="39" borderId="57" xfId="0" applyFont="1" applyFill="1" applyBorder="1" applyAlignment="1">
      <alignment horizontal="left" vertical="top"/>
    </xf>
    <xf numFmtId="165" fontId="16" fillId="39" borderId="57" xfId="0" quotePrefix="1" applyNumberFormat="1" applyFont="1" applyFill="1" applyBorder="1" applyAlignment="1">
      <alignment horizontal="right" vertical="top"/>
    </xf>
    <xf numFmtId="14" fontId="16" fillId="39" borderId="57" xfId="0" applyNumberFormat="1" applyFont="1" applyFill="1" applyBorder="1" applyAlignment="1">
      <alignment horizontal="center" vertical="top"/>
    </xf>
    <xf numFmtId="0" fontId="16" fillId="39" borderId="165" xfId="0" applyFont="1" applyFill="1" applyBorder="1" applyAlignment="1">
      <alignment vertical="top"/>
    </xf>
    <xf numFmtId="0" fontId="16" fillId="39" borderId="165" xfId="0" applyFont="1" applyFill="1" applyBorder="1" applyAlignment="1">
      <alignment horizontal="left" vertical="top"/>
    </xf>
    <xf numFmtId="165" fontId="16" fillId="39" borderId="165" xfId="0" quotePrefix="1" applyNumberFormat="1" applyFont="1" applyFill="1" applyBorder="1" applyAlignment="1">
      <alignment horizontal="right" vertical="top"/>
    </xf>
    <xf numFmtId="14" fontId="16" fillId="39" borderId="165" xfId="0" applyNumberFormat="1" applyFont="1" applyFill="1" applyBorder="1" applyAlignment="1">
      <alignment horizontal="center" vertical="top"/>
    </xf>
    <xf numFmtId="165" fontId="16" fillId="40" borderId="56" xfId="0" quotePrefix="1" applyNumberFormat="1" applyFont="1" applyFill="1" applyBorder="1" applyAlignment="1">
      <alignment horizontal="right" vertical="top"/>
    </xf>
    <xf numFmtId="165" fontId="16" fillId="40" borderId="57" xfId="0" quotePrefix="1" applyNumberFormat="1" applyFont="1" applyFill="1" applyBorder="1" applyAlignment="1">
      <alignment horizontal="right" vertical="top"/>
    </xf>
    <xf numFmtId="0" fontId="16" fillId="40" borderId="165" xfId="0" applyFont="1" applyFill="1" applyBorder="1" applyAlignment="1">
      <alignment vertical="top"/>
    </xf>
    <xf numFmtId="0" fontId="16" fillId="40" borderId="165" xfId="0" applyFont="1" applyFill="1" applyBorder="1" applyAlignment="1">
      <alignment horizontal="left" vertical="top"/>
    </xf>
    <xf numFmtId="165" fontId="16" fillId="40" borderId="165" xfId="0" quotePrefix="1" applyNumberFormat="1" applyFont="1" applyFill="1" applyBorder="1" applyAlignment="1">
      <alignment horizontal="right" vertical="top"/>
    </xf>
    <xf numFmtId="14" fontId="16" fillId="40" borderId="165" xfId="0" applyNumberFormat="1" applyFont="1" applyFill="1" applyBorder="1" applyAlignment="1">
      <alignment horizontal="center" vertical="top"/>
    </xf>
    <xf numFmtId="4" fontId="16" fillId="39" borderId="49" xfId="0" applyNumberFormat="1" applyFont="1" applyFill="1" applyBorder="1" applyAlignment="1">
      <alignment horizontal="right" vertical="top"/>
    </xf>
    <xf numFmtId="0" fontId="16" fillId="39" borderId="166" xfId="0" applyFont="1" applyFill="1" applyBorder="1" applyAlignment="1">
      <alignment vertical="top"/>
    </xf>
    <xf numFmtId="0" fontId="16" fillId="39" borderId="166" xfId="0" applyFont="1" applyFill="1" applyBorder="1" applyAlignment="1">
      <alignment horizontal="left" vertical="top"/>
    </xf>
    <xf numFmtId="165" fontId="16" fillId="39" borderId="166" xfId="0" quotePrefix="1" applyNumberFormat="1" applyFont="1" applyFill="1" applyBorder="1" applyAlignment="1">
      <alignment horizontal="right" vertical="top"/>
    </xf>
    <xf numFmtId="14" fontId="16" fillId="39" borderId="166" xfId="0" applyNumberFormat="1" applyFont="1" applyFill="1" applyBorder="1" applyAlignment="1">
      <alignment horizontal="center" vertical="top"/>
    </xf>
    <xf numFmtId="0" fontId="16" fillId="39" borderId="167" xfId="0" applyFont="1" applyFill="1" applyBorder="1" applyAlignment="1">
      <alignment vertical="top"/>
    </xf>
    <xf numFmtId="0" fontId="16" fillId="39" borderId="167" xfId="0" applyFont="1" applyFill="1" applyBorder="1" applyAlignment="1">
      <alignment horizontal="left" vertical="top"/>
    </xf>
    <xf numFmtId="165" fontId="16" fillId="39" borderId="167" xfId="0" quotePrefix="1" applyNumberFormat="1" applyFont="1" applyFill="1" applyBorder="1" applyAlignment="1">
      <alignment horizontal="right" vertical="top"/>
    </xf>
    <xf numFmtId="14" fontId="16" fillId="39" borderId="167" xfId="0" applyNumberFormat="1" applyFont="1" applyFill="1" applyBorder="1" applyAlignment="1">
      <alignment horizontal="center" vertical="top"/>
    </xf>
    <xf numFmtId="0" fontId="16" fillId="39" borderId="168" xfId="0" applyFont="1" applyFill="1" applyBorder="1" applyAlignment="1">
      <alignment vertical="top"/>
    </xf>
    <xf numFmtId="0" fontId="16" fillId="39" borderId="168" xfId="0" applyFont="1" applyFill="1" applyBorder="1" applyAlignment="1">
      <alignment horizontal="left" vertical="top"/>
    </xf>
    <xf numFmtId="165" fontId="16" fillId="39" borderId="168" xfId="0" quotePrefix="1" applyNumberFormat="1" applyFont="1" applyFill="1" applyBorder="1" applyAlignment="1">
      <alignment horizontal="right" vertical="top"/>
    </xf>
    <xf numFmtId="14" fontId="16" fillId="39" borderId="168" xfId="0" applyNumberFormat="1" applyFont="1" applyFill="1" applyBorder="1" applyAlignment="1">
      <alignment horizontal="center" vertical="top"/>
    </xf>
    <xf numFmtId="14" fontId="16" fillId="28" borderId="169" xfId="0" applyNumberFormat="1" applyFont="1" applyFill="1" applyBorder="1" applyAlignment="1">
      <alignment horizontal="left" vertical="top"/>
    </xf>
    <xf numFmtId="14" fontId="16" fillId="28" borderId="170" xfId="0" applyNumberFormat="1" applyFont="1" applyFill="1" applyBorder="1" applyAlignment="1">
      <alignment horizontal="left" vertical="top"/>
    </xf>
    <xf numFmtId="14" fontId="16" fillId="28" borderId="171" xfId="0" applyNumberFormat="1" applyFont="1" applyFill="1" applyBorder="1" applyAlignment="1">
      <alignment horizontal="left" vertical="top"/>
    </xf>
    <xf numFmtId="14" fontId="21" fillId="28" borderId="172" xfId="0" applyNumberFormat="1" applyFont="1" applyFill="1" applyBorder="1" applyAlignment="1">
      <alignment horizontal="center" vertical="top"/>
    </xf>
    <xf numFmtId="14" fontId="16" fillId="28" borderId="173" xfId="0" applyNumberFormat="1" applyFont="1" applyFill="1" applyBorder="1" applyAlignment="1">
      <alignment horizontal="left" vertical="top"/>
    </xf>
    <xf numFmtId="165" fontId="16" fillId="42" borderId="50" xfId="0" quotePrefix="1" applyNumberFormat="1" applyFont="1" applyFill="1" applyBorder="1" applyAlignment="1">
      <alignment horizontal="right" vertical="top"/>
    </xf>
    <xf numFmtId="165" fontId="16" fillId="42" borderId="55" xfId="0" quotePrefix="1" applyNumberFormat="1" applyFont="1" applyFill="1" applyBorder="1" applyAlignment="1">
      <alignment horizontal="right" vertical="top"/>
    </xf>
    <xf numFmtId="14" fontId="21" fillId="28" borderId="174" xfId="0" applyNumberFormat="1" applyFont="1" applyFill="1" applyBorder="1" applyAlignment="1">
      <alignment horizontal="center" vertical="top"/>
    </xf>
    <xf numFmtId="14" fontId="16" fillId="28" borderId="175" xfId="0" applyNumberFormat="1" applyFont="1" applyFill="1" applyBorder="1" applyAlignment="1">
      <alignment horizontal="left" vertical="top"/>
    </xf>
    <xf numFmtId="14" fontId="16" fillId="28" borderId="176" xfId="0" applyNumberFormat="1" applyFont="1" applyFill="1" applyBorder="1" applyAlignment="1">
      <alignment horizontal="left" vertical="top"/>
    </xf>
    <xf numFmtId="14" fontId="16" fillId="28" borderId="177" xfId="0" applyNumberFormat="1" applyFont="1" applyFill="1" applyBorder="1" applyAlignment="1">
      <alignment horizontal="left" vertical="top"/>
    </xf>
    <xf numFmtId="14" fontId="16" fillId="28" borderId="178" xfId="0" applyNumberFormat="1" applyFont="1" applyFill="1" applyBorder="1" applyAlignment="1">
      <alignment horizontal="left" vertical="top"/>
    </xf>
    <xf numFmtId="14" fontId="16" fillId="28" borderId="179" xfId="0" applyNumberFormat="1" applyFont="1" applyFill="1" applyBorder="1" applyAlignment="1">
      <alignment horizontal="left" vertical="top"/>
    </xf>
    <xf numFmtId="14" fontId="16" fillId="28" borderId="180" xfId="0" applyNumberFormat="1" applyFont="1" applyFill="1" applyBorder="1" applyAlignment="1">
      <alignment horizontal="left" vertical="top"/>
    </xf>
    <xf numFmtId="0" fontId="16" fillId="42" borderId="183" xfId="0" applyFont="1" applyFill="1" applyBorder="1" applyAlignment="1">
      <alignment vertical="top"/>
    </xf>
    <xf numFmtId="14" fontId="16" fillId="42" borderId="184" xfId="0" applyNumberFormat="1" applyFont="1" applyFill="1" applyBorder="1" applyAlignment="1">
      <alignment horizontal="center" vertical="top"/>
    </xf>
    <xf numFmtId="0" fontId="52" fillId="0" borderId="112" xfId="0" applyFont="1" applyBorder="1" applyAlignment="1" applyProtection="1">
      <alignment vertical="top"/>
      <protection locked="0"/>
    </xf>
    <xf numFmtId="0" fontId="52" fillId="0" borderId="113" xfId="0" applyFont="1" applyBorder="1" applyAlignment="1" applyProtection="1">
      <alignment vertical="top"/>
      <protection locked="0"/>
    </xf>
    <xf numFmtId="0" fontId="52" fillId="0" borderId="113" xfId="0" applyFont="1" applyBorder="1" applyAlignment="1" applyProtection="1">
      <alignment horizontal="center" vertical="top"/>
      <protection locked="0"/>
    </xf>
    <xf numFmtId="0" fontId="52" fillId="0" borderId="114" xfId="0" applyFont="1" applyBorder="1" applyAlignment="1" applyProtection="1">
      <alignment vertical="top"/>
      <protection locked="0"/>
    </xf>
    <xf numFmtId="0" fontId="53" fillId="31" borderId="107" xfId="0" applyFont="1" applyFill="1" applyBorder="1" applyAlignment="1">
      <alignment vertical="top" wrapText="1"/>
    </xf>
    <xf numFmtId="0" fontId="53" fillId="31" borderId="108" xfId="0" applyFont="1" applyFill="1" applyBorder="1" applyAlignment="1">
      <alignment vertical="top" wrapText="1"/>
    </xf>
    <xf numFmtId="4" fontId="16" fillId="42" borderId="60" xfId="0" applyNumberFormat="1" applyFont="1" applyFill="1" applyBorder="1" applyAlignment="1">
      <alignment horizontal="right" vertical="top"/>
    </xf>
    <xf numFmtId="0" fontId="16" fillId="42" borderId="181" xfId="0" applyFont="1" applyFill="1" applyBorder="1" applyAlignment="1">
      <alignment horizontal="center" vertical="top"/>
    </xf>
    <xf numFmtId="0" fontId="16" fillId="43" borderId="181" xfId="0" applyFont="1" applyFill="1" applyBorder="1" applyAlignment="1">
      <alignment vertical="top"/>
    </xf>
    <xf numFmtId="0" fontId="16" fillId="42" borderId="181" xfId="0" applyFont="1" applyFill="1" applyBorder="1" applyAlignment="1">
      <alignment vertical="top"/>
    </xf>
    <xf numFmtId="0" fontId="16" fillId="42" borderId="181" xfId="0" applyFont="1" applyFill="1" applyBorder="1" applyAlignment="1">
      <alignment horizontal="left" vertical="top"/>
    </xf>
    <xf numFmtId="14" fontId="16" fillId="42" borderId="181" xfId="0" applyNumberFormat="1" applyFont="1" applyFill="1" applyBorder="1" applyAlignment="1">
      <alignment horizontal="center" vertical="top"/>
    </xf>
    <xf numFmtId="14" fontId="16" fillId="42" borderId="182" xfId="0" applyNumberFormat="1" applyFont="1" applyFill="1" applyBorder="1" applyAlignment="1">
      <alignment horizontal="center" vertical="top"/>
    </xf>
    <xf numFmtId="0" fontId="16" fillId="42" borderId="185" xfId="0" applyFont="1" applyFill="1" applyBorder="1" applyAlignment="1">
      <alignment horizontal="center" vertical="top"/>
    </xf>
    <xf numFmtId="0" fontId="16" fillId="43" borderId="185" xfId="0" applyFont="1" applyFill="1" applyBorder="1" applyAlignment="1">
      <alignment vertical="top"/>
    </xf>
    <xf numFmtId="0" fontId="16" fillId="42" borderId="185" xfId="0" applyFont="1" applyFill="1" applyBorder="1" applyAlignment="1">
      <alignment vertical="top"/>
    </xf>
    <xf numFmtId="0" fontId="16" fillId="42" borderId="185" xfId="0" applyFont="1" applyFill="1" applyBorder="1" applyAlignment="1">
      <alignment horizontal="left" vertical="top"/>
    </xf>
    <xf numFmtId="4" fontId="16" fillId="42" borderId="185" xfId="0" applyNumberFormat="1" applyFont="1" applyFill="1" applyBorder="1" applyAlignment="1">
      <alignment horizontal="right" vertical="top"/>
    </xf>
    <xf numFmtId="14" fontId="16" fillId="42" borderId="185" xfId="0" applyNumberFormat="1" applyFont="1" applyFill="1" applyBorder="1" applyAlignment="1">
      <alignment horizontal="center" vertical="top"/>
    </xf>
    <xf numFmtId="165" fontId="16" fillId="42" borderId="55" xfId="0" applyNumberFormat="1" applyFont="1" applyFill="1" applyBorder="1" applyAlignment="1">
      <alignment horizontal="right" vertical="top"/>
    </xf>
    <xf numFmtId="165" fontId="16" fillId="42" borderId="49" xfId="0" applyNumberFormat="1" applyFont="1" applyFill="1" applyBorder="1" applyAlignment="1">
      <alignment horizontal="right" vertical="top"/>
    </xf>
    <xf numFmtId="165" fontId="16" fillId="42" borderId="186" xfId="0" applyNumberFormat="1" applyFont="1" applyFill="1" applyBorder="1" applyAlignment="1">
      <alignment horizontal="right" vertical="top"/>
    </xf>
    <xf numFmtId="165" fontId="16" fillId="42" borderId="49" xfId="0" quotePrefix="1" applyNumberFormat="1" applyFont="1" applyFill="1" applyBorder="1" applyAlignment="1">
      <alignment horizontal="right" vertical="top"/>
    </xf>
    <xf numFmtId="0" fontId="16" fillId="42" borderId="187" xfId="0" applyFont="1" applyFill="1" applyBorder="1" applyAlignment="1">
      <alignment horizontal="center" vertical="top"/>
    </xf>
    <xf numFmtId="0" fontId="16" fillId="43" borderId="187" xfId="0" applyFont="1" applyFill="1" applyBorder="1" applyAlignment="1">
      <alignment vertical="top"/>
    </xf>
    <xf numFmtId="0" fontId="16" fillId="42" borderId="187" xfId="0" applyFont="1" applyFill="1" applyBorder="1" applyAlignment="1">
      <alignment vertical="top"/>
    </xf>
    <xf numFmtId="0" fontId="16" fillId="42" borderId="187" xfId="0" applyFont="1" applyFill="1" applyBorder="1" applyAlignment="1">
      <alignment horizontal="left" vertical="top"/>
    </xf>
    <xf numFmtId="165" fontId="16" fillId="42" borderId="188" xfId="0" quotePrefix="1" applyNumberFormat="1" applyFont="1" applyFill="1" applyBorder="1" applyAlignment="1">
      <alignment horizontal="right" vertical="top"/>
    </xf>
    <xf numFmtId="14" fontId="16" fillId="42" borderId="187" xfId="0" applyNumberFormat="1" applyFont="1" applyFill="1" applyBorder="1" applyAlignment="1">
      <alignment horizontal="center" vertical="top"/>
    </xf>
    <xf numFmtId="0" fontId="16" fillId="43" borderId="59" xfId="0" applyFont="1" applyFill="1" applyBorder="1" applyAlignment="1">
      <alignment vertical="top"/>
    </xf>
    <xf numFmtId="0" fontId="16" fillId="42" borderId="189" xfId="0" applyFont="1" applyFill="1" applyBorder="1" applyAlignment="1">
      <alignment horizontal="center" vertical="top"/>
    </xf>
    <xf numFmtId="0" fontId="16" fillId="43" borderId="189" xfId="0" applyFont="1" applyFill="1" applyBorder="1" applyAlignment="1">
      <alignment vertical="top"/>
    </xf>
    <xf numFmtId="0" fontId="16" fillId="42" borderId="189" xfId="0" applyFont="1" applyFill="1" applyBorder="1" applyAlignment="1">
      <alignment vertical="top"/>
    </xf>
    <xf numFmtId="0" fontId="16" fillId="42" borderId="189" xfId="0" applyFont="1" applyFill="1" applyBorder="1" applyAlignment="1">
      <alignment horizontal="left" vertical="top"/>
    </xf>
    <xf numFmtId="165" fontId="16" fillId="42" borderId="190" xfId="0" quotePrefix="1" applyNumberFormat="1" applyFont="1" applyFill="1" applyBorder="1" applyAlignment="1">
      <alignment horizontal="right" vertical="top"/>
    </xf>
    <xf numFmtId="14" fontId="16" fillId="42" borderId="189" xfId="0" applyNumberFormat="1" applyFont="1" applyFill="1" applyBorder="1" applyAlignment="1">
      <alignment horizontal="center" vertical="top"/>
    </xf>
    <xf numFmtId="4" fontId="16" fillId="33" borderId="45" xfId="0" applyNumberFormat="1" applyFont="1" applyFill="1" applyBorder="1" applyAlignment="1">
      <alignment horizontal="center" vertical="top"/>
    </xf>
    <xf numFmtId="0" fontId="16" fillId="42" borderId="191" xfId="0" applyFont="1" applyFill="1" applyBorder="1" applyAlignment="1">
      <alignment horizontal="center" vertical="top"/>
    </xf>
    <xf numFmtId="0" fontId="16" fillId="42" borderId="191" xfId="0" applyFont="1" applyFill="1" applyBorder="1" applyAlignment="1">
      <alignment vertical="top"/>
    </xf>
    <xf numFmtId="0" fontId="16" fillId="42" borderId="191" xfId="0" applyFont="1" applyFill="1" applyBorder="1" applyAlignment="1">
      <alignment horizontal="left" vertical="top"/>
    </xf>
    <xf numFmtId="4" fontId="16" fillId="42" borderId="191" xfId="0" applyNumberFormat="1" applyFont="1" applyFill="1" applyBorder="1" applyAlignment="1">
      <alignment horizontal="right" vertical="top"/>
    </xf>
    <xf numFmtId="14" fontId="16" fillId="42" borderId="191" xfId="0" applyNumberFormat="1" applyFont="1" applyFill="1" applyBorder="1" applyAlignment="1">
      <alignment horizontal="center" vertical="top"/>
    </xf>
    <xf numFmtId="0" fontId="16" fillId="42" borderId="192" xfId="0" applyFont="1" applyFill="1" applyBorder="1" applyAlignment="1">
      <alignment horizontal="center" vertical="top"/>
    </xf>
    <xf numFmtId="0" fontId="16" fillId="42" borderId="192" xfId="0" applyFont="1" applyFill="1" applyBorder="1" applyAlignment="1">
      <alignment vertical="top"/>
    </xf>
    <xf numFmtId="0" fontId="16" fillId="42" borderId="192" xfId="0" applyFont="1" applyFill="1" applyBorder="1" applyAlignment="1">
      <alignment horizontal="left" vertical="top"/>
    </xf>
    <xf numFmtId="4" fontId="16" fillId="42" borderId="192" xfId="0" applyNumberFormat="1" applyFont="1" applyFill="1" applyBorder="1" applyAlignment="1">
      <alignment horizontal="right" vertical="top"/>
    </xf>
    <xf numFmtId="14" fontId="16" fillId="42" borderId="192" xfId="0" applyNumberFormat="1" applyFont="1" applyFill="1" applyBorder="1" applyAlignment="1">
      <alignment horizontal="center" vertical="top"/>
    </xf>
    <xf numFmtId="0" fontId="16" fillId="42" borderId="193" xfId="0" applyFont="1" applyFill="1" applyBorder="1" applyAlignment="1">
      <alignment horizontal="center" vertical="top"/>
    </xf>
    <xf numFmtId="0" fontId="16" fillId="42" borderId="193" xfId="0" applyFont="1" applyFill="1" applyBorder="1" applyAlignment="1">
      <alignment vertical="top"/>
    </xf>
    <xf numFmtId="0" fontId="16" fillId="42" borderId="193" xfId="0" applyFont="1" applyFill="1" applyBorder="1" applyAlignment="1">
      <alignment horizontal="left" vertical="top"/>
    </xf>
    <xf numFmtId="4" fontId="16" fillId="42" borderId="193" xfId="0" applyNumberFormat="1" applyFont="1" applyFill="1" applyBorder="1" applyAlignment="1">
      <alignment horizontal="right" vertical="top"/>
    </xf>
    <xf numFmtId="14" fontId="16" fillId="42" borderId="193" xfId="0" applyNumberFormat="1" applyFont="1" applyFill="1" applyBorder="1" applyAlignment="1">
      <alignment horizontal="center" vertical="top"/>
    </xf>
    <xf numFmtId="0" fontId="16" fillId="42" borderId="194" xfId="0" applyFont="1" applyFill="1" applyBorder="1" applyAlignment="1">
      <alignment horizontal="center" vertical="top"/>
    </xf>
    <xf numFmtId="0" fontId="16" fillId="42" borderId="194" xfId="0" applyFont="1" applyFill="1" applyBorder="1" applyAlignment="1">
      <alignment vertical="top"/>
    </xf>
    <xf numFmtId="0" fontId="16" fillId="42" borderId="194" xfId="0" applyFont="1" applyFill="1" applyBorder="1" applyAlignment="1">
      <alignment horizontal="left" vertical="top"/>
    </xf>
    <xf numFmtId="165" fontId="16" fillId="42" borderId="195" xfId="0" quotePrefix="1" applyNumberFormat="1" applyFont="1" applyFill="1" applyBorder="1" applyAlignment="1">
      <alignment horizontal="right" vertical="top"/>
    </xf>
    <xf numFmtId="14" fontId="16" fillId="42" borderId="194" xfId="0" applyNumberFormat="1" applyFont="1" applyFill="1" applyBorder="1" applyAlignment="1">
      <alignment horizontal="center" vertical="top"/>
    </xf>
    <xf numFmtId="4" fontId="16" fillId="42" borderId="194" xfId="0" applyNumberFormat="1" applyFont="1" applyFill="1" applyBorder="1" applyAlignment="1">
      <alignment horizontal="right" vertical="top"/>
    </xf>
    <xf numFmtId="0" fontId="16" fillId="25" borderId="10" xfId="0" applyFont="1" applyFill="1" applyBorder="1" applyAlignment="1">
      <alignment horizontal="center" vertical="center"/>
    </xf>
    <xf numFmtId="0" fontId="16" fillId="33" borderId="196" xfId="0" applyFont="1" applyFill="1" applyBorder="1" applyAlignment="1">
      <alignment vertical="top"/>
    </xf>
    <xf numFmtId="0" fontId="16" fillId="33" borderId="197" xfId="0" applyFont="1" applyFill="1" applyBorder="1" applyAlignment="1">
      <alignment vertical="top"/>
    </xf>
    <xf numFmtId="0" fontId="16" fillId="33" borderId="197" xfId="0" applyFont="1" applyFill="1" applyBorder="1" applyAlignment="1">
      <alignment horizontal="left" vertical="top"/>
    </xf>
    <xf numFmtId="4" fontId="16" fillId="33" borderId="197" xfId="0" applyNumberFormat="1" applyFont="1" applyFill="1" applyBorder="1" applyAlignment="1">
      <alignment horizontal="right" vertical="top"/>
    </xf>
    <xf numFmtId="14" fontId="16" fillId="33" borderId="197" xfId="0" applyNumberFormat="1" applyFont="1" applyFill="1" applyBorder="1" applyAlignment="1">
      <alignment horizontal="center" vertical="top"/>
    </xf>
    <xf numFmtId="3" fontId="16" fillId="33" borderId="197" xfId="0" applyNumberFormat="1" applyFont="1" applyFill="1" applyBorder="1" applyAlignment="1">
      <alignment horizontal="right" vertical="top"/>
    </xf>
    <xf numFmtId="0" fontId="16" fillId="33" borderId="198" xfId="0" applyFont="1" applyFill="1" applyBorder="1" applyAlignment="1">
      <alignment vertical="top"/>
    </xf>
    <xf numFmtId="0" fontId="16" fillId="33" borderId="199" xfId="0" applyFont="1" applyFill="1" applyBorder="1" applyAlignment="1">
      <alignment vertical="top"/>
    </xf>
    <xf numFmtId="0" fontId="16" fillId="33" borderId="199" xfId="0" applyFont="1" applyFill="1" applyBorder="1" applyAlignment="1">
      <alignment horizontal="left" vertical="top"/>
    </xf>
    <xf numFmtId="4" fontId="16" fillId="33" borderId="199" xfId="0" applyNumberFormat="1" applyFont="1" applyFill="1" applyBorder="1" applyAlignment="1">
      <alignment horizontal="right" vertical="top"/>
    </xf>
    <xf numFmtId="14" fontId="16" fillId="33" borderId="199" xfId="0" applyNumberFormat="1" applyFont="1" applyFill="1" applyBorder="1" applyAlignment="1">
      <alignment horizontal="center" vertical="top"/>
    </xf>
    <xf numFmtId="3" fontId="16" fillId="33" borderId="199" xfId="0" applyNumberFormat="1" applyFont="1" applyFill="1" applyBorder="1" applyAlignment="1">
      <alignment horizontal="right" vertical="top"/>
    </xf>
    <xf numFmtId="14" fontId="16" fillId="33" borderId="200" xfId="0" applyNumberFormat="1" applyFont="1" applyFill="1" applyBorder="1" applyAlignment="1">
      <alignment horizontal="center" vertical="top"/>
    </xf>
    <xf numFmtId="0" fontId="16" fillId="33" borderId="201" xfId="0" applyFont="1" applyFill="1" applyBorder="1" applyAlignment="1">
      <alignment vertical="top"/>
    </xf>
    <xf numFmtId="0" fontId="16" fillId="33" borderId="201" xfId="0" applyFont="1" applyFill="1" applyBorder="1" applyAlignment="1">
      <alignment horizontal="left" vertical="top"/>
    </xf>
    <xf numFmtId="4" fontId="16" fillId="33" borderId="201" xfId="0" applyNumberFormat="1" applyFont="1" applyFill="1" applyBorder="1" applyAlignment="1">
      <alignment horizontal="right" vertical="top"/>
    </xf>
    <xf numFmtId="14" fontId="16" fillId="33" borderId="201" xfId="0" applyNumberFormat="1" applyFont="1" applyFill="1" applyBorder="1" applyAlignment="1">
      <alignment horizontal="center" vertical="top"/>
    </xf>
    <xf numFmtId="0" fontId="16" fillId="33" borderId="28" xfId="0" applyFont="1" applyFill="1" applyBorder="1" applyAlignment="1">
      <alignment horizontal="center" vertical="center"/>
    </xf>
    <xf numFmtId="14" fontId="16" fillId="25" borderId="202" xfId="0" applyNumberFormat="1" applyFont="1" applyFill="1" applyBorder="1" applyAlignment="1">
      <alignment horizontal="center" vertical="top"/>
    </xf>
    <xf numFmtId="0" fontId="16" fillId="25" borderId="203" xfId="0" applyFont="1" applyFill="1" applyBorder="1" applyAlignment="1">
      <alignment vertical="top"/>
    </xf>
    <xf numFmtId="14" fontId="16" fillId="25" borderId="204" xfId="0" applyNumberFormat="1" applyFont="1" applyFill="1" applyBorder="1" applyAlignment="1">
      <alignment horizontal="center" vertical="top"/>
    </xf>
    <xf numFmtId="0" fontId="16" fillId="25" borderId="205" xfId="0" applyFont="1" applyFill="1" applyBorder="1" applyAlignment="1">
      <alignment vertical="top"/>
    </xf>
    <xf numFmtId="0" fontId="16" fillId="25" borderId="205" xfId="0" applyFont="1" applyFill="1" applyBorder="1" applyAlignment="1">
      <alignment horizontal="left" vertical="top"/>
    </xf>
    <xf numFmtId="14" fontId="16" fillId="25" borderId="205" xfId="0" applyNumberFormat="1" applyFont="1" applyFill="1" applyBorder="1" applyAlignment="1">
      <alignment horizontal="center" vertical="top"/>
    </xf>
    <xf numFmtId="4" fontId="16" fillId="25" borderId="205" xfId="0" applyNumberFormat="1" applyFont="1" applyFill="1" applyBorder="1" applyAlignment="1">
      <alignment horizontal="right" vertical="top"/>
    </xf>
    <xf numFmtId="0" fontId="16" fillId="26" borderId="21" xfId="0" applyFont="1" applyFill="1" applyBorder="1" applyAlignment="1">
      <alignment vertical="top"/>
    </xf>
    <xf numFmtId="4" fontId="16" fillId="45" borderId="67" xfId="0" applyNumberFormat="1" applyFont="1" applyFill="1" applyBorder="1" applyAlignment="1">
      <alignment horizontal="center" vertical="top"/>
    </xf>
    <xf numFmtId="3" fontId="16" fillId="45" borderId="67" xfId="0" applyNumberFormat="1" applyFont="1" applyFill="1" applyBorder="1" applyAlignment="1">
      <alignment horizontal="center" vertical="top"/>
    </xf>
    <xf numFmtId="14" fontId="16" fillId="33" borderId="28" xfId="0" applyNumberFormat="1" applyFont="1" applyFill="1" applyBorder="1" applyAlignment="1">
      <alignment horizontal="center" vertical="center"/>
    </xf>
    <xf numFmtId="4" fontId="16" fillId="45" borderId="69" xfId="0" quotePrefix="1" applyNumberFormat="1" applyFont="1" applyFill="1" applyBorder="1" applyAlignment="1">
      <alignment horizontal="right" vertical="top"/>
    </xf>
    <xf numFmtId="4" fontId="16" fillId="45" borderId="64" xfId="0" quotePrefix="1" applyNumberFormat="1" applyFont="1" applyFill="1" applyBorder="1" applyAlignment="1">
      <alignment horizontal="right" vertical="top"/>
    </xf>
    <xf numFmtId="0" fontId="16" fillId="33" borderId="34" xfId="0" applyFont="1" applyFill="1" applyBorder="1" applyAlignment="1">
      <alignment horizontal="left" vertical="center"/>
    </xf>
    <xf numFmtId="4" fontId="16" fillId="45" borderId="63" xfId="0" quotePrefix="1" applyNumberFormat="1" applyFont="1" applyFill="1" applyBorder="1" applyAlignment="1">
      <alignment horizontal="right" vertical="top"/>
    </xf>
    <xf numFmtId="0" fontId="16" fillId="25" borderId="206" xfId="0" applyFont="1" applyFill="1" applyBorder="1" applyAlignment="1">
      <alignment vertical="center"/>
    </xf>
    <xf numFmtId="14" fontId="21" fillId="31" borderId="207" xfId="0" applyNumberFormat="1" applyFont="1" applyFill="1" applyBorder="1" applyAlignment="1">
      <alignment horizontal="center" vertical="top"/>
    </xf>
    <xf numFmtId="14" fontId="16" fillId="25" borderId="208" xfId="0" applyNumberFormat="1" applyFont="1" applyFill="1" applyBorder="1" applyAlignment="1">
      <alignment horizontal="center" vertical="top"/>
    </xf>
    <xf numFmtId="14" fontId="16" fillId="25" borderId="209" xfId="0" applyNumberFormat="1" applyFont="1" applyFill="1" applyBorder="1" applyAlignment="1">
      <alignment horizontal="center" vertical="top"/>
    </xf>
    <xf numFmtId="14" fontId="16" fillId="25" borderId="210" xfId="0" applyNumberFormat="1" applyFont="1" applyFill="1" applyBorder="1" applyAlignment="1">
      <alignment horizontal="center" vertical="top"/>
    </xf>
    <xf numFmtId="14" fontId="16" fillId="25" borderId="211" xfId="0" applyNumberFormat="1" applyFont="1" applyFill="1" applyBorder="1" applyAlignment="1">
      <alignment horizontal="center" vertical="top"/>
    </xf>
    <xf numFmtId="14" fontId="16" fillId="25" borderId="212" xfId="0" applyNumberFormat="1" applyFont="1" applyFill="1" applyBorder="1" applyAlignment="1">
      <alignment horizontal="center" vertical="top"/>
    </xf>
    <xf numFmtId="14" fontId="16" fillId="25" borderId="213" xfId="0" applyNumberFormat="1" applyFont="1" applyFill="1" applyBorder="1" applyAlignment="1">
      <alignment horizontal="center" vertical="top"/>
    </xf>
    <xf numFmtId="14" fontId="16" fillId="25" borderId="214" xfId="0" applyNumberFormat="1" applyFont="1" applyFill="1" applyBorder="1" applyAlignment="1">
      <alignment horizontal="center" vertical="top"/>
    </xf>
    <xf numFmtId="14" fontId="16" fillId="25" borderId="215" xfId="0" applyNumberFormat="1" applyFont="1" applyFill="1" applyBorder="1" applyAlignment="1">
      <alignment horizontal="center" vertical="top"/>
    </xf>
    <xf numFmtId="14" fontId="16" fillId="25" borderId="216" xfId="0" applyNumberFormat="1" applyFont="1" applyFill="1" applyBorder="1" applyAlignment="1">
      <alignment horizontal="center" vertical="top"/>
    </xf>
    <xf numFmtId="0" fontId="16" fillId="25" borderId="217" xfId="0" applyFont="1" applyFill="1" applyBorder="1" applyAlignment="1">
      <alignment vertical="top"/>
    </xf>
    <xf numFmtId="0" fontId="16" fillId="25" borderId="218" xfId="0" applyFont="1" applyFill="1" applyBorder="1" applyAlignment="1">
      <alignment vertical="top"/>
    </xf>
    <xf numFmtId="0" fontId="16" fillId="25" borderId="219" xfId="0" applyFont="1" applyFill="1" applyBorder="1" applyAlignment="1">
      <alignment vertical="top"/>
    </xf>
    <xf numFmtId="0" fontId="16" fillId="25" borderId="219" xfId="0" applyFont="1" applyFill="1" applyBorder="1" applyAlignment="1">
      <alignment horizontal="left" vertical="top"/>
    </xf>
    <xf numFmtId="4" fontId="16" fillId="30" borderId="219" xfId="0" applyNumberFormat="1" applyFont="1" applyFill="1" applyBorder="1" applyAlignment="1">
      <alignment horizontal="center" vertical="top"/>
    </xf>
    <xf numFmtId="14" fontId="16" fillId="30" borderId="219" xfId="0" applyNumberFormat="1" applyFont="1" applyFill="1" applyBorder="1" applyAlignment="1">
      <alignment horizontal="center" vertical="top"/>
    </xf>
    <xf numFmtId="3" fontId="16" fillId="30" borderId="219" xfId="0" applyNumberFormat="1" applyFont="1" applyFill="1" applyBorder="1" applyAlignment="1">
      <alignment horizontal="center" vertical="top"/>
    </xf>
    <xf numFmtId="0" fontId="16" fillId="25" borderId="220" xfId="0" applyFont="1" applyFill="1" applyBorder="1" applyAlignment="1">
      <alignment vertical="top"/>
    </xf>
    <xf numFmtId="0" fontId="16" fillId="25" borderId="221" xfId="0" applyFont="1" applyFill="1" applyBorder="1" applyAlignment="1">
      <alignment vertical="top"/>
    </xf>
    <xf numFmtId="0" fontId="16" fillId="26" borderId="219" xfId="0" applyFont="1" applyFill="1" applyBorder="1" applyAlignment="1">
      <alignment vertical="top"/>
    </xf>
    <xf numFmtId="4" fontId="16" fillId="25" borderId="219" xfId="0" applyNumberFormat="1" applyFont="1" applyFill="1" applyBorder="1" applyAlignment="1">
      <alignment horizontal="right" vertical="top"/>
    </xf>
    <xf numFmtId="14" fontId="16" fillId="25" borderId="219" xfId="0" applyNumberFormat="1" applyFont="1" applyFill="1" applyBorder="1" applyAlignment="1">
      <alignment horizontal="center" vertical="top"/>
    </xf>
    <xf numFmtId="3" fontId="16" fillId="25" borderId="219" xfId="0" applyNumberFormat="1" applyFont="1" applyFill="1" applyBorder="1" applyAlignment="1">
      <alignment horizontal="right" vertical="top"/>
    </xf>
    <xf numFmtId="0" fontId="21" fillId="31" borderId="223" xfId="0" applyFont="1" applyFill="1" applyBorder="1" applyAlignment="1">
      <alignment vertical="top"/>
    </xf>
    <xf numFmtId="0" fontId="21" fillId="31" borderId="223" xfId="0" applyFont="1" applyFill="1" applyBorder="1" applyAlignment="1">
      <alignment horizontal="left" vertical="top"/>
    </xf>
    <xf numFmtId="0" fontId="21" fillId="31" borderId="223" xfId="0" applyFont="1" applyFill="1" applyBorder="1" applyAlignment="1">
      <alignment horizontal="right" vertical="top"/>
    </xf>
    <xf numFmtId="14" fontId="21" fillId="31" borderId="223" xfId="0" applyNumberFormat="1" applyFont="1" applyFill="1" applyBorder="1" applyAlignment="1">
      <alignment horizontal="center" vertical="top"/>
    </xf>
    <xf numFmtId="3" fontId="21" fillId="31" borderId="224" xfId="0" applyNumberFormat="1" applyFont="1" applyFill="1" applyBorder="1" applyAlignment="1">
      <alignment horizontal="right" vertical="top"/>
    </xf>
    <xf numFmtId="0" fontId="16" fillId="25" borderId="222" xfId="0" applyFont="1" applyFill="1" applyBorder="1" applyAlignment="1">
      <alignment vertical="top"/>
    </xf>
    <xf numFmtId="0" fontId="16" fillId="25" borderId="223" xfId="0" applyFont="1" applyFill="1" applyBorder="1" applyAlignment="1">
      <alignment vertical="top"/>
    </xf>
    <xf numFmtId="0" fontId="16" fillId="25" borderId="223" xfId="0" applyFont="1" applyFill="1" applyBorder="1" applyAlignment="1">
      <alignment horizontal="left" vertical="top"/>
    </xf>
    <xf numFmtId="4" fontId="16" fillId="25" borderId="223" xfId="0" applyNumberFormat="1" applyFont="1" applyFill="1" applyBorder="1" applyAlignment="1">
      <alignment horizontal="right" vertical="top"/>
    </xf>
    <xf numFmtId="14" fontId="16" fillId="25" borderId="223" xfId="0" applyNumberFormat="1" applyFont="1" applyFill="1" applyBorder="1" applyAlignment="1">
      <alignment horizontal="center" vertical="top"/>
    </xf>
    <xf numFmtId="3" fontId="16" fillId="25" borderId="224" xfId="0" applyNumberFormat="1" applyFont="1" applyFill="1" applyBorder="1" applyAlignment="1">
      <alignment horizontal="right" vertical="top"/>
    </xf>
    <xf numFmtId="0" fontId="16" fillId="25" borderId="225" xfId="0" applyFont="1" applyFill="1" applyBorder="1" applyAlignment="1">
      <alignment vertical="top"/>
    </xf>
    <xf numFmtId="3" fontId="16" fillId="25" borderId="226" xfId="0" applyNumberFormat="1" applyFont="1" applyFill="1" applyBorder="1" applyAlignment="1">
      <alignment horizontal="right" vertical="top"/>
    </xf>
    <xf numFmtId="0" fontId="16" fillId="25" borderId="227" xfId="0" applyFont="1" applyFill="1" applyBorder="1" applyAlignment="1">
      <alignment vertical="top"/>
    </xf>
    <xf numFmtId="4" fontId="16" fillId="25" borderId="27" xfId="0" quotePrefix="1" applyNumberFormat="1" applyFont="1" applyFill="1" applyBorder="1" applyAlignment="1">
      <alignment horizontal="right" vertical="top"/>
    </xf>
    <xf numFmtId="14" fontId="16" fillId="25" borderId="27" xfId="0" applyNumberFormat="1" applyFont="1" applyFill="1" applyBorder="1" applyAlignment="1">
      <alignment horizontal="center" vertical="top"/>
    </xf>
    <xf numFmtId="3" fontId="16" fillId="25" borderId="228" xfId="0" applyNumberFormat="1" applyFont="1" applyFill="1" applyBorder="1" applyAlignment="1">
      <alignment horizontal="right" vertical="top"/>
    </xf>
    <xf numFmtId="0" fontId="16" fillId="25" borderId="229" xfId="0" applyFont="1" applyFill="1" applyBorder="1" applyAlignment="1">
      <alignment vertical="top"/>
    </xf>
    <xf numFmtId="3" fontId="16" fillId="25" borderId="230" xfId="0" applyNumberFormat="1" applyFont="1" applyFill="1" applyBorder="1" applyAlignment="1">
      <alignment horizontal="right" vertical="top"/>
    </xf>
    <xf numFmtId="4" fontId="16" fillId="25" borderId="27" xfId="0" applyNumberFormat="1" applyFont="1" applyFill="1" applyBorder="1" applyAlignment="1">
      <alignment horizontal="right" vertical="top"/>
    </xf>
    <xf numFmtId="14" fontId="16" fillId="27" borderId="26" xfId="0" applyNumberFormat="1" applyFont="1" applyFill="1" applyBorder="1" applyAlignment="1">
      <alignment horizontal="center" vertical="top"/>
    </xf>
    <xf numFmtId="0" fontId="16" fillId="25" borderId="231" xfId="0" applyFont="1" applyFill="1" applyBorder="1" applyAlignment="1">
      <alignment vertical="top"/>
    </xf>
    <xf numFmtId="3" fontId="16" fillId="25" borderId="232" xfId="0" applyNumberFormat="1" applyFont="1" applyFill="1" applyBorder="1" applyAlignment="1">
      <alignment horizontal="right" vertical="top"/>
    </xf>
    <xf numFmtId="0" fontId="16" fillId="25" borderId="233" xfId="0" applyFont="1" applyFill="1" applyBorder="1" applyAlignment="1">
      <alignment vertical="top"/>
    </xf>
    <xf numFmtId="3" fontId="16" fillId="25" borderId="234" xfId="0" applyNumberFormat="1" applyFont="1" applyFill="1" applyBorder="1" applyAlignment="1">
      <alignment horizontal="right" vertical="top"/>
    </xf>
    <xf numFmtId="0" fontId="16" fillId="25" borderId="235" xfId="0" applyFont="1" applyFill="1" applyBorder="1" applyAlignment="1">
      <alignment vertical="top"/>
    </xf>
    <xf numFmtId="3" fontId="16" fillId="25" borderId="236" xfId="0" applyNumberFormat="1" applyFont="1" applyFill="1" applyBorder="1" applyAlignment="1">
      <alignment horizontal="right" vertical="top"/>
    </xf>
    <xf numFmtId="165" fontId="16" fillId="25" borderId="27" xfId="0" applyNumberFormat="1" applyFont="1" applyFill="1" applyBorder="1" applyAlignment="1">
      <alignment horizontal="right" vertical="top"/>
    </xf>
    <xf numFmtId="165" fontId="16" fillId="25" borderId="26" xfId="0" quotePrefix="1" applyNumberFormat="1" applyFont="1" applyFill="1" applyBorder="1" applyAlignment="1">
      <alignment horizontal="right" vertical="top"/>
    </xf>
    <xf numFmtId="165" fontId="16" fillId="25" borderId="27" xfId="0" quotePrefix="1" applyNumberFormat="1" applyFont="1" applyFill="1" applyBorder="1" applyAlignment="1">
      <alignment horizontal="right" vertical="top"/>
    </xf>
    <xf numFmtId="3" fontId="16" fillId="30" borderId="226" xfId="0" applyNumberFormat="1" applyFont="1" applyFill="1" applyBorder="1" applyAlignment="1">
      <alignment horizontal="center" vertical="top"/>
    </xf>
    <xf numFmtId="3" fontId="16" fillId="30" borderId="228" xfId="0" applyNumberFormat="1" applyFont="1" applyFill="1" applyBorder="1" applyAlignment="1">
      <alignment horizontal="center" vertical="top"/>
    </xf>
    <xf numFmtId="0" fontId="16" fillId="25" borderId="237" xfId="0" applyFont="1" applyFill="1" applyBorder="1" applyAlignment="1">
      <alignment vertical="top"/>
    </xf>
    <xf numFmtId="3" fontId="16" fillId="25" borderId="238" xfId="0" applyNumberFormat="1" applyFont="1" applyFill="1" applyBorder="1" applyAlignment="1">
      <alignment horizontal="right" vertical="top"/>
    </xf>
    <xf numFmtId="0" fontId="16" fillId="25" borderId="239" xfId="0" applyFont="1" applyFill="1" applyBorder="1" applyAlignment="1">
      <alignment vertical="top"/>
    </xf>
    <xf numFmtId="3" fontId="16" fillId="25" borderId="240" xfId="0" applyNumberFormat="1" applyFont="1" applyFill="1" applyBorder="1" applyAlignment="1">
      <alignment horizontal="right" vertical="top"/>
    </xf>
    <xf numFmtId="0" fontId="16" fillId="25" borderId="241" xfId="0" applyFont="1" applyFill="1" applyBorder="1" applyAlignment="1">
      <alignment vertical="top"/>
    </xf>
    <xf numFmtId="0" fontId="16" fillId="26" borderId="242" xfId="0" applyFont="1" applyFill="1" applyBorder="1" applyAlignment="1">
      <alignment vertical="top"/>
    </xf>
    <xf numFmtId="0" fontId="16" fillId="25" borderId="242" xfId="0" applyFont="1" applyFill="1" applyBorder="1" applyAlignment="1">
      <alignment vertical="top"/>
    </xf>
    <xf numFmtId="0" fontId="16" fillId="25" borderId="242" xfId="0" applyFont="1" applyFill="1" applyBorder="1" applyAlignment="1">
      <alignment horizontal="left" vertical="top"/>
    </xf>
    <xf numFmtId="4" fontId="16" fillId="25" borderId="242" xfId="0" applyNumberFormat="1" applyFont="1" applyFill="1" applyBorder="1" applyAlignment="1">
      <alignment horizontal="right" vertical="top"/>
    </xf>
    <xf numFmtId="14" fontId="16" fillId="25" borderId="242" xfId="0" applyNumberFormat="1" applyFont="1" applyFill="1" applyBorder="1" applyAlignment="1">
      <alignment horizontal="center" vertical="top"/>
    </xf>
    <xf numFmtId="3" fontId="16" fillId="25" borderId="243" xfId="0" applyNumberFormat="1" applyFont="1" applyFill="1" applyBorder="1" applyAlignment="1">
      <alignment horizontal="right" vertical="top"/>
    </xf>
    <xf numFmtId="0" fontId="16" fillId="26" borderId="27" xfId="0" applyFont="1" applyFill="1" applyBorder="1" applyAlignment="1">
      <alignment vertical="top"/>
    </xf>
    <xf numFmtId="4" fontId="16" fillId="25" borderId="26" xfId="0" applyNumberFormat="1" applyFont="1" applyFill="1" applyBorder="1" applyAlignment="1">
      <alignment horizontal="left" vertical="top"/>
    </xf>
    <xf numFmtId="0" fontId="21" fillId="31" borderId="223" xfId="0" applyFont="1" applyFill="1" applyBorder="1" applyAlignment="1">
      <alignment vertical="top" wrapText="1"/>
    </xf>
    <xf numFmtId="0" fontId="21" fillId="31" borderId="222" xfId="0" applyFont="1" applyFill="1" applyBorder="1" applyAlignment="1">
      <alignment vertical="top" wrapText="1"/>
    </xf>
    <xf numFmtId="14" fontId="21" fillId="34" borderId="244" xfId="0" applyNumberFormat="1" applyFont="1" applyFill="1" applyBorder="1" applyAlignment="1">
      <alignment horizontal="center" vertical="top"/>
    </xf>
    <xf numFmtId="14" fontId="16" fillId="33" borderId="245" xfId="0" applyNumberFormat="1" applyFont="1" applyFill="1" applyBorder="1" applyAlignment="1">
      <alignment horizontal="center" vertical="top"/>
    </xf>
    <xf numFmtId="14" fontId="16" fillId="33" borderId="246" xfId="0" applyNumberFormat="1" applyFont="1" applyFill="1" applyBorder="1" applyAlignment="1">
      <alignment horizontal="center" vertical="top"/>
    </xf>
    <xf numFmtId="14" fontId="16" fillId="33" borderId="247" xfId="0" applyNumberFormat="1" applyFont="1" applyFill="1" applyBorder="1" applyAlignment="1">
      <alignment horizontal="center" vertical="top"/>
    </xf>
    <xf numFmtId="14" fontId="16" fillId="33" borderId="248" xfId="0" applyNumberFormat="1" applyFont="1" applyFill="1" applyBorder="1" applyAlignment="1">
      <alignment horizontal="center" vertical="top"/>
    </xf>
    <xf numFmtId="14" fontId="16" fillId="33" borderId="249" xfId="0" applyNumberFormat="1" applyFont="1" applyFill="1" applyBorder="1" applyAlignment="1">
      <alignment horizontal="center" vertical="top"/>
    </xf>
    <xf numFmtId="14" fontId="16" fillId="33" borderId="250" xfId="0" applyNumberFormat="1" applyFont="1" applyFill="1" applyBorder="1" applyAlignment="1">
      <alignment horizontal="center" vertical="top"/>
    </xf>
    <xf numFmtId="14" fontId="16" fillId="33" borderId="251" xfId="0" applyNumberFormat="1" applyFont="1" applyFill="1" applyBorder="1" applyAlignment="1">
      <alignment horizontal="center" vertical="top"/>
    </xf>
    <xf numFmtId="14" fontId="16" fillId="33" borderId="252" xfId="0" applyNumberFormat="1" applyFont="1" applyFill="1" applyBorder="1" applyAlignment="1">
      <alignment horizontal="center" vertical="top"/>
    </xf>
    <xf numFmtId="14" fontId="16" fillId="33" borderId="253" xfId="0" applyNumberFormat="1" applyFont="1" applyFill="1" applyBorder="1" applyAlignment="1">
      <alignment horizontal="center" vertical="top"/>
    </xf>
    <xf numFmtId="0" fontId="16" fillId="25" borderId="43" xfId="0" applyFont="1" applyFill="1" applyBorder="1" applyAlignment="1">
      <alignment vertical="top"/>
    </xf>
    <xf numFmtId="4" fontId="16" fillId="30" borderId="43" xfId="0" applyNumberFormat="1" applyFont="1" applyFill="1" applyBorder="1" applyAlignment="1">
      <alignment horizontal="center" vertical="top"/>
    </xf>
    <xf numFmtId="14" fontId="16" fillId="30" borderId="43" xfId="0" applyNumberFormat="1" applyFont="1" applyFill="1" applyBorder="1" applyAlignment="1">
      <alignment horizontal="center" vertical="top"/>
    </xf>
    <xf numFmtId="3" fontId="16" fillId="30" borderId="43" xfId="0" applyNumberFormat="1" applyFont="1" applyFill="1" applyBorder="1" applyAlignment="1">
      <alignment horizontal="center" vertical="top"/>
    </xf>
    <xf numFmtId="0" fontId="16" fillId="33" borderId="254" xfId="0" applyFont="1" applyFill="1" applyBorder="1" applyAlignment="1">
      <alignment vertical="top"/>
    </xf>
    <xf numFmtId="0" fontId="16" fillId="33" borderId="255" xfId="0" applyFont="1" applyFill="1" applyBorder="1" applyAlignment="1">
      <alignment vertical="top"/>
    </xf>
    <xf numFmtId="0" fontId="16" fillId="33" borderId="255" xfId="0" applyFont="1" applyFill="1" applyBorder="1" applyAlignment="1">
      <alignment horizontal="left" vertical="top"/>
    </xf>
    <xf numFmtId="0" fontId="16" fillId="25" borderId="255" xfId="0" applyFont="1" applyFill="1" applyBorder="1" applyAlignment="1">
      <alignment vertical="top"/>
    </xf>
    <xf numFmtId="4" fontId="16" fillId="30" borderId="255" xfId="0" applyNumberFormat="1" applyFont="1" applyFill="1" applyBorder="1" applyAlignment="1">
      <alignment horizontal="center" vertical="top"/>
    </xf>
    <xf numFmtId="14" fontId="16" fillId="30" borderId="255" xfId="0" applyNumberFormat="1" applyFont="1" applyFill="1" applyBorder="1" applyAlignment="1">
      <alignment horizontal="center" vertical="top"/>
    </xf>
    <xf numFmtId="3" fontId="16" fillId="30" borderId="255" xfId="0" applyNumberFormat="1" applyFont="1" applyFill="1" applyBorder="1" applyAlignment="1">
      <alignment horizontal="center" vertical="top"/>
    </xf>
    <xf numFmtId="0" fontId="16" fillId="32" borderId="43" xfId="0" applyFont="1" applyFill="1" applyBorder="1" applyAlignment="1">
      <alignment vertical="top"/>
    </xf>
    <xf numFmtId="0" fontId="16" fillId="25" borderId="197" xfId="0" applyFont="1" applyFill="1" applyBorder="1" applyAlignment="1">
      <alignment vertical="top"/>
    </xf>
    <xf numFmtId="4" fontId="16" fillId="30" borderId="197" xfId="0" applyNumberFormat="1" applyFont="1" applyFill="1" applyBorder="1" applyAlignment="1">
      <alignment horizontal="center" vertical="top"/>
    </xf>
    <xf numFmtId="14" fontId="16" fillId="30" borderId="197" xfId="0" applyNumberFormat="1" applyFont="1" applyFill="1" applyBorder="1" applyAlignment="1">
      <alignment horizontal="center" vertical="top"/>
    </xf>
    <xf numFmtId="3" fontId="16" fillId="30" borderId="197" xfId="0" applyNumberFormat="1" applyFont="1" applyFill="1" applyBorder="1" applyAlignment="1">
      <alignment horizontal="center" vertical="top"/>
    </xf>
    <xf numFmtId="0" fontId="16" fillId="33" borderId="256" xfId="0" applyFont="1" applyFill="1" applyBorder="1" applyAlignment="1">
      <alignment vertical="top"/>
    </xf>
    <xf numFmtId="0" fontId="16" fillId="33" borderId="257" xfId="0" applyFont="1" applyFill="1" applyBorder="1" applyAlignment="1">
      <alignment vertical="top"/>
    </xf>
    <xf numFmtId="0" fontId="16" fillId="33" borderId="257" xfId="0" applyFont="1" applyFill="1" applyBorder="1" applyAlignment="1">
      <alignment horizontal="left" vertical="top"/>
    </xf>
    <xf numFmtId="0" fontId="16" fillId="25" borderId="257" xfId="0" applyFont="1" applyFill="1" applyBorder="1" applyAlignment="1">
      <alignment vertical="top"/>
    </xf>
    <xf numFmtId="4" fontId="16" fillId="30" borderId="257" xfId="0" applyNumberFormat="1" applyFont="1" applyFill="1" applyBorder="1" applyAlignment="1">
      <alignment horizontal="center" vertical="top"/>
    </xf>
    <xf numFmtId="14" fontId="16" fillId="30" borderId="257" xfId="0" applyNumberFormat="1" applyFont="1" applyFill="1" applyBorder="1" applyAlignment="1">
      <alignment horizontal="center" vertical="top"/>
    </xf>
    <xf numFmtId="3" fontId="16" fillId="30" borderId="257" xfId="0" applyNumberFormat="1" applyFont="1" applyFill="1" applyBorder="1" applyAlignment="1">
      <alignment horizontal="center" vertical="top"/>
    </xf>
    <xf numFmtId="0" fontId="16" fillId="33" borderId="258" xfId="0" applyFont="1" applyFill="1" applyBorder="1" applyAlignment="1">
      <alignment vertical="top"/>
    </xf>
    <xf numFmtId="0" fontId="16" fillId="33" borderId="259" xfId="0" applyFont="1" applyFill="1" applyBorder="1" applyAlignment="1">
      <alignment vertical="top"/>
    </xf>
    <xf numFmtId="0" fontId="16" fillId="33" borderId="259" xfId="0" applyFont="1" applyFill="1" applyBorder="1" applyAlignment="1">
      <alignment horizontal="left" vertical="top"/>
    </xf>
    <xf numFmtId="0" fontId="16" fillId="25" borderId="259" xfId="0" applyFont="1" applyFill="1" applyBorder="1" applyAlignment="1">
      <alignment vertical="top"/>
    </xf>
    <xf numFmtId="4" fontId="16" fillId="30" borderId="259" xfId="0" applyNumberFormat="1" applyFont="1" applyFill="1" applyBorder="1" applyAlignment="1">
      <alignment horizontal="center" vertical="top"/>
    </xf>
    <xf numFmtId="14" fontId="16" fillId="30" borderId="259" xfId="0" applyNumberFormat="1" applyFont="1" applyFill="1" applyBorder="1" applyAlignment="1">
      <alignment horizontal="center" vertical="top"/>
    </xf>
    <xf numFmtId="3" fontId="16" fillId="30" borderId="259" xfId="0" applyNumberFormat="1" applyFont="1" applyFill="1" applyBorder="1" applyAlignment="1">
      <alignment horizontal="center" vertical="top"/>
    </xf>
    <xf numFmtId="0" fontId="16" fillId="32" borderId="197" xfId="0" applyFont="1" applyFill="1" applyBorder="1" applyAlignment="1">
      <alignment vertical="top"/>
    </xf>
    <xf numFmtId="0" fontId="16" fillId="32" borderId="257" xfId="0" applyFont="1" applyFill="1" applyBorder="1" applyAlignment="1">
      <alignment vertical="top"/>
    </xf>
    <xf numFmtId="4" fontId="16" fillId="33" borderId="257" xfId="0" applyNumberFormat="1" applyFont="1" applyFill="1" applyBorder="1" applyAlignment="1">
      <alignment horizontal="right" vertical="top"/>
    </xf>
    <xf numFmtId="14" fontId="16" fillId="33" borderId="257" xfId="0" applyNumberFormat="1" applyFont="1" applyFill="1" applyBorder="1" applyAlignment="1">
      <alignment horizontal="center" vertical="top"/>
    </xf>
    <xf numFmtId="3" fontId="16" fillId="33" borderId="257" xfId="0" applyNumberFormat="1" applyFont="1" applyFill="1" applyBorder="1" applyAlignment="1">
      <alignment horizontal="right" vertical="top"/>
    </xf>
    <xf numFmtId="0" fontId="21" fillId="34" borderId="260" xfId="0" applyFont="1" applyFill="1" applyBorder="1" applyAlignment="1">
      <alignment vertical="top" wrapText="1"/>
    </xf>
    <xf numFmtId="0" fontId="21" fillId="34" borderId="261" xfId="0" applyFont="1" applyFill="1" applyBorder="1" applyAlignment="1">
      <alignment vertical="top" wrapText="1"/>
    </xf>
    <xf numFmtId="0" fontId="21" fillId="34" borderId="261" xfId="0" applyFont="1" applyFill="1" applyBorder="1" applyAlignment="1">
      <alignment vertical="top"/>
    </xf>
    <xf numFmtId="0" fontId="21" fillId="34" borderId="261" xfId="0" applyFont="1" applyFill="1" applyBorder="1" applyAlignment="1">
      <alignment horizontal="left" vertical="top"/>
    </xf>
    <xf numFmtId="0" fontId="21" fillId="34" borderId="261" xfId="0" applyFont="1" applyFill="1" applyBorder="1" applyAlignment="1">
      <alignment horizontal="right" vertical="top"/>
    </xf>
    <xf numFmtId="14" fontId="21" fillId="34" borderId="261" xfId="0" applyNumberFormat="1" applyFont="1" applyFill="1" applyBorder="1" applyAlignment="1">
      <alignment horizontal="center" vertical="top"/>
    </xf>
    <xf numFmtId="3" fontId="21" fillId="34" borderId="262" xfId="0" applyNumberFormat="1" applyFont="1" applyFill="1" applyBorder="1" applyAlignment="1">
      <alignment horizontal="right" vertical="top"/>
    </xf>
    <xf numFmtId="0" fontId="16" fillId="33" borderId="263" xfId="0" applyFont="1" applyFill="1" applyBorder="1" applyAlignment="1">
      <alignment vertical="top"/>
    </xf>
    <xf numFmtId="3" fontId="16" fillId="33" borderId="264" xfId="0" applyNumberFormat="1" applyFont="1" applyFill="1" applyBorder="1" applyAlignment="1">
      <alignment horizontal="right" vertical="top"/>
    </xf>
    <xf numFmtId="0" fontId="16" fillId="33" borderId="265" xfId="0" applyFont="1" applyFill="1" applyBorder="1" applyAlignment="1">
      <alignment vertical="top"/>
    </xf>
    <xf numFmtId="3" fontId="16" fillId="33" borderId="266" xfId="0" applyNumberFormat="1" applyFont="1" applyFill="1" applyBorder="1" applyAlignment="1">
      <alignment horizontal="right" vertical="top"/>
    </xf>
    <xf numFmtId="0" fontId="16" fillId="33" borderId="267" xfId="0" applyFont="1" applyFill="1" applyBorder="1" applyAlignment="1">
      <alignment vertical="top"/>
    </xf>
    <xf numFmtId="0" fontId="16" fillId="33" borderId="268" xfId="0" applyFont="1" applyFill="1" applyBorder="1" applyAlignment="1">
      <alignment vertical="top"/>
    </xf>
    <xf numFmtId="0" fontId="16" fillId="33" borderId="268" xfId="0" applyFont="1" applyFill="1" applyBorder="1" applyAlignment="1">
      <alignment horizontal="left" vertical="top"/>
    </xf>
    <xf numFmtId="4" fontId="16" fillId="33" borderId="268" xfId="0" applyNumberFormat="1" applyFont="1" applyFill="1" applyBorder="1" applyAlignment="1">
      <alignment horizontal="right" vertical="top"/>
    </xf>
    <xf numFmtId="14" fontId="16" fillId="33" borderId="268" xfId="0" applyNumberFormat="1" applyFont="1" applyFill="1" applyBorder="1" applyAlignment="1">
      <alignment horizontal="center" vertical="top"/>
    </xf>
    <xf numFmtId="3" fontId="16" fillId="33" borderId="269" xfId="0" applyNumberFormat="1" applyFont="1" applyFill="1" applyBorder="1" applyAlignment="1">
      <alignment horizontal="right" vertical="top"/>
    </xf>
    <xf numFmtId="0" fontId="16" fillId="33" borderId="270" xfId="0" applyFont="1" applyFill="1" applyBorder="1" applyAlignment="1">
      <alignment vertical="top"/>
    </xf>
    <xf numFmtId="0" fontId="16" fillId="33" borderId="271" xfId="0" applyFont="1" applyFill="1" applyBorder="1" applyAlignment="1">
      <alignment vertical="top"/>
    </xf>
    <xf numFmtId="0" fontId="16" fillId="33" borderId="271" xfId="0" applyFont="1" applyFill="1" applyBorder="1" applyAlignment="1">
      <alignment horizontal="left" vertical="top"/>
    </xf>
    <xf numFmtId="4" fontId="16" fillId="33" borderId="271" xfId="0" applyNumberFormat="1" applyFont="1" applyFill="1" applyBorder="1" applyAlignment="1">
      <alignment horizontal="right" vertical="top"/>
    </xf>
    <xf numFmtId="14" fontId="16" fillId="33" borderId="271" xfId="0" applyNumberFormat="1" applyFont="1" applyFill="1" applyBorder="1" applyAlignment="1">
      <alignment horizontal="center" vertical="top"/>
    </xf>
    <xf numFmtId="3" fontId="16" fillId="33" borderId="272" xfId="0" applyNumberFormat="1" applyFont="1" applyFill="1" applyBorder="1" applyAlignment="1">
      <alignment horizontal="right" vertical="top"/>
    </xf>
    <xf numFmtId="0" fontId="16" fillId="33" borderId="273" xfId="0" applyFont="1" applyFill="1" applyBorder="1" applyAlignment="1">
      <alignment vertical="top"/>
    </xf>
    <xf numFmtId="0" fontId="16" fillId="33" borderId="274" xfId="0" applyFont="1" applyFill="1" applyBorder="1" applyAlignment="1">
      <alignment vertical="top"/>
    </xf>
    <xf numFmtId="0" fontId="16" fillId="33" borderId="274" xfId="0" applyFont="1" applyFill="1" applyBorder="1" applyAlignment="1">
      <alignment horizontal="left" vertical="top"/>
    </xf>
    <xf numFmtId="4" fontId="16" fillId="33" borderId="274" xfId="0" applyNumberFormat="1" applyFont="1" applyFill="1" applyBorder="1" applyAlignment="1">
      <alignment horizontal="right" vertical="top"/>
    </xf>
    <xf numFmtId="14" fontId="16" fillId="33" borderId="274" xfId="0" applyNumberFormat="1" applyFont="1" applyFill="1" applyBorder="1" applyAlignment="1">
      <alignment horizontal="center" vertical="top"/>
    </xf>
    <xf numFmtId="3" fontId="16" fillId="33" borderId="275" xfId="0" applyNumberFormat="1" applyFont="1" applyFill="1" applyBorder="1" applyAlignment="1">
      <alignment horizontal="right" vertical="top"/>
    </xf>
    <xf numFmtId="0" fontId="16" fillId="33" borderId="276" xfId="0" applyFont="1" applyFill="1" applyBorder="1" applyAlignment="1">
      <alignment vertical="top"/>
    </xf>
    <xf numFmtId="3" fontId="16" fillId="33" borderId="277" xfId="0" applyNumberFormat="1" applyFont="1" applyFill="1" applyBorder="1" applyAlignment="1">
      <alignment horizontal="right" vertical="top"/>
    </xf>
    <xf numFmtId="0" fontId="16" fillId="33" borderId="278" xfId="0" applyFont="1" applyFill="1" applyBorder="1" applyAlignment="1">
      <alignment vertical="top"/>
    </xf>
    <xf numFmtId="3" fontId="16" fillId="33" borderId="279" xfId="0" applyNumberFormat="1" applyFont="1" applyFill="1" applyBorder="1" applyAlignment="1">
      <alignment horizontal="right" vertical="top"/>
    </xf>
    <xf numFmtId="0" fontId="16" fillId="33" borderId="280" xfId="0" applyFont="1" applyFill="1" applyBorder="1" applyAlignment="1">
      <alignment vertical="top"/>
    </xf>
    <xf numFmtId="3" fontId="16" fillId="33" borderId="281" xfId="0" applyNumberFormat="1" applyFont="1" applyFill="1" applyBorder="1" applyAlignment="1">
      <alignment horizontal="right" vertical="top"/>
    </xf>
    <xf numFmtId="0" fontId="16" fillId="33" borderId="282" xfId="0" applyFont="1" applyFill="1" applyBorder="1" applyAlignment="1">
      <alignment vertical="top"/>
    </xf>
    <xf numFmtId="3" fontId="16" fillId="33" borderId="283" xfId="0" applyNumberFormat="1" applyFont="1" applyFill="1" applyBorder="1" applyAlignment="1">
      <alignment horizontal="right" vertical="top"/>
    </xf>
    <xf numFmtId="0" fontId="16" fillId="33" borderId="284" xfId="0" applyFont="1" applyFill="1" applyBorder="1" applyAlignment="1">
      <alignment vertical="top"/>
    </xf>
    <xf numFmtId="3" fontId="16" fillId="33" borderId="285" xfId="0" applyNumberFormat="1" applyFont="1" applyFill="1" applyBorder="1" applyAlignment="1">
      <alignment horizontal="right" vertical="top"/>
    </xf>
    <xf numFmtId="0" fontId="16" fillId="25" borderId="268" xfId="0" applyFont="1" applyFill="1" applyBorder="1" applyAlignment="1">
      <alignment vertical="top"/>
    </xf>
    <xf numFmtId="165" fontId="16" fillId="33" borderId="268" xfId="0" applyNumberFormat="1" applyFont="1" applyFill="1" applyBorder="1" applyAlignment="1">
      <alignment horizontal="right" vertical="top"/>
    </xf>
    <xf numFmtId="165" fontId="16" fillId="33" borderId="271" xfId="0" quotePrefix="1" applyNumberFormat="1" applyFont="1" applyFill="1" applyBorder="1" applyAlignment="1">
      <alignment horizontal="right" vertical="top"/>
    </xf>
    <xf numFmtId="0" fontId="16" fillId="33" borderId="286" xfId="0" applyFont="1" applyFill="1" applyBorder="1" applyAlignment="1">
      <alignment vertical="top"/>
    </xf>
    <xf numFmtId="0" fontId="16" fillId="33" borderId="287" xfId="0" applyFont="1" applyFill="1" applyBorder="1" applyAlignment="1">
      <alignment vertical="top"/>
    </xf>
    <xf numFmtId="0" fontId="16" fillId="33" borderId="287" xfId="0" applyFont="1" applyFill="1" applyBorder="1" applyAlignment="1">
      <alignment horizontal="left" vertical="top"/>
    </xf>
    <xf numFmtId="4" fontId="16" fillId="33" borderId="287" xfId="0" applyNumberFormat="1" applyFont="1" applyFill="1" applyBorder="1" applyAlignment="1">
      <alignment horizontal="right" vertical="top"/>
    </xf>
    <xf numFmtId="14" fontId="16" fillId="33" borderId="287" xfId="0" applyNumberFormat="1" applyFont="1" applyFill="1" applyBorder="1" applyAlignment="1">
      <alignment horizontal="center" vertical="top"/>
    </xf>
    <xf numFmtId="3" fontId="16" fillId="33" borderId="288" xfId="0" applyNumberFormat="1" applyFont="1" applyFill="1" applyBorder="1" applyAlignment="1">
      <alignment horizontal="right" vertical="top"/>
    </xf>
    <xf numFmtId="4" fontId="16" fillId="30" borderId="268" xfId="0" applyNumberFormat="1" applyFont="1" applyFill="1" applyBorder="1" applyAlignment="1">
      <alignment horizontal="center" vertical="top"/>
    </xf>
    <xf numFmtId="14" fontId="16" fillId="30" borderId="268" xfId="0" applyNumberFormat="1" applyFont="1" applyFill="1" applyBorder="1" applyAlignment="1">
      <alignment horizontal="center" vertical="top"/>
    </xf>
    <xf numFmtId="3" fontId="16" fillId="30" borderId="269" xfId="0" applyNumberFormat="1" applyFont="1" applyFill="1" applyBorder="1" applyAlignment="1">
      <alignment horizontal="center" vertical="top"/>
    </xf>
    <xf numFmtId="0" fontId="16" fillId="32" borderId="268" xfId="0" applyFont="1" applyFill="1" applyBorder="1" applyAlignment="1">
      <alignment vertical="top"/>
    </xf>
    <xf numFmtId="0" fontId="16" fillId="32" borderId="271" xfId="0" applyFont="1" applyFill="1" applyBorder="1" applyAlignment="1">
      <alignment vertical="top"/>
    </xf>
    <xf numFmtId="0" fontId="16" fillId="33" borderId="289" xfId="0" applyFont="1" applyFill="1" applyBorder="1" applyAlignment="1">
      <alignment vertical="top"/>
    </xf>
    <xf numFmtId="0" fontId="16" fillId="32" borderId="290" xfId="0" applyFont="1" applyFill="1" applyBorder="1" applyAlignment="1">
      <alignment vertical="top"/>
    </xf>
    <xf numFmtId="0" fontId="16" fillId="33" borderId="290" xfId="0" applyFont="1" applyFill="1" applyBorder="1" applyAlignment="1">
      <alignment vertical="top"/>
    </xf>
    <xf numFmtId="0" fontId="16" fillId="33" borderId="290" xfId="0" applyFont="1" applyFill="1" applyBorder="1" applyAlignment="1">
      <alignment horizontal="left" vertical="top"/>
    </xf>
    <xf numFmtId="4" fontId="16" fillId="33" borderId="290" xfId="0" applyNumberFormat="1" applyFont="1" applyFill="1" applyBorder="1" applyAlignment="1">
      <alignment horizontal="right" vertical="top"/>
    </xf>
    <xf numFmtId="14" fontId="16" fillId="33" borderId="290" xfId="0" applyNumberFormat="1" applyFont="1" applyFill="1" applyBorder="1" applyAlignment="1">
      <alignment horizontal="center" vertical="top"/>
    </xf>
    <xf numFmtId="3" fontId="16" fillId="33" borderId="291" xfId="0" applyNumberFormat="1" applyFont="1" applyFill="1" applyBorder="1" applyAlignment="1">
      <alignment horizontal="right" vertical="top"/>
    </xf>
    <xf numFmtId="14" fontId="21" fillId="28" borderId="292" xfId="0" applyNumberFormat="1" applyFont="1" applyFill="1" applyBorder="1" applyAlignment="1">
      <alignment horizontal="center" vertical="top"/>
    </xf>
    <xf numFmtId="14" fontId="16" fillId="28" borderId="293" xfId="0" applyNumberFormat="1" applyFont="1" applyFill="1" applyBorder="1" applyAlignment="1">
      <alignment horizontal="left" vertical="top"/>
    </xf>
    <xf numFmtId="0" fontId="16" fillId="28" borderId="294" xfId="0" applyFont="1" applyFill="1" applyBorder="1"/>
    <xf numFmtId="0" fontId="16" fillId="28" borderId="295" xfId="0" applyFont="1" applyFill="1" applyBorder="1"/>
    <xf numFmtId="0" fontId="16" fillId="28" borderId="296" xfId="0" applyFont="1" applyFill="1" applyBorder="1"/>
    <xf numFmtId="14" fontId="16" fillId="28" borderId="297" xfId="0" applyNumberFormat="1" applyFont="1" applyFill="1" applyBorder="1" applyAlignment="1">
      <alignment horizontal="left" vertical="top"/>
    </xf>
    <xf numFmtId="0" fontId="16" fillId="28" borderId="298" xfId="0" applyFont="1" applyFill="1" applyBorder="1"/>
    <xf numFmtId="0" fontId="16" fillId="28" borderId="299" xfId="0" applyFont="1" applyFill="1" applyBorder="1"/>
    <xf numFmtId="14" fontId="16" fillId="28" borderId="300" xfId="0" applyNumberFormat="1" applyFont="1" applyFill="1" applyBorder="1" applyAlignment="1">
      <alignment horizontal="left" vertical="top"/>
    </xf>
    <xf numFmtId="14" fontId="21" fillId="44" borderId="301" xfId="0" applyNumberFormat="1" applyFont="1" applyFill="1" applyBorder="1" applyAlignment="1">
      <alignment horizontal="center" vertical="top"/>
    </xf>
    <xf numFmtId="14" fontId="16" fillId="45" borderId="302" xfId="0" applyNumberFormat="1" applyFont="1" applyFill="1" applyBorder="1" applyAlignment="1">
      <alignment horizontal="center" vertical="top"/>
    </xf>
    <xf numFmtId="14" fontId="16" fillId="45" borderId="303" xfId="0" applyNumberFormat="1" applyFont="1" applyFill="1" applyBorder="1" applyAlignment="1">
      <alignment horizontal="center" vertical="top"/>
    </xf>
    <xf numFmtId="14" fontId="16" fillId="45" borderId="304" xfId="0" applyNumberFormat="1" applyFont="1" applyFill="1" applyBorder="1" applyAlignment="1">
      <alignment horizontal="center" vertical="top"/>
    </xf>
    <xf numFmtId="14" fontId="16" fillId="45" borderId="305" xfId="0" applyNumberFormat="1" applyFont="1" applyFill="1" applyBorder="1" applyAlignment="1">
      <alignment horizontal="center" vertical="top"/>
    </xf>
    <xf numFmtId="14" fontId="16" fillId="45" borderId="306" xfId="0" applyNumberFormat="1" applyFont="1" applyFill="1" applyBorder="1" applyAlignment="1">
      <alignment horizontal="center" vertical="top"/>
    </xf>
    <xf numFmtId="14" fontId="16" fillId="45" borderId="307" xfId="0" applyNumberFormat="1" applyFont="1" applyFill="1" applyBorder="1" applyAlignment="1">
      <alignment horizontal="center" vertical="top"/>
    </xf>
    <xf numFmtId="14" fontId="16" fillId="45" borderId="308" xfId="0" applyNumberFormat="1" applyFont="1" applyFill="1" applyBorder="1" applyAlignment="1">
      <alignment horizontal="center" vertical="top"/>
    </xf>
    <xf numFmtId="14" fontId="16" fillId="45" borderId="309" xfId="0" applyNumberFormat="1" applyFont="1" applyFill="1" applyBorder="1" applyAlignment="1">
      <alignment horizontal="center" vertical="top"/>
    </xf>
    <xf numFmtId="14" fontId="16" fillId="45" borderId="310" xfId="0" applyNumberFormat="1" applyFont="1" applyFill="1" applyBorder="1" applyAlignment="1">
      <alignment horizontal="center" vertical="top"/>
    </xf>
    <xf numFmtId="4" fontId="16" fillId="45" borderId="66" xfId="0" applyNumberFormat="1" applyFont="1" applyFill="1" applyBorder="1" applyAlignment="1">
      <alignment horizontal="center" vertical="top"/>
    </xf>
    <xf numFmtId="3" fontId="16" fillId="45" borderId="66" xfId="0" applyNumberFormat="1" applyFont="1" applyFill="1" applyBorder="1" applyAlignment="1">
      <alignment horizontal="center" vertical="top"/>
    </xf>
    <xf numFmtId="0" fontId="16" fillId="45" borderId="311" xfId="0" applyFont="1" applyFill="1" applyBorder="1" applyAlignment="1">
      <alignment vertical="top"/>
    </xf>
    <xf numFmtId="0" fontId="16" fillId="45" borderId="312" xfId="0" applyFont="1" applyFill="1" applyBorder="1" applyAlignment="1">
      <alignment vertical="top"/>
    </xf>
    <xf numFmtId="0" fontId="16" fillId="45" borderId="311" xfId="0" applyFont="1" applyFill="1" applyBorder="1" applyAlignment="1">
      <alignment horizontal="left" vertical="top"/>
    </xf>
    <xf numFmtId="4" fontId="16" fillId="45" borderId="311" xfId="0" applyNumberFormat="1" applyFont="1" applyFill="1" applyBorder="1" applyAlignment="1">
      <alignment horizontal="right" vertical="top"/>
    </xf>
    <xf numFmtId="14" fontId="16" fillId="45" borderId="311" xfId="0" applyNumberFormat="1" applyFont="1" applyFill="1" applyBorder="1" applyAlignment="1">
      <alignment horizontal="center" vertical="top"/>
    </xf>
    <xf numFmtId="3" fontId="16" fillId="45" borderId="311" xfId="0" applyNumberFormat="1" applyFont="1" applyFill="1" applyBorder="1" applyAlignment="1">
      <alignment horizontal="right" vertical="top"/>
    </xf>
    <xf numFmtId="0" fontId="21" fillId="44" borderId="314" xfId="0" applyFont="1" applyFill="1" applyBorder="1" applyAlignment="1">
      <alignment vertical="top"/>
    </xf>
    <xf numFmtId="0" fontId="21" fillId="44" borderId="314" xfId="0" applyFont="1" applyFill="1" applyBorder="1" applyAlignment="1">
      <alignment horizontal="left" vertical="top"/>
    </xf>
    <xf numFmtId="0" fontId="21" fillId="44" borderId="314" xfId="0" applyFont="1" applyFill="1" applyBorder="1" applyAlignment="1">
      <alignment horizontal="right" vertical="top"/>
    </xf>
    <xf numFmtId="14" fontId="21" fillId="44" borderId="314" xfId="0" applyNumberFormat="1" applyFont="1" applyFill="1" applyBorder="1" applyAlignment="1">
      <alignment horizontal="center" vertical="top"/>
    </xf>
    <xf numFmtId="3" fontId="21" fillId="44" borderId="315" xfId="0" applyNumberFormat="1" applyFont="1" applyFill="1" applyBorder="1" applyAlignment="1">
      <alignment horizontal="right" vertical="top"/>
    </xf>
    <xf numFmtId="0" fontId="16" fillId="45" borderId="316" xfId="0" applyFont="1" applyFill="1" applyBorder="1" applyAlignment="1">
      <alignment vertical="top"/>
    </xf>
    <xf numFmtId="3" fontId="16" fillId="45" borderId="317" xfId="0" applyNumberFormat="1" applyFont="1" applyFill="1" applyBorder="1" applyAlignment="1">
      <alignment horizontal="right" vertical="top"/>
    </xf>
    <xf numFmtId="0" fontId="16" fillId="45" borderId="318" xfId="0" applyFont="1" applyFill="1" applyBorder="1" applyAlignment="1">
      <alignment vertical="top"/>
    </xf>
    <xf numFmtId="3" fontId="16" fillId="45" borderId="319" xfId="0" applyNumberFormat="1" applyFont="1" applyFill="1" applyBorder="1" applyAlignment="1">
      <alignment horizontal="right" vertical="top"/>
    </xf>
    <xf numFmtId="0" fontId="16" fillId="45" borderId="320" xfId="0" applyFont="1" applyFill="1" applyBorder="1" applyAlignment="1">
      <alignment vertical="top"/>
    </xf>
    <xf numFmtId="3" fontId="16" fillId="45" borderId="321" xfId="0" applyNumberFormat="1" applyFont="1" applyFill="1" applyBorder="1" applyAlignment="1">
      <alignment horizontal="right" vertical="top"/>
    </xf>
    <xf numFmtId="0" fontId="16" fillId="45" borderId="322" xfId="0" applyFont="1" applyFill="1" applyBorder="1" applyAlignment="1">
      <alignment vertical="top"/>
    </xf>
    <xf numFmtId="0" fontId="16" fillId="45" borderId="323" xfId="0" applyFont="1" applyFill="1" applyBorder="1"/>
    <xf numFmtId="0" fontId="16" fillId="45" borderId="323" xfId="0" applyFont="1" applyFill="1" applyBorder="1" applyAlignment="1">
      <alignment vertical="top"/>
    </xf>
    <xf numFmtId="4" fontId="16" fillId="45" borderId="323" xfId="0" applyNumberFormat="1" applyFont="1" applyFill="1" applyBorder="1" applyAlignment="1">
      <alignment horizontal="right" vertical="top"/>
    </xf>
    <xf numFmtId="14" fontId="16" fillId="45" borderId="323" xfId="0" applyNumberFormat="1" applyFont="1" applyFill="1" applyBorder="1" applyAlignment="1">
      <alignment horizontal="center" vertical="top"/>
    </xf>
    <xf numFmtId="3" fontId="16" fillId="45" borderId="324" xfId="0" applyNumberFormat="1" applyFont="1" applyFill="1" applyBorder="1" applyAlignment="1">
      <alignment horizontal="right" vertical="top"/>
    </xf>
    <xf numFmtId="0" fontId="16" fillId="45" borderId="325" xfId="0" applyFont="1" applyFill="1" applyBorder="1" applyAlignment="1">
      <alignment vertical="top"/>
    </xf>
    <xf numFmtId="0" fontId="16" fillId="45" borderId="326" xfId="0" applyFont="1" applyFill="1" applyBorder="1"/>
    <xf numFmtId="0" fontId="16" fillId="45" borderId="326" xfId="0" applyFont="1" applyFill="1" applyBorder="1" applyAlignment="1">
      <alignment vertical="top"/>
    </xf>
    <xf numFmtId="4" fontId="16" fillId="45" borderId="326" xfId="0" applyNumberFormat="1" applyFont="1" applyFill="1" applyBorder="1" applyAlignment="1">
      <alignment horizontal="right" vertical="top"/>
    </xf>
    <xf numFmtId="14" fontId="16" fillId="45" borderId="326" xfId="0" applyNumberFormat="1" applyFont="1" applyFill="1" applyBorder="1" applyAlignment="1">
      <alignment horizontal="center" vertical="top"/>
    </xf>
    <xf numFmtId="3" fontId="16" fillId="45" borderId="327" xfId="0" applyNumberFormat="1" applyFont="1" applyFill="1" applyBorder="1" applyAlignment="1">
      <alignment horizontal="right" vertical="top"/>
    </xf>
    <xf numFmtId="0" fontId="16" fillId="45" borderId="328" xfId="0" applyFont="1" applyFill="1" applyBorder="1" applyAlignment="1">
      <alignment vertical="top"/>
    </xf>
    <xf numFmtId="3" fontId="16" fillId="45" borderId="329" xfId="0" applyNumberFormat="1" applyFont="1" applyFill="1" applyBorder="1" applyAlignment="1">
      <alignment horizontal="right" vertical="top"/>
    </xf>
    <xf numFmtId="0" fontId="16" fillId="45" borderId="330" xfId="0" applyFont="1" applyFill="1" applyBorder="1" applyAlignment="1">
      <alignment vertical="top"/>
    </xf>
    <xf numFmtId="3" fontId="16" fillId="45" borderId="331" xfId="0" applyNumberFormat="1" applyFont="1" applyFill="1" applyBorder="1" applyAlignment="1">
      <alignment horizontal="right" vertical="top"/>
    </xf>
    <xf numFmtId="0" fontId="16" fillId="45" borderId="332" xfId="0" applyFont="1" applyFill="1" applyBorder="1" applyAlignment="1">
      <alignment vertical="top"/>
    </xf>
    <xf numFmtId="3" fontId="16" fillId="45" borderId="333" xfId="0" applyNumberFormat="1" applyFont="1" applyFill="1" applyBorder="1" applyAlignment="1">
      <alignment horizontal="right" vertical="top"/>
    </xf>
    <xf numFmtId="0" fontId="16" fillId="45" borderId="334" xfId="0" applyFont="1" applyFill="1" applyBorder="1" applyAlignment="1">
      <alignment vertical="top"/>
    </xf>
    <xf numFmtId="3" fontId="16" fillId="45" borderId="335" xfId="0" applyNumberFormat="1" applyFont="1" applyFill="1" applyBorder="1" applyAlignment="1">
      <alignment horizontal="right" vertical="top"/>
    </xf>
    <xf numFmtId="0" fontId="16" fillId="45" borderId="336" xfId="0" applyFont="1" applyFill="1" applyBorder="1" applyAlignment="1">
      <alignment vertical="top"/>
    </xf>
    <xf numFmtId="3" fontId="16" fillId="45" borderId="337" xfId="0" applyNumberFormat="1" applyFont="1" applyFill="1" applyBorder="1" applyAlignment="1">
      <alignment horizontal="right" vertical="top"/>
    </xf>
    <xf numFmtId="0" fontId="16" fillId="46" borderId="323" xfId="0" applyFont="1" applyFill="1" applyBorder="1"/>
    <xf numFmtId="0" fontId="16" fillId="46" borderId="326" xfId="0" applyFont="1" applyFill="1" applyBorder="1"/>
    <xf numFmtId="0" fontId="21" fillId="44" borderId="314" xfId="0" applyFont="1" applyFill="1" applyBorder="1" applyAlignment="1">
      <alignment vertical="top" wrapText="1"/>
    </xf>
    <xf numFmtId="0" fontId="21" fillId="44" borderId="313" xfId="0" applyFont="1" applyFill="1" applyBorder="1" applyAlignment="1">
      <alignment vertical="top" wrapText="1"/>
    </xf>
    <xf numFmtId="14" fontId="21" fillId="38" borderId="338" xfId="0" applyNumberFormat="1" applyFont="1" applyFill="1" applyBorder="1" applyAlignment="1">
      <alignment horizontal="center" vertical="top"/>
    </xf>
    <xf numFmtId="14" fontId="16" fillId="39" borderId="339" xfId="0" applyNumberFormat="1" applyFont="1" applyFill="1" applyBorder="1" applyAlignment="1">
      <alignment horizontal="center" vertical="top"/>
    </xf>
    <xf numFmtId="14" fontId="16" fillId="39" borderId="340" xfId="0" applyNumberFormat="1" applyFont="1" applyFill="1" applyBorder="1" applyAlignment="1">
      <alignment horizontal="center" vertical="top"/>
    </xf>
    <xf numFmtId="14" fontId="16" fillId="39" borderId="341" xfId="0" applyNumberFormat="1" applyFont="1" applyFill="1" applyBorder="1" applyAlignment="1">
      <alignment horizontal="center" vertical="top"/>
    </xf>
    <xf numFmtId="14" fontId="16" fillId="40" borderId="342" xfId="0" applyNumberFormat="1" applyFont="1" applyFill="1" applyBorder="1" applyAlignment="1">
      <alignment horizontal="center" vertical="top"/>
    </xf>
    <xf numFmtId="14" fontId="16" fillId="40" borderId="340" xfId="0" applyNumberFormat="1" applyFont="1" applyFill="1" applyBorder="1" applyAlignment="1">
      <alignment horizontal="center" vertical="top"/>
    </xf>
    <xf numFmtId="14" fontId="16" fillId="40" borderId="341" xfId="0" applyNumberFormat="1" applyFont="1" applyFill="1" applyBorder="1" applyAlignment="1">
      <alignment horizontal="center" vertical="top"/>
    </xf>
    <xf numFmtId="14" fontId="16" fillId="39" borderId="343" xfId="0" applyNumberFormat="1" applyFont="1" applyFill="1" applyBorder="1" applyAlignment="1">
      <alignment horizontal="center" vertical="top"/>
    </xf>
    <xf numFmtId="14" fontId="16" fillId="40" borderId="344" xfId="0" applyNumberFormat="1" applyFont="1" applyFill="1" applyBorder="1" applyAlignment="1">
      <alignment horizontal="center" vertical="top"/>
    </xf>
    <xf numFmtId="14" fontId="16" fillId="40" borderId="345" xfId="0" applyNumberFormat="1" applyFont="1" applyFill="1" applyBorder="1" applyAlignment="1">
      <alignment horizontal="center" vertical="top"/>
    </xf>
    <xf numFmtId="14" fontId="16" fillId="40" borderId="346" xfId="0" applyNumberFormat="1" applyFont="1" applyFill="1" applyBorder="1" applyAlignment="1">
      <alignment horizontal="center" vertical="top"/>
    </xf>
    <xf numFmtId="14" fontId="16" fillId="39" borderId="347" xfId="0" applyNumberFormat="1" applyFont="1" applyFill="1" applyBorder="1" applyAlignment="1">
      <alignment horizontal="center" vertical="top"/>
    </xf>
    <xf numFmtId="14" fontId="16" fillId="39" borderId="348" xfId="0" applyNumberFormat="1" applyFont="1" applyFill="1" applyBorder="1" applyAlignment="1">
      <alignment horizontal="center" vertical="top"/>
    </xf>
    <xf numFmtId="14" fontId="16" fillId="39" borderId="349" xfId="0" applyNumberFormat="1" applyFont="1" applyFill="1" applyBorder="1" applyAlignment="1">
      <alignment horizontal="center" vertical="top"/>
    </xf>
    <xf numFmtId="14" fontId="16" fillId="40" borderId="347" xfId="0" applyNumberFormat="1" applyFont="1" applyFill="1" applyBorder="1" applyAlignment="1">
      <alignment horizontal="center" vertical="top"/>
    </xf>
    <xf numFmtId="14" fontId="16" fillId="40" borderId="348" xfId="0" applyNumberFormat="1" applyFont="1" applyFill="1" applyBorder="1" applyAlignment="1">
      <alignment horizontal="center" vertical="top"/>
    </xf>
    <xf numFmtId="14" fontId="16" fillId="40" borderId="349" xfId="0" applyNumberFormat="1" applyFont="1" applyFill="1" applyBorder="1" applyAlignment="1">
      <alignment horizontal="center" vertical="top"/>
    </xf>
    <xf numFmtId="14" fontId="16" fillId="39" borderId="350" xfId="0" applyNumberFormat="1" applyFont="1" applyFill="1" applyBorder="1" applyAlignment="1">
      <alignment horizontal="center" vertical="top"/>
    </xf>
    <xf numFmtId="14" fontId="16" fillId="40" borderId="351" xfId="0" applyNumberFormat="1" applyFont="1" applyFill="1" applyBorder="1" applyAlignment="1">
      <alignment horizontal="center" vertical="top"/>
    </xf>
    <xf numFmtId="0" fontId="21" fillId="38" borderId="352" xfId="0" applyFont="1" applyFill="1" applyBorder="1" applyAlignment="1">
      <alignment vertical="top" wrapText="1"/>
    </xf>
    <xf numFmtId="0" fontId="21" fillId="38" borderId="353" xfId="0" applyFont="1" applyFill="1" applyBorder="1" applyAlignment="1">
      <alignment vertical="top" wrapText="1"/>
    </xf>
    <xf numFmtId="0" fontId="21" fillId="38" borderId="353" xfId="0" applyFont="1" applyFill="1" applyBorder="1" applyAlignment="1">
      <alignment vertical="top"/>
    </xf>
    <xf numFmtId="0" fontId="21" fillId="38" borderId="353" xfId="0" applyFont="1" applyFill="1" applyBorder="1" applyAlignment="1">
      <alignment horizontal="left" vertical="top"/>
    </xf>
    <xf numFmtId="0" fontId="21" fillId="38" borderId="353" xfId="0" applyFont="1" applyFill="1" applyBorder="1" applyAlignment="1">
      <alignment horizontal="right" vertical="top"/>
    </xf>
    <xf numFmtId="14" fontId="21" fillId="38" borderId="353" xfId="0" applyNumberFormat="1" applyFont="1" applyFill="1" applyBorder="1" applyAlignment="1">
      <alignment horizontal="center" vertical="top"/>
    </xf>
    <xf numFmtId="3" fontId="21" fillId="38" borderId="354" xfId="0" applyNumberFormat="1" applyFont="1" applyFill="1" applyBorder="1" applyAlignment="1">
      <alignment horizontal="right" vertical="top"/>
    </xf>
    <xf numFmtId="0" fontId="16" fillId="39" borderId="355" xfId="0" applyFont="1" applyFill="1" applyBorder="1" applyAlignment="1">
      <alignment vertical="top"/>
    </xf>
    <xf numFmtId="3" fontId="16" fillId="39" borderId="356" xfId="0" applyNumberFormat="1" applyFont="1" applyFill="1" applyBorder="1" applyAlignment="1">
      <alignment horizontal="right" vertical="top"/>
    </xf>
    <xf numFmtId="0" fontId="16" fillId="39" borderId="357" xfId="0" applyFont="1" applyFill="1" applyBorder="1" applyAlignment="1">
      <alignment vertical="top"/>
    </xf>
    <xf numFmtId="3" fontId="16" fillId="39" borderId="358" xfId="0" applyNumberFormat="1" applyFont="1" applyFill="1" applyBorder="1" applyAlignment="1">
      <alignment horizontal="right" vertical="top"/>
    </xf>
    <xf numFmtId="0" fontId="16" fillId="39" borderId="359" xfId="0" applyFont="1" applyFill="1" applyBorder="1" applyAlignment="1">
      <alignment vertical="top"/>
    </xf>
    <xf numFmtId="3" fontId="16" fillId="39" borderId="360" xfId="0" applyNumberFormat="1" applyFont="1" applyFill="1" applyBorder="1" applyAlignment="1">
      <alignment horizontal="right" vertical="top"/>
    </xf>
    <xf numFmtId="0" fontId="16" fillId="40" borderId="361" xfId="0" applyFont="1" applyFill="1" applyBorder="1" applyAlignment="1">
      <alignment vertical="top"/>
    </xf>
    <xf numFmtId="3" fontId="16" fillId="40" borderId="362" xfId="0" applyNumberFormat="1" applyFont="1" applyFill="1" applyBorder="1" applyAlignment="1">
      <alignment horizontal="right" vertical="top"/>
    </xf>
    <xf numFmtId="0" fontId="16" fillId="40" borderId="357" xfId="0" applyFont="1" applyFill="1" applyBorder="1" applyAlignment="1">
      <alignment vertical="top"/>
    </xf>
    <xf numFmtId="3" fontId="16" fillId="40" borderId="358" xfId="0" applyNumberFormat="1" applyFont="1" applyFill="1" applyBorder="1" applyAlignment="1">
      <alignment horizontal="right" vertical="top"/>
    </xf>
    <xf numFmtId="0" fontId="16" fillId="40" borderId="359" xfId="0" applyFont="1" applyFill="1" applyBorder="1" applyAlignment="1">
      <alignment vertical="top"/>
    </xf>
    <xf numFmtId="3" fontId="16" fillId="40" borderId="360" xfId="0" applyNumberFormat="1" applyFont="1" applyFill="1" applyBorder="1" applyAlignment="1">
      <alignment horizontal="right" vertical="top"/>
    </xf>
    <xf numFmtId="0" fontId="16" fillId="39" borderId="363" xfId="0" applyFont="1" applyFill="1" applyBorder="1" applyAlignment="1">
      <alignment vertical="top"/>
    </xf>
    <xf numFmtId="3" fontId="16" fillId="39" borderId="364" xfId="0" applyNumberFormat="1" applyFont="1" applyFill="1" applyBorder="1" applyAlignment="1">
      <alignment horizontal="right" vertical="top"/>
    </xf>
    <xf numFmtId="0" fontId="16" fillId="40" borderId="365" xfId="0" applyFont="1" applyFill="1" applyBorder="1" applyAlignment="1">
      <alignment vertical="top"/>
    </xf>
    <xf numFmtId="3" fontId="16" fillId="40" borderId="366" xfId="0" applyNumberFormat="1" applyFont="1" applyFill="1" applyBorder="1" applyAlignment="1">
      <alignment horizontal="right" vertical="top"/>
    </xf>
    <xf numFmtId="0" fontId="16" fillId="40" borderId="367" xfId="0" applyFont="1" applyFill="1" applyBorder="1" applyAlignment="1">
      <alignment vertical="top"/>
    </xf>
    <xf numFmtId="3" fontId="16" fillId="40" borderId="368" xfId="0" applyNumberFormat="1" applyFont="1" applyFill="1" applyBorder="1" applyAlignment="1">
      <alignment horizontal="right" vertical="top"/>
    </xf>
    <xf numFmtId="0" fontId="16" fillId="40" borderId="369" xfId="0" applyFont="1" applyFill="1" applyBorder="1" applyAlignment="1">
      <alignment vertical="top"/>
    </xf>
    <xf numFmtId="3" fontId="16" fillId="40" borderId="370" xfId="0" applyNumberFormat="1" applyFont="1" applyFill="1" applyBorder="1" applyAlignment="1">
      <alignment horizontal="right" vertical="top"/>
    </xf>
    <xf numFmtId="0" fontId="16" fillId="39" borderId="371" xfId="0" applyFont="1" applyFill="1" applyBorder="1" applyAlignment="1">
      <alignment vertical="top"/>
    </xf>
    <xf numFmtId="3" fontId="16" fillId="39" borderId="372" xfId="0" applyNumberFormat="1" applyFont="1" applyFill="1" applyBorder="1" applyAlignment="1">
      <alignment horizontal="right" vertical="top"/>
    </xf>
    <xf numFmtId="0" fontId="16" fillId="39" borderId="373" xfId="0" applyFont="1" applyFill="1" applyBorder="1" applyAlignment="1">
      <alignment vertical="top"/>
    </xf>
    <xf numFmtId="3" fontId="16" fillId="39" borderId="374" xfId="0" applyNumberFormat="1" applyFont="1" applyFill="1" applyBorder="1" applyAlignment="1">
      <alignment horizontal="right" vertical="top"/>
    </xf>
    <xf numFmtId="0" fontId="16" fillId="39" borderId="375" xfId="0" applyFont="1" applyFill="1" applyBorder="1" applyAlignment="1">
      <alignment vertical="top"/>
    </xf>
    <xf numFmtId="3" fontId="16" fillId="39" borderId="376" xfId="0" applyNumberFormat="1" applyFont="1" applyFill="1" applyBorder="1" applyAlignment="1">
      <alignment horizontal="right" vertical="top"/>
    </xf>
    <xf numFmtId="0" fontId="16" fillId="40" borderId="371" xfId="0" applyFont="1" applyFill="1" applyBorder="1" applyAlignment="1">
      <alignment vertical="top"/>
    </xf>
    <xf numFmtId="3" fontId="16" fillId="40" borderId="372" xfId="0" applyNumberFormat="1" applyFont="1" applyFill="1" applyBorder="1" applyAlignment="1">
      <alignment horizontal="right" vertical="top"/>
    </xf>
    <xf numFmtId="0" fontId="16" fillId="40" borderId="373" xfId="0" applyFont="1" applyFill="1" applyBorder="1" applyAlignment="1">
      <alignment vertical="top"/>
    </xf>
    <xf numFmtId="3" fontId="16" fillId="40" borderId="374" xfId="0" applyNumberFormat="1" applyFont="1" applyFill="1" applyBorder="1" applyAlignment="1">
      <alignment horizontal="right" vertical="top"/>
    </xf>
    <xf numFmtId="0" fontId="16" fillId="40" borderId="375" xfId="0" applyFont="1" applyFill="1" applyBorder="1" applyAlignment="1">
      <alignment vertical="top"/>
    </xf>
    <xf numFmtId="3" fontId="16" fillId="40" borderId="376" xfId="0" applyNumberFormat="1" applyFont="1" applyFill="1" applyBorder="1" applyAlignment="1">
      <alignment horizontal="right" vertical="top"/>
    </xf>
    <xf numFmtId="0" fontId="16" fillId="39" borderId="377" xfId="0" applyFont="1" applyFill="1" applyBorder="1" applyAlignment="1">
      <alignment vertical="top"/>
    </xf>
    <xf numFmtId="3" fontId="16" fillId="39" borderId="378" xfId="0" applyNumberFormat="1" applyFont="1" applyFill="1" applyBorder="1" applyAlignment="1">
      <alignment horizontal="right" vertical="top"/>
    </xf>
    <xf numFmtId="0" fontId="16" fillId="39" borderId="379" xfId="0" applyFont="1" applyFill="1" applyBorder="1" applyAlignment="1">
      <alignment vertical="top"/>
    </xf>
    <xf numFmtId="3" fontId="16" fillId="39" borderId="380" xfId="0" applyNumberFormat="1" applyFont="1" applyFill="1" applyBorder="1" applyAlignment="1">
      <alignment horizontal="right" vertical="top"/>
    </xf>
    <xf numFmtId="0" fontId="16" fillId="39" borderId="381" xfId="0" applyFont="1" applyFill="1" applyBorder="1" applyAlignment="1">
      <alignment vertical="top"/>
    </xf>
    <xf numFmtId="3" fontId="16" fillId="39" borderId="382" xfId="0" applyNumberFormat="1" applyFont="1" applyFill="1" applyBorder="1" applyAlignment="1">
      <alignment horizontal="right" vertical="top"/>
    </xf>
    <xf numFmtId="0" fontId="16" fillId="39" borderId="383" xfId="0" applyFont="1" applyFill="1" applyBorder="1" applyAlignment="1">
      <alignment vertical="top"/>
    </xf>
    <xf numFmtId="3" fontId="16" fillId="39" borderId="384" xfId="0" applyNumberFormat="1" applyFont="1" applyFill="1" applyBorder="1" applyAlignment="1">
      <alignment horizontal="right" vertical="top"/>
    </xf>
    <xf numFmtId="14" fontId="21" fillId="41" borderId="385" xfId="0" applyNumberFormat="1" applyFont="1" applyFill="1" applyBorder="1" applyAlignment="1">
      <alignment horizontal="center" vertical="top"/>
    </xf>
    <xf numFmtId="14" fontId="16" fillId="42" borderId="386" xfId="0" applyNumberFormat="1" applyFont="1" applyFill="1" applyBorder="1" applyAlignment="1">
      <alignment horizontal="center" vertical="top"/>
    </xf>
    <xf numFmtId="14" fontId="16" fillId="42" borderId="387" xfId="0" applyNumberFormat="1" applyFont="1" applyFill="1" applyBorder="1" applyAlignment="1">
      <alignment horizontal="center" vertical="top"/>
    </xf>
    <xf numFmtId="14" fontId="16" fillId="42" borderId="388" xfId="0" applyNumberFormat="1" applyFont="1" applyFill="1" applyBorder="1" applyAlignment="1">
      <alignment horizontal="center" vertical="top"/>
    </xf>
    <xf numFmtId="14" fontId="16" fillId="42" borderId="389" xfId="0" applyNumberFormat="1" applyFont="1" applyFill="1" applyBorder="1" applyAlignment="1">
      <alignment horizontal="center" vertical="top"/>
    </xf>
    <xf numFmtId="14" fontId="16" fillId="42" borderId="390" xfId="0" applyNumberFormat="1" applyFont="1" applyFill="1" applyBorder="1" applyAlignment="1">
      <alignment horizontal="center" vertical="top"/>
    </xf>
    <xf numFmtId="14" fontId="16" fillId="42" borderId="391" xfId="0" applyNumberFormat="1" applyFont="1" applyFill="1" applyBorder="1" applyAlignment="1">
      <alignment horizontal="center" vertical="top"/>
    </xf>
    <xf numFmtId="14" fontId="16" fillId="42" borderId="392" xfId="0" applyNumberFormat="1" applyFont="1" applyFill="1" applyBorder="1" applyAlignment="1">
      <alignment horizontal="center" vertical="top"/>
    </xf>
    <xf numFmtId="14" fontId="16" fillId="42" borderId="393" xfId="0" applyNumberFormat="1" applyFont="1" applyFill="1" applyBorder="1" applyAlignment="1">
      <alignment horizontal="center" vertical="top"/>
    </xf>
    <xf numFmtId="14" fontId="16" fillId="42" borderId="394" xfId="0" applyNumberFormat="1" applyFont="1" applyFill="1" applyBorder="1" applyAlignment="1">
      <alignment horizontal="center" vertical="top"/>
    </xf>
    <xf numFmtId="14" fontId="16" fillId="42" borderId="395" xfId="0" applyNumberFormat="1" applyFont="1" applyFill="1" applyBorder="1" applyAlignment="1">
      <alignment horizontal="center" vertical="top"/>
    </xf>
    <xf numFmtId="14" fontId="16" fillId="42" borderId="396" xfId="0" applyNumberFormat="1" applyFont="1" applyFill="1" applyBorder="1" applyAlignment="1">
      <alignment horizontal="center" vertical="top"/>
    </xf>
    <xf numFmtId="14" fontId="16" fillId="42" borderId="385" xfId="0" applyNumberFormat="1" applyFont="1" applyFill="1" applyBorder="1" applyAlignment="1">
      <alignment horizontal="center" vertical="top"/>
    </xf>
    <xf numFmtId="14" fontId="16" fillId="42" borderId="397" xfId="0" applyNumberFormat="1" applyFont="1" applyFill="1" applyBorder="1" applyAlignment="1">
      <alignment horizontal="center" vertical="top"/>
    </xf>
    <xf numFmtId="0" fontId="16" fillId="42" borderId="398" xfId="0" applyFont="1" applyFill="1" applyBorder="1" applyAlignment="1">
      <alignment vertical="top"/>
    </xf>
    <xf numFmtId="0" fontId="16" fillId="42" borderId="399" xfId="0" applyFont="1" applyFill="1" applyBorder="1" applyAlignment="1">
      <alignment horizontal="center" vertical="top"/>
    </xf>
    <xf numFmtId="0" fontId="16" fillId="42" borderId="399" xfId="0" applyFont="1" applyFill="1" applyBorder="1" applyAlignment="1">
      <alignment vertical="top"/>
    </xf>
    <xf numFmtId="0" fontId="16" fillId="42" borderId="399" xfId="0" applyFont="1" applyFill="1" applyBorder="1" applyAlignment="1">
      <alignment horizontal="left" vertical="top"/>
    </xf>
    <xf numFmtId="4" fontId="16" fillId="42" borderId="399" xfId="0" applyNumberFormat="1" applyFont="1" applyFill="1" applyBorder="1" applyAlignment="1">
      <alignment horizontal="center" vertical="top"/>
    </xf>
    <xf numFmtId="14" fontId="16" fillId="42" borderId="399" xfId="0" applyNumberFormat="1" applyFont="1" applyFill="1" applyBorder="1" applyAlignment="1">
      <alignment horizontal="center" vertical="top"/>
    </xf>
    <xf numFmtId="3" fontId="16" fillId="42" borderId="399" xfId="0" applyNumberFormat="1" applyFont="1" applyFill="1" applyBorder="1" applyAlignment="1">
      <alignment horizontal="center" vertical="top"/>
    </xf>
    <xf numFmtId="0" fontId="16" fillId="43" borderId="399" xfId="0" applyFont="1" applyFill="1" applyBorder="1" applyAlignment="1">
      <alignment vertical="top"/>
    </xf>
    <xf numFmtId="0" fontId="21" fillId="41" borderId="400" xfId="0" applyFont="1" applyFill="1" applyBorder="1" applyAlignment="1">
      <alignment vertical="top" wrapText="1"/>
    </xf>
    <xf numFmtId="0" fontId="21" fillId="41" borderId="401" xfId="0" applyFont="1" applyFill="1" applyBorder="1" applyAlignment="1">
      <alignment vertical="top" wrapText="1"/>
    </xf>
    <xf numFmtId="0" fontId="21" fillId="41" borderId="401" xfId="0" applyFont="1" applyFill="1" applyBorder="1" applyAlignment="1">
      <alignment vertical="top"/>
    </xf>
    <xf numFmtId="0" fontId="21" fillId="41" borderId="401" xfId="0" applyFont="1" applyFill="1" applyBorder="1" applyAlignment="1">
      <alignment horizontal="left" vertical="top"/>
    </xf>
    <xf numFmtId="0" fontId="21" fillId="41" borderId="401" xfId="0" applyFont="1" applyFill="1" applyBorder="1" applyAlignment="1">
      <alignment horizontal="right" vertical="top"/>
    </xf>
    <xf numFmtId="14" fontId="21" fillId="41" borderId="401" xfId="0" applyNumberFormat="1" applyFont="1" applyFill="1" applyBorder="1" applyAlignment="1">
      <alignment horizontal="center" vertical="top"/>
    </xf>
    <xf numFmtId="3" fontId="21" fillId="41" borderId="402" xfId="0" applyNumberFormat="1" applyFont="1" applyFill="1" applyBorder="1" applyAlignment="1">
      <alignment horizontal="right" vertical="top"/>
    </xf>
    <xf numFmtId="0" fontId="16" fillId="42" borderId="403" xfId="0" applyFont="1" applyFill="1" applyBorder="1" applyAlignment="1">
      <alignment vertical="top"/>
    </xf>
    <xf numFmtId="3" fontId="16" fillId="42" borderId="404" xfId="0" applyNumberFormat="1" applyFont="1" applyFill="1" applyBorder="1" applyAlignment="1">
      <alignment horizontal="right" vertical="top"/>
    </xf>
    <xf numFmtId="0" fontId="16" fillId="42" borderId="405" xfId="0" applyFont="1" applyFill="1" applyBorder="1" applyAlignment="1">
      <alignment vertical="top"/>
    </xf>
    <xf numFmtId="3" fontId="16" fillId="42" borderId="406" xfId="0" applyNumberFormat="1" applyFont="1" applyFill="1" applyBorder="1" applyAlignment="1">
      <alignment horizontal="right" vertical="top"/>
    </xf>
    <xf numFmtId="0" fontId="16" fillId="42" borderId="407" xfId="0" applyFont="1" applyFill="1" applyBorder="1" applyAlignment="1">
      <alignment vertical="top"/>
    </xf>
    <xf numFmtId="3" fontId="16" fillId="42" borderId="408" xfId="0" applyNumberFormat="1" applyFont="1" applyFill="1" applyBorder="1" applyAlignment="1">
      <alignment horizontal="right" vertical="top"/>
    </xf>
    <xf numFmtId="0" fontId="16" fillId="42" borderId="409" xfId="0" applyFont="1" applyFill="1" applyBorder="1" applyAlignment="1">
      <alignment vertical="top"/>
    </xf>
    <xf numFmtId="0" fontId="16" fillId="42" borderId="410" xfId="0" applyFont="1" applyFill="1" applyBorder="1" applyAlignment="1">
      <alignment horizontal="center" vertical="top"/>
    </xf>
    <xf numFmtId="0" fontId="16" fillId="42" borderId="410" xfId="0" applyFont="1" applyFill="1" applyBorder="1" applyAlignment="1">
      <alignment vertical="top"/>
    </xf>
    <xf numFmtId="0" fontId="16" fillId="42" borderId="410" xfId="0" applyFont="1" applyFill="1" applyBorder="1" applyAlignment="1">
      <alignment horizontal="left" vertical="top"/>
    </xf>
    <xf numFmtId="4" fontId="16" fillId="42" borderId="411" xfId="0" applyNumberFormat="1" applyFont="1" applyFill="1" applyBorder="1" applyAlignment="1">
      <alignment horizontal="right" vertical="top"/>
    </xf>
    <xf numFmtId="14" fontId="16" fillId="42" borderId="410" xfId="0" applyNumberFormat="1" applyFont="1" applyFill="1" applyBorder="1" applyAlignment="1">
      <alignment horizontal="center" vertical="top"/>
    </xf>
    <xf numFmtId="3" fontId="16" fillId="42" borderId="412" xfId="0" applyNumberFormat="1" applyFont="1" applyFill="1" applyBorder="1" applyAlignment="1">
      <alignment horizontal="right" vertical="top"/>
    </xf>
    <xf numFmtId="0" fontId="16" fillId="42" borderId="413" xfId="0" applyFont="1" applyFill="1" applyBorder="1" applyAlignment="1">
      <alignment vertical="top"/>
    </xf>
    <xf numFmtId="0" fontId="16" fillId="42" borderId="414" xfId="0" applyFont="1" applyFill="1" applyBorder="1" applyAlignment="1">
      <alignment horizontal="center" vertical="top"/>
    </xf>
    <xf numFmtId="0" fontId="16" fillId="42" borderId="414" xfId="0" applyFont="1" applyFill="1" applyBorder="1" applyAlignment="1">
      <alignment vertical="top"/>
    </xf>
    <xf numFmtId="0" fontId="16" fillId="42" borderId="414" xfId="0" applyFont="1" applyFill="1" applyBorder="1" applyAlignment="1">
      <alignment horizontal="left" vertical="top"/>
    </xf>
    <xf numFmtId="4" fontId="16" fillId="42" borderId="414" xfId="0" applyNumberFormat="1" applyFont="1" applyFill="1" applyBorder="1" applyAlignment="1">
      <alignment horizontal="right" vertical="top"/>
    </xf>
    <xf numFmtId="14" fontId="16" fillId="42" borderId="414" xfId="0" applyNumberFormat="1" applyFont="1" applyFill="1" applyBorder="1" applyAlignment="1">
      <alignment horizontal="center" vertical="top"/>
    </xf>
    <xf numFmtId="3" fontId="16" fillId="42" borderId="415" xfId="0" applyNumberFormat="1" applyFont="1" applyFill="1" applyBorder="1" applyAlignment="1">
      <alignment horizontal="right" vertical="top"/>
    </xf>
    <xf numFmtId="0" fontId="16" fillId="42" borderId="416" xfId="0" applyFont="1" applyFill="1" applyBorder="1" applyAlignment="1">
      <alignment vertical="top"/>
    </xf>
    <xf numFmtId="3" fontId="16" fillId="42" borderId="417" xfId="0" applyNumberFormat="1" applyFont="1" applyFill="1" applyBorder="1" applyAlignment="1">
      <alignment horizontal="right" vertical="top"/>
    </xf>
    <xf numFmtId="4" fontId="16" fillId="42" borderId="410" xfId="0" applyNumberFormat="1" applyFont="1" applyFill="1" applyBorder="1" applyAlignment="1">
      <alignment horizontal="right" vertical="top"/>
    </xf>
    <xf numFmtId="0" fontId="16" fillId="42" borderId="418" xfId="0" applyFont="1" applyFill="1" applyBorder="1" applyAlignment="1">
      <alignment vertical="top"/>
    </xf>
    <xf numFmtId="3" fontId="16" fillId="42" borderId="419" xfId="0" applyNumberFormat="1" applyFont="1" applyFill="1" applyBorder="1" applyAlignment="1">
      <alignment horizontal="right" vertical="top"/>
    </xf>
    <xf numFmtId="0" fontId="16" fillId="42" borderId="420" xfId="0" applyFont="1" applyFill="1" applyBorder="1" applyAlignment="1">
      <alignment vertical="top"/>
    </xf>
    <xf numFmtId="3" fontId="16" fillId="42" borderId="421" xfId="0" applyNumberFormat="1" applyFont="1" applyFill="1" applyBorder="1" applyAlignment="1">
      <alignment horizontal="right" vertical="top"/>
    </xf>
    <xf numFmtId="0" fontId="16" fillId="42" borderId="422" xfId="0" applyFont="1" applyFill="1" applyBorder="1" applyAlignment="1">
      <alignment vertical="top"/>
    </xf>
    <xf numFmtId="3" fontId="16" fillId="42" borderId="423" xfId="0" applyNumberFormat="1" applyFont="1" applyFill="1" applyBorder="1" applyAlignment="1">
      <alignment horizontal="right" vertical="top"/>
    </xf>
    <xf numFmtId="0" fontId="16" fillId="42" borderId="424" xfId="0" applyFont="1" applyFill="1" applyBorder="1" applyAlignment="1">
      <alignment vertical="top"/>
    </xf>
    <xf numFmtId="3" fontId="16" fillId="42" borderId="425" xfId="0" applyNumberFormat="1" applyFont="1" applyFill="1" applyBorder="1" applyAlignment="1">
      <alignment horizontal="right" vertical="top"/>
    </xf>
    <xf numFmtId="0" fontId="16" fillId="42" borderId="426" xfId="0" applyFont="1" applyFill="1" applyBorder="1" applyAlignment="1">
      <alignment vertical="top"/>
    </xf>
    <xf numFmtId="3" fontId="16" fillId="42" borderId="427" xfId="0" applyNumberFormat="1" applyFont="1" applyFill="1" applyBorder="1" applyAlignment="1">
      <alignment horizontal="right" vertical="top"/>
    </xf>
    <xf numFmtId="0" fontId="16" fillId="42" borderId="428" xfId="0" applyFont="1" applyFill="1" applyBorder="1" applyAlignment="1">
      <alignment vertical="top"/>
    </xf>
    <xf numFmtId="3" fontId="16" fillId="42" borderId="429" xfId="0" applyNumberFormat="1" applyFont="1" applyFill="1" applyBorder="1" applyAlignment="1">
      <alignment horizontal="right" vertical="top"/>
    </xf>
    <xf numFmtId="0" fontId="16" fillId="42" borderId="430" xfId="0" applyFont="1" applyFill="1" applyBorder="1" applyAlignment="1">
      <alignment vertical="top"/>
    </xf>
    <xf numFmtId="0" fontId="16" fillId="42" borderId="411" xfId="0" applyFont="1" applyFill="1" applyBorder="1" applyAlignment="1">
      <alignment horizontal="center" vertical="top"/>
    </xf>
    <xf numFmtId="0" fontId="16" fillId="43" borderId="411" xfId="0" applyFont="1" applyFill="1" applyBorder="1" applyAlignment="1">
      <alignment vertical="top"/>
    </xf>
    <xf numFmtId="0" fontId="16" fillId="42" borderId="411" xfId="0" applyFont="1" applyFill="1" applyBorder="1" applyAlignment="1">
      <alignment vertical="top"/>
    </xf>
    <xf numFmtId="0" fontId="16" fillId="42" borderId="411" xfId="0" applyFont="1" applyFill="1" applyBorder="1" applyAlignment="1">
      <alignment horizontal="left" vertical="top"/>
    </xf>
    <xf numFmtId="14" fontId="16" fillId="42" borderId="411" xfId="0" applyNumberFormat="1" applyFont="1" applyFill="1" applyBorder="1" applyAlignment="1">
      <alignment horizontal="center" vertical="top"/>
    </xf>
    <xf numFmtId="3" fontId="16" fillId="42" borderId="431" xfId="0" applyNumberFormat="1" applyFont="1" applyFill="1" applyBorder="1" applyAlignment="1">
      <alignment horizontal="right" vertical="top"/>
    </xf>
    <xf numFmtId="0" fontId="16" fillId="42" borderId="432" xfId="0" applyFont="1" applyFill="1" applyBorder="1" applyAlignment="1">
      <alignment vertical="top"/>
    </xf>
    <xf numFmtId="4" fontId="16" fillId="42" borderId="189" xfId="0" applyNumberFormat="1" applyFont="1" applyFill="1" applyBorder="1" applyAlignment="1">
      <alignment horizontal="right" vertical="top"/>
    </xf>
    <xf numFmtId="3" fontId="16" fillId="42" borderId="433" xfId="0" applyNumberFormat="1" applyFont="1" applyFill="1" applyBorder="1" applyAlignment="1">
      <alignment horizontal="right" vertical="top"/>
    </xf>
    <xf numFmtId="0" fontId="16" fillId="42" borderId="434" xfId="0" applyFont="1" applyFill="1" applyBorder="1" applyAlignment="1">
      <alignment vertical="top"/>
    </xf>
    <xf numFmtId="3" fontId="16" fillId="42" borderId="435" xfId="0" applyNumberFormat="1" applyFont="1" applyFill="1" applyBorder="1" applyAlignment="1">
      <alignment horizontal="right" vertical="top"/>
    </xf>
    <xf numFmtId="0" fontId="16" fillId="42" borderId="436" xfId="0" applyFont="1" applyFill="1" applyBorder="1" applyAlignment="1">
      <alignment vertical="top"/>
    </xf>
    <xf numFmtId="3" fontId="16" fillId="42" borderId="437" xfId="0" applyNumberFormat="1" applyFont="1" applyFill="1" applyBorder="1" applyAlignment="1">
      <alignment horizontal="right" vertical="top"/>
    </xf>
    <xf numFmtId="0" fontId="21" fillId="47" borderId="81" xfId="0" applyFont="1" applyFill="1" applyBorder="1" applyAlignment="1">
      <alignment vertical="top" wrapText="1"/>
    </xf>
    <xf numFmtId="0" fontId="21" fillId="47" borderId="80" xfId="0" applyFont="1" applyFill="1" applyBorder="1" applyAlignment="1">
      <alignment vertical="top" wrapText="1"/>
    </xf>
    <xf numFmtId="14" fontId="21" fillId="47" borderId="438" xfId="0" applyNumberFormat="1" applyFont="1" applyFill="1" applyBorder="1" applyAlignment="1">
      <alignment horizontal="center" vertical="top"/>
    </xf>
    <xf numFmtId="14" fontId="16" fillId="48" borderId="439" xfId="0" applyNumberFormat="1" applyFont="1" applyFill="1" applyBorder="1" applyAlignment="1">
      <alignment horizontal="center" vertical="top"/>
    </xf>
    <xf numFmtId="14" fontId="16" fillId="48" borderId="440" xfId="0" applyNumberFormat="1" applyFont="1" applyFill="1" applyBorder="1" applyAlignment="1">
      <alignment horizontal="center" vertical="top"/>
    </xf>
    <xf numFmtId="14" fontId="16" fillId="48" borderId="441" xfId="0" applyNumberFormat="1" applyFont="1" applyFill="1" applyBorder="1" applyAlignment="1">
      <alignment horizontal="center" vertical="top"/>
    </xf>
    <xf numFmtId="14" fontId="16" fillId="48" borderId="442" xfId="0" applyNumberFormat="1" applyFont="1" applyFill="1" applyBorder="1" applyAlignment="1">
      <alignment horizontal="center" vertical="top"/>
    </xf>
    <xf numFmtId="14" fontId="16" fillId="48" borderId="443" xfId="0" applyNumberFormat="1" applyFont="1" applyFill="1" applyBorder="1" applyAlignment="1">
      <alignment horizontal="center" vertical="top"/>
    </xf>
    <xf numFmtId="3" fontId="21" fillId="47" borderId="82" xfId="0" applyNumberFormat="1" applyFont="1" applyFill="1" applyBorder="1" applyAlignment="1">
      <alignment horizontal="right" vertical="top"/>
    </xf>
    <xf numFmtId="3" fontId="16" fillId="48" borderId="73" xfId="0" applyNumberFormat="1" applyFont="1" applyFill="1" applyBorder="1" applyAlignment="1">
      <alignment horizontal="right" vertical="top"/>
    </xf>
    <xf numFmtId="3" fontId="16" fillId="48" borderId="76" xfId="0" applyNumberFormat="1" applyFont="1" applyFill="1" applyBorder="1" applyAlignment="1">
      <alignment horizontal="right" vertical="top"/>
    </xf>
    <xf numFmtId="3" fontId="16" fillId="48" borderId="79" xfId="0" applyNumberFormat="1" applyFont="1" applyFill="1" applyBorder="1" applyAlignment="1">
      <alignment horizontal="right" vertical="top"/>
    </xf>
    <xf numFmtId="3" fontId="16" fillId="48" borderId="85" xfId="0" applyNumberFormat="1" applyFont="1" applyFill="1" applyBorder="1" applyAlignment="1">
      <alignment horizontal="right" vertical="top"/>
    </xf>
    <xf numFmtId="3" fontId="16" fillId="48" borderId="88" xfId="0" applyNumberFormat="1" applyFont="1" applyFill="1" applyBorder="1" applyAlignment="1">
      <alignment horizontal="right" vertical="top"/>
    </xf>
    <xf numFmtId="4" fontId="16" fillId="42" borderId="58" xfId="0" quotePrefix="1" applyNumberFormat="1" applyFont="1" applyFill="1" applyBorder="1" applyAlignment="1">
      <alignment horizontal="right" vertical="top"/>
    </xf>
    <xf numFmtId="0" fontId="16" fillId="33" borderId="28" xfId="0" quotePrefix="1" applyFont="1" applyFill="1" applyBorder="1" applyAlignment="1">
      <alignment horizontal="center" vertical="center"/>
    </xf>
    <xf numFmtId="14" fontId="16" fillId="33" borderId="28" xfId="0" quotePrefix="1" applyNumberFormat="1" applyFont="1" applyFill="1" applyBorder="1" applyAlignment="1">
      <alignment horizontal="center" vertical="center"/>
    </xf>
    <xf numFmtId="0" fontId="16" fillId="45" borderId="67" xfId="0" applyFont="1" applyFill="1" applyBorder="1"/>
    <xf numFmtId="0" fontId="16" fillId="46" borderId="67" xfId="0" applyFont="1" applyFill="1" applyBorder="1"/>
    <xf numFmtId="0" fontId="16" fillId="45" borderId="444" xfId="0" applyFont="1" applyFill="1" applyBorder="1" applyAlignment="1">
      <alignment vertical="top"/>
    </xf>
    <xf numFmtId="0" fontId="16" fillId="45" borderId="445" xfId="0" applyFont="1" applyFill="1" applyBorder="1"/>
    <xf numFmtId="0" fontId="16" fillId="46" borderId="445" xfId="0" applyFont="1" applyFill="1" applyBorder="1"/>
    <xf numFmtId="0" fontId="16" fillId="45" borderId="445" xfId="0" applyFont="1" applyFill="1" applyBorder="1" applyAlignment="1">
      <alignment vertical="top"/>
    </xf>
    <xf numFmtId="4" fontId="16" fillId="45" borderId="445" xfId="0" applyNumberFormat="1" applyFont="1" applyFill="1" applyBorder="1" applyAlignment="1">
      <alignment horizontal="center" vertical="top"/>
    </xf>
    <xf numFmtId="14" fontId="16" fillId="45" borderId="445" xfId="0" applyNumberFormat="1" applyFont="1" applyFill="1" applyBorder="1" applyAlignment="1">
      <alignment horizontal="center" vertical="top"/>
    </xf>
    <xf numFmtId="3" fontId="16" fillId="45" borderId="445" xfId="0" applyNumberFormat="1" applyFont="1" applyFill="1" applyBorder="1" applyAlignment="1">
      <alignment horizontal="center" vertical="top"/>
    </xf>
    <xf numFmtId="14" fontId="16" fillId="45" borderId="446" xfId="0" applyNumberFormat="1" applyFont="1" applyFill="1" applyBorder="1" applyAlignment="1">
      <alignment horizontal="center" vertical="top"/>
    </xf>
    <xf numFmtId="165" fontId="16" fillId="25" borderId="21" xfId="0" quotePrefix="1" applyNumberFormat="1" applyFont="1" applyFill="1" applyBorder="1" applyAlignment="1">
      <alignment horizontal="right" vertical="top"/>
    </xf>
    <xf numFmtId="0" fontId="16" fillId="25" borderId="447" xfId="0" applyFont="1" applyFill="1" applyBorder="1" applyAlignment="1">
      <alignment vertical="top"/>
    </xf>
    <xf numFmtId="0" fontId="16" fillId="25" borderId="448" xfId="0" applyFont="1" applyFill="1" applyBorder="1" applyAlignment="1">
      <alignment vertical="top"/>
    </xf>
    <xf numFmtId="0" fontId="16" fillId="25" borderId="448" xfId="0" applyFont="1" applyFill="1" applyBorder="1" applyAlignment="1">
      <alignment horizontal="left" vertical="top"/>
    </xf>
    <xf numFmtId="4" fontId="16" fillId="30" borderId="448" xfId="0" applyNumberFormat="1" applyFont="1" applyFill="1" applyBorder="1" applyAlignment="1">
      <alignment horizontal="center" vertical="top"/>
    </xf>
    <xf numFmtId="14" fontId="16" fillId="30" borderId="448" xfId="0" applyNumberFormat="1" applyFont="1" applyFill="1" applyBorder="1" applyAlignment="1">
      <alignment horizontal="center" vertical="top"/>
    </xf>
    <xf numFmtId="3" fontId="16" fillId="30" borderId="448" xfId="0" applyNumberFormat="1" applyFont="1" applyFill="1" applyBorder="1" applyAlignment="1">
      <alignment horizontal="center" vertical="top"/>
    </xf>
    <xf numFmtId="14" fontId="16" fillId="25" borderId="449" xfId="0" applyNumberFormat="1" applyFont="1" applyFill="1" applyBorder="1" applyAlignment="1">
      <alignment horizontal="center" vertical="top"/>
    </xf>
    <xf numFmtId="0" fontId="16" fillId="25" borderId="10" xfId="0" quotePrefix="1" applyFont="1" applyFill="1" applyBorder="1" applyAlignment="1">
      <alignment horizontal="right" vertical="top"/>
    </xf>
    <xf numFmtId="0" fontId="16" fillId="25" borderId="452" xfId="0" applyFont="1" applyFill="1" applyBorder="1" applyAlignment="1">
      <alignment vertical="top"/>
    </xf>
    <xf numFmtId="0" fontId="16" fillId="25" borderId="206" xfId="0" applyFont="1" applyFill="1" applyBorder="1" applyAlignment="1">
      <alignment vertical="top"/>
    </xf>
    <xf numFmtId="0" fontId="16" fillId="25" borderId="206" xfId="0" applyFont="1" applyFill="1" applyBorder="1" applyAlignment="1">
      <alignment horizontal="left" vertical="top"/>
    </xf>
    <xf numFmtId="4" fontId="16" fillId="30" borderId="206" xfId="0" applyNumberFormat="1" applyFont="1" applyFill="1" applyBorder="1" applyAlignment="1">
      <alignment horizontal="center" vertical="top"/>
    </xf>
    <xf numFmtId="14" fontId="16" fillId="30" borderId="206" xfId="0" applyNumberFormat="1" applyFont="1" applyFill="1" applyBorder="1" applyAlignment="1">
      <alignment horizontal="center" vertical="top"/>
    </xf>
    <xf numFmtId="3" fontId="16" fillId="30" borderId="206" xfId="0" applyNumberFormat="1" applyFont="1" applyFill="1" applyBorder="1" applyAlignment="1">
      <alignment horizontal="center" vertical="top"/>
    </xf>
    <xf numFmtId="14" fontId="16" fillId="25" borderId="453" xfId="0" applyNumberFormat="1" applyFont="1" applyFill="1" applyBorder="1" applyAlignment="1">
      <alignment horizontal="center" vertical="top"/>
    </xf>
    <xf numFmtId="0" fontId="16" fillId="25" borderId="454" xfId="0" applyFont="1" applyFill="1" applyBorder="1" applyAlignment="1">
      <alignment vertical="top"/>
    </xf>
    <xf numFmtId="0" fontId="16" fillId="25" borderId="455" xfId="0" applyFont="1" applyFill="1" applyBorder="1" applyAlignment="1">
      <alignment vertical="top"/>
    </xf>
    <xf numFmtId="0" fontId="16" fillId="25" borderId="455" xfId="0" applyFont="1" applyFill="1" applyBorder="1" applyAlignment="1">
      <alignment horizontal="left" vertical="top"/>
    </xf>
    <xf numFmtId="4" fontId="16" fillId="30" borderId="455" xfId="0" applyNumberFormat="1" applyFont="1" applyFill="1" applyBorder="1" applyAlignment="1">
      <alignment horizontal="center" vertical="top"/>
    </xf>
    <xf numFmtId="14" fontId="16" fillId="30" borderId="455" xfId="0" applyNumberFormat="1" applyFont="1" applyFill="1" applyBorder="1" applyAlignment="1">
      <alignment horizontal="center" vertical="top"/>
    </xf>
    <xf numFmtId="3" fontId="16" fillId="30" borderId="455" xfId="0" applyNumberFormat="1" applyFont="1" applyFill="1" applyBorder="1" applyAlignment="1">
      <alignment horizontal="center" vertical="top"/>
    </xf>
    <xf numFmtId="14" fontId="16" fillId="25" borderId="456" xfId="0" applyNumberFormat="1" applyFont="1" applyFill="1" applyBorder="1" applyAlignment="1">
      <alignment horizontal="center" vertical="top"/>
    </xf>
    <xf numFmtId="0" fontId="16" fillId="25" borderId="457" xfId="0" applyFont="1" applyFill="1" applyBorder="1" applyAlignment="1">
      <alignment vertical="top"/>
    </xf>
    <xf numFmtId="4" fontId="16" fillId="25" borderId="455" xfId="0" applyNumberFormat="1" applyFont="1" applyFill="1" applyBorder="1" applyAlignment="1">
      <alignment horizontal="right" vertical="top"/>
    </xf>
    <xf numFmtId="14" fontId="16" fillId="25" borderId="455" xfId="0" applyNumberFormat="1" applyFont="1" applyFill="1" applyBorder="1" applyAlignment="1">
      <alignment horizontal="center" vertical="top"/>
    </xf>
    <xf numFmtId="3" fontId="16" fillId="25" borderId="458" xfId="0" applyNumberFormat="1" applyFont="1" applyFill="1" applyBorder="1" applyAlignment="1">
      <alignment horizontal="right" vertical="top"/>
    </xf>
    <xf numFmtId="14" fontId="16" fillId="25" borderId="459" xfId="0" applyNumberFormat="1" applyFont="1" applyFill="1" applyBorder="1" applyAlignment="1">
      <alignment horizontal="center" vertical="top"/>
    </xf>
    <xf numFmtId="0" fontId="16" fillId="25" borderId="460" xfId="0" applyFont="1" applyFill="1" applyBorder="1" applyAlignment="1">
      <alignment vertical="top"/>
    </xf>
    <xf numFmtId="0" fontId="16" fillId="25" borderId="461" xfId="0" applyFont="1" applyFill="1" applyBorder="1" applyAlignment="1">
      <alignment vertical="top"/>
    </xf>
    <xf numFmtId="0" fontId="16" fillId="25" borderId="461" xfId="0" applyFont="1" applyFill="1" applyBorder="1" applyAlignment="1">
      <alignment horizontal="left" vertical="top"/>
    </xf>
    <xf numFmtId="4" fontId="16" fillId="30" borderId="461" xfId="0" applyNumberFormat="1" applyFont="1" applyFill="1" applyBorder="1" applyAlignment="1">
      <alignment horizontal="center" vertical="top"/>
    </xf>
    <xf numFmtId="14" fontId="16" fillId="30" borderId="461" xfId="0" applyNumberFormat="1" applyFont="1" applyFill="1" applyBorder="1" applyAlignment="1">
      <alignment horizontal="center" vertical="top"/>
    </xf>
    <xf numFmtId="3" fontId="16" fillId="30" borderId="461" xfId="0" applyNumberFormat="1" applyFont="1" applyFill="1" applyBorder="1" applyAlignment="1">
      <alignment horizontal="center" vertical="top"/>
    </xf>
    <xf numFmtId="14" fontId="16" fillId="25" borderId="462" xfId="0" applyNumberFormat="1" applyFont="1" applyFill="1" applyBorder="1" applyAlignment="1">
      <alignment horizontal="center" vertical="top"/>
    </xf>
    <xf numFmtId="0" fontId="16" fillId="25" borderId="20" xfId="0" applyFont="1" applyFill="1" applyBorder="1" applyAlignment="1">
      <alignment vertical="center"/>
    </xf>
    <xf numFmtId="49" fontId="16" fillId="25" borderId="206" xfId="0" quotePrefix="1" applyNumberFormat="1" applyFont="1" applyFill="1" applyBorder="1" applyAlignment="1">
      <alignment horizontal="center" vertical="center"/>
    </xf>
    <xf numFmtId="47" fontId="16" fillId="33" borderId="28" xfId="0" quotePrefix="1" applyNumberFormat="1" applyFont="1" applyFill="1" applyBorder="1" applyAlignment="1">
      <alignment horizontal="center" vertical="center"/>
    </xf>
    <xf numFmtId="0" fontId="16" fillId="28" borderId="300" xfId="0" applyFont="1" applyFill="1" applyBorder="1"/>
    <xf numFmtId="0" fontId="16" fillId="45" borderId="463" xfId="0" applyFont="1" applyFill="1" applyBorder="1" applyAlignment="1">
      <alignment vertical="top"/>
    </xf>
    <xf numFmtId="0" fontId="16" fillId="45" borderId="464" xfId="0" applyFont="1" applyFill="1" applyBorder="1"/>
    <xf numFmtId="0" fontId="16" fillId="45" borderId="464" xfId="0" applyFont="1" applyFill="1" applyBorder="1" applyAlignment="1">
      <alignment vertical="top"/>
    </xf>
    <xf numFmtId="4" fontId="16" fillId="45" borderId="464" xfId="0" applyNumberFormat="1" applyFont="1" applyFill="1" applyBorder="1" applyAlignment="1">
      <alignment horizontal="right" vertical="top"/>
    </xf>
    <xf numFmtId="14" fontId="16" fillId="45" borderId="464" xfId="0" applyNumberFormat="1" applyFont="1" applyFill="1" applyBorder="1" applyAlignment="1">
      <alignment horizontal="center" vertical="top"/>
    </xf>
    <xf numFmtId="3" fontId="16" fillId="45" borderId="465" xfId="0" applyNumberFormat="1" applyFont="1" applyFill="1" applyBorder="1" applyAlignment="1">
      <alignment horizontal="right" vertical="top"/>
    </xf>
    <xf numFmtId="14" fontId="16" fillId="45" borderId="466" xfId="0" applyNumberFormat="1" applyFont="1" applyFill="1" applyBorder="1" applyAlignment="1">
      <alignment horizontal="center" vertical="top"/>
    </xf>
    <xf numFmtId="0" fontId="16" fillId="25" borderId="450" xfId="0" applyFont="1" applyFill="1" applyBorder="1" applyAlignment="1">
      <alignment vertical="center"/>
    </xf>
    <xf numFmtId="0" fontId="16" fillId="25" borderId="451" xfId="0" applyFont="1" applyFill="1" applyBorder="1" applyAlignment="1">
      <alignment vertical="center"/>
    </xf>
    <xf numFmtId="14" fontId="0" fillId="25" borderId="455" xfId="0" applyNumberFormat="1" applyFill="1" applyBorder="1" applyAlignment="1">
      <alignment horizontal="center" vertical="center"/>
    </xf>
    <xf numFmtId="49" fontId="16" fillId="25" borderId="20" xfId="0" quotePrefix="1" applyNumberFormat="1" applyFont="1" applyFill="1" applyBorder="1" applyAlignment="1">
      <alignment horizontal="center" vertical="center"/>
    </xf>
    <xf numFmtId="4" fontId="16" fillId="33" borderId="41" xfId="0" quotePrefix="1" applyNumberFormat="1" applyFont="1" applyFill="1" applyBorder="1" applyAlignment="1">
      <alignment horizontal="right" vertical="top"/>
    </xf>
    <xf numFmtId="0" fontId="16" fillId="33" borderId="35" xfId="0" applyFont="1" applyFill="1" applyBorder="1" applyAlignment="1">
      <alignment horizontal="left" vertical="center"/>
    </xf>
    <xf numFmtId="14" fontId="0" fillId="25" borderId="20" xfId="0" applyNumberFormat="1" applyFill="1" applyBorder="1" applyAlignment="1">
      <alignment horizontal="center" vertical="center"/>
    </xf>
    <xf numFmtId="0" fontId="16" fillId="25" borderId="36" xfId="0" applyFont="1" applyFill="1" applyBorder="1" applyAlignment="1">
      <alignment horizontal="left" vertical="center"/>
    </xf>
    <xf numFmtId="0" fontId="0" fillId="25" borderId="37" xfId="0" applyFill="1" applyBorder="1" applyAlignment="1">
      <alignment horizontal="left" vertical="center"/>
    </xf>
    <xf numFmtId="0" fontId="16" fillId="25" borderId="471" xfId="0" applyFont="1" applyFill="1" applyBorder="1" applyAlignment="1">
      <alignment vertical="center"/>
    </xf>
    <xf numFmtId="49" fontId="16" fillId="25" borderId="455" xfId="0" quotePrefix="1" applyNumberFormat="1" applyFont="1" applyFill="1" applyBorder="1" applyAlignment="1">
      <alignment horizontal="center" vertical="center"/>
    </xf>
    <xf numFmtId="0" fontId="16" fillId="25" borderId="467" xfId="0" applyFont="1" applyFill="1" applyBorder="1" applyAlignment="1">
      <alignment horizontal="left" vertical="center"/>
    </xf>
    <xf numFmtId="0" fontId="0" fillId="25" borderId="472" xfId="0" applyFill="1" applyBorder="1" applyAlignment="1">
      <alignment horizontal="left" vertical="center"/>
    </xf>
    <xf numFmtId="0" fontId="16" fillId="33" borderId="29" xfId="0" applyFont="1" applyFill="1" applyBorder="1" applyAlignment="1">
      <alignment vertical="center"/>
    </xf>
    <xf numFmtId="0" fontId="16" fillId="33" borderId="29" xfId="0" applyFont="1" applyFill="1" applyBorder="1" applyAlignment="1">
      <alignment horizontal="center" vertical="center"/>
    </xf>
    <xf numFmtId="47" fontId="16" fillId="33" borderId="29" xfId="0" quotePrefix="1" applyNumberFormat="1" applyFont="1" applyFill="1" applyBorder="1" applyAlignment="1">
      <alignment horizontal="center" vertical="center"/>
    </xf>
    <xf numFmtId="14" fontId="0" fillId="33" borderId="29" xfId="0" applyNumberFormat="1" applyFill="1" applyBorder="1" applyAlignment="1">
      <alignment horizontal="center" vertical="center"/>
    </xf>
    <xf numFmtId="0" fontId="16" fillId="33" borderId="40" xfId="0" applyFont="1" applyFill="1" applyBorder="1" applyAlignment="1">
      <alignment horizontal="left" vertical="center"/>
    </xf>
    <xf numFmtId="0" fontId="16" fillId="42" borderId="58" xfId="0" applyFont="1" applyFill="1" applyBorder="1" applyAlignment="1">
      <alignment vertical="center"/>
    </xf>
    <xf numFmtId="0" fontId="16" fillId="42" borderId="58" xfId="0" applyFont="1" applyFill="1" applyBorder="1" applyAlignment="1">
      <alignment horizontal="center" vertical="center"/>
    </xf>
    <xf numFmtId="47" fontId="16" fillId="42" borderId="58" xfId="0" quotePrefix="1" applyNumberFormat="1" applyFont="1" applyFill="1" applyBorder="1" applyAlignment="1">
      <alignment horizontal="center" vertical="center"/>
    </xf>
    <xf numFmtId="14" fontId="0" fillId="42" borderId="58" xfId="0" applyNumberFormat="1" applyFill="1" applyBorder="1" applyAlignment="1">
      <alignment horizontal="center" vertical="center"/>
    </xf>
    <xf numFmtId="0" fontId="58" fillId="24" borderId="0" xfId="0" applyFont="1" applyFill="1" applyAlignment="1">
      <alignment vertical="center"/>
    </xf>
    <xf numFmtId="4" fontId="16" fillId="42" borderId="411" xfId="0" quotePrefix="1" applyNumberFormat="1" applyFont="1" applyFill="1" applyBorder="1" applyAlignment="1">
      <alignment horizontal="right" vertical="top"/>
    </xf>
    <xf numFmtId="0" fontId="16" fillId="45" borderId="482" xfId="0" applyFont="1" applyFill="1" applyBorder="1" applyAlignment="1">
      <alignment vertical="top"/>
    </xf>
    <xf numFmtId="0" fontId="16" fillId="45" borderId="483" xfId="0" applyFont="1" applyFill="1" applyBorder="1"/>
    <xf numFmtId="0" fontId="16" fillId="45" borderId="483" xfId="0" applyFont="1" applyFill="1" applyBorder="1" applyAlignment="1">
      <alignment vertical="top"/>
    </xf>
    <xf numFmtId="4" fontId="16" fillId="45" borderId="483" xfId="0" applyNumberFormat="1" applyFont="1" applyFill="1" applyBorder="1" applyAlignment="1">
      <alignment horizontal="right" vertical="top"/>
    </xf>
    <xf numFmtId="14" fontId="16" fillId="45" borderId="483" xfId="0" applyNumberFormat="1" applyFont="1" applyFill="1" applyBorder="1" applyAlignment="1">
      <alignment horizontal="center" vertical="top"/>
    </xf>
    <xf numFmtId="3" fontId="16" fillId="45" borderId="484" xfId="0" applyNumberFormat="1" applyFont="1" applyFill="1" applyBorder="1" applyAlignment="1">
      <alignment horizontal="right" vertical="top"/>
    </xf>
    <xf numFmtId="14" fontId="16" fillId="45" borderId="485" xfId="0" applyNumberFormat="1" applyFont="1" applyFill="1" applyBorder="1" applyAlignment="1">
      <alignment horizontal="center" vertical="top"/>
    </xf>
    <xf numFmtId="14" fontId="16" fillId="45" borderId="486" xfId="0" applyNumberFormat="1" applyFont="1" applyFill="1" applyBorder="1" applyAlignment="1">
      <alignment horizontal="center" vertical="top"/>
    </xf>
    <xf numFmtId="0" fontId="16" fillId="45" borderId="487" xfId="0" applyFont="1" applyFill="1" applyBorder="1" applyAlignment="1">
      <alignment vertical="top"/>
    </xf>
    <xf numFmtId="0" fontId="16" fillId="45" borderId="488" xfId="0" applyFont="1" applyFill="1" applyBorder="1"/>
    <xf numFmtId="0" fontId="16" fillId="45" borderId="488" xfId="0" applyFont="1" applyFill="1" applyBorder="1" applyAlignment="1">
      <alignment vertical="top"/>
    </xf>
    <xf numFmtId="4" fontId="16" fillId="45" borderId="488" xfId="0" applyNumberFormat="1" applyFont="1" applyFill="1" applyBorder="1" applyAlignment="1">
      <alignment horizontal="right" vertical="top"/>
    </xf>
    <xf numFmtId="14" fontId="16" fillId="45" borderId="488" xfId="0" applyNumberFormat="1" applyFont="1" applyFill="1" applyBorder="1" applyAlignment="1">
      <alignment horizontal="center" vertical="top"/>
    </xf>
    <xf numFmtId="3" fontId="16" fillId="45" borderId="489" xfId="0" applyNumberFormat="1" applyFont="1" applyFill="1" applyBorder="1" applyAlignment="1">
      <alignment horizontal="right" vertical="top"/>
    </xf>
    <xf numFmtId="14" fontId="16" fillId="45" borderId="490" xfId="0" applyNumberFormat="1" applyFont="1" applyFill="1" applyBorder="1" applyAlignment="1">
      <alignment horizontal="center" vertical="top"/>
    </xf>
    <xf numFmtId="0" fontId="16" fillId="25" borderId="491" xfId="0" applyFont="1" applyFill="1" applyBorder="1" applyAlignment="1">
      <alignment vertical="center"/>
    </xf>
    <xf numFmtId="0" fontId="16" fillId="25" borderId="491" xfId="0" applyFont="1" applyFill="1" applyBorder="1" applyAlignment="1">
      <alignment horizontal="center" vertical="center"/>
    </xf>
    <xf numFmtId="49" fontId="16" fillId="25" borderId="491" xfId="0" quotePrefix="1" applyNumberFormat="1" applyFont="1" applyFill="1" applyBorder="1" applyAlignment="1">
      <alignment horizontal="center" vertical="center"/>
    </xf>
    <xf numFmtId="14" fontId="0" fillId="25" borderId="491" xfId="0" applyNumberFormat="1" applyFill="1" applyBorder="1" applyAlignment="1">
      <alignment horizontal="center" vertical="center"/>
    </xf>
    <xf numFmtId="0" fontId="16" fillId="25" borderId="492" xfId="0" applyFont="1" applyFill="1" applyBorder="1" applyAlignment="1">
      <alignment horizontal="left" vertical="center"/>
    </xf>
    <xf numFmtId="0" fontId="16" fillId="25" borderId="472" xfId="0" applyFont="1" applyFill="1" applyBorder="1" applyAlignment="1">
      <alignment horizontal="left" vertical="center"/>
    </xf>
    <xf numFmtId="0" fontId="16" fillId="25" borderId="493" xfId="0" applyFont="1" applyFill="1" applyBorder="1" applyAlignment="1">
      <alignment vertical="top"/>
    </xf>
    <xf numFmtId="0" fontId="16" fillId="25" borderId="494" xfId="0" applyFont="1" applyFill="1" applyBorder="1" applyAlignment="1">
      <alignment vertical="top"/>
    </xf>
    <xf numFmtId="0" fontId="16" fillId="25" borderId="494" xfId="0" applyFont="1" applyFill="1" applyBorder="1" applyAlignment="1">
      <alignment horizontal="left" vertical="top"/>
    </xf>
    <xf numFmtId="4" fontId="16" fillId="25" borderId="494" xfId="0" applyNumberFormat="1" applyFont="1" applyFill="1" applyBorder="1" applyAlignment="1">
      <alignment horizontal="right" vertical="top"/>
    </xf>
    <xf numFmtId="14" fontId="16" fillId="25" borderId="494" xfId="0" applyNumberFormat="1" applyFont="1" applyFill="1" applyBorder="1" applyAlignment="1">
      <alignment horizontal="center" vertical="top"/>
    </xf>
    <xf numFmtId="3" fontId="16" fillId="25" borderId="495" xfId="0" applyNumberFormat="1" applyFont="1" applyFill="1" applyBorder="1" applyAlignment="1">
      <alignment horizontal="right" vertical="top"/>
    </xf>
    <xf numFmtId="14" fontId="16" fillId="25" borderId="496" xfId="0" applyNumberFormat="1" applyFont="1" applyFill="1" applyBorder="1" applyAlignment="1">
      <alignment horizontal="center" vertical="top"/>
    </xf>
    <xf numFmtId="0" fontId="16" fillId="25" borderId="497" xfId="0" applyFont="1" applyFill="1" applyBorder="1" applyAlignment="1">
      <alignment vertical="center"/>
    </xf>
    <xf numFmtId="0" fontId="16" fillId="25" borderId="498" xfId="0" applyFont="1" applyFill="1" applyBorder="1" applyAlignment="1">
      <alignment horizontal="center" vertical="center"/>
    </xf>
    <xf numFmtId="0" fontId="16" fillId="25" borderId="498" xfId="0" applyFont="1" applyFill="1" applyBorder="1" applyAlignment="1">
      <alignment vertical="center"/>
    </xf>
    <xf numFmtId="49" fontId="16" fillId="25" borderId="499" xfId="0" quotePrefix="1" applyNumberFormat="1" applyFont="1" applyFill="1" applyBorder="1" applyAlignment="1">
      <alignment horizontal="center" vertical="center"/>
    </xf>
    <xf numFmtId="14" fontId="0" fillId="25" borderId="499" xfId="0" applyNumberFormat="1" applyFill="1" applyBorder="1" applyAlignment="1">
      <alignment horizontal="center" vertical="center"/>
    </xf>
    <xf numFmtId="0" fontId="16" fillId="25" borderId="500" xfId="0" applyFont="1" applyFill="1" applyBorder="1" applyAlignment="1">
      <alignment horizontal="left" vertical="center"/>
    </xf>
    <xf numFmtId="0" fontId="0" fillId="25" borderId="501" xfId="0" applyFill="1" applyBorder="1" applyAlignment="1">
      <alignment horizontal="left" vertical="center"/>
    </xf>
    <xf numFmtId="0" fontId="21" fillId="43" borderId="59" xfId="0" applyFont="1" applyFill="1" applyBorder="1" applyAlignment="1">
      <alignment horizontal="center" vertical="center" wrapText="1"/>
    </xf>
    <xf numFmtId="0" fontId="21" fillId="43" borderId="60" xfId="0" applyFont="1" applyFill="1" applyBorder="1" applyAlignment="1">
      <alignment horizontal="center" vertical="center" wrapText="1"/>
    </xf>
    <xf numFmtId="0" fontId="21" fillId="43" borderId="476" xfId="0" applyFont="1" applyFill="1" applyBorder="1" applyAlignment="1">
      <alignment horizontal="left" vertical="center" wrapText="1"/>
    </xf>
    <xf numFmtId="0" fontId="21" fillId="43" borderId="477" xfId="0" applyFont="1" applyFill="1" applyBorder="1" applyAlignment="1">
      <alignment horizontal="left" vertical="center" wrapText="1"/>
    </xf>
    <xf numFmtId="0" fontId="21" fillId="43" borderId="478" xfId="0" applyFont="1" applyFill="1" applyBorder="1" applyAlignment="1">
      <alignment horizontal="left" vertical="center" wrapText="1"/>
    </xf>
    <xf numFmtId="0" fontId="21" fillId="43" borderId="479" xfId="0" applyFont="1" applyFill="1" applyBorder="1" applyAlignment="1">
      <alignment horizontal="left" vertical="center" wrapText="1"/>
    </xf>
    <xf numFmtId="0" fontId="16" fillId="42" borderId="480" xfId="0" applyFont="1" applyFill="1" applyBorder="1" applyAlignment="1">
      <alignment horizontal="left" vertical="center"/>
    </xf>
    <xf numFmtId="0" fontId="16" fillId="42" borderId="481" xfId="0" applyFont="1" applyFill="1" applyBorder="1" applyAlignment="1">
      <alignment horizontal="left" vertical="center"/>
    </xf>
    <xf numFmtId="0" fontId="21" fillId="43" borderId="59" xfId="0" applyFont="1" applyFill="1" applyBorder="1" applyAlignment="1">
      <alignment horizontal="left" vertical="center" wrapText="1"/>
    </xf>
    <xf numFmtId="0" fontId="21" fillId="43" borderId="60" xfId="0" applyFont="1" applyFill="1" applyBorder="1" applyAlignment="1">
      <alignment horizontal="left" vertical="center" wrapText="1"/>
    </xf>
    <xf numFmtId="0" fontId="21" fillId="32" borderId="473" xfId="0" applyFont="1" applyFill="1" applyBorder="1" applyAlignment="1">
      <alignment horizontal="left" vertical="center" wrapText="1"/>
    </xf>
    <xf numFmtId="0" fontId="21" fillId="32" borderId="474" xfId="0" applyFont="1" applyFill="1" applyBorder="1" applyAlignment="1">
      <alignment horizontal="left" vertical="center" wrapText="1"/>
    </xf>
    <xf numFmtId="0" fontId="21" fillId="32" borderId="473" xfId="0" applyFont="1" applyFill="1" applyBorder="1" applyAlignment="1">
      <alignment horizontal="center" vertical="center" wrapText="1"/>
    </xf>
    <xf numFmtId="0" fontId="21" fillId="32" borderId="474" xfId="0" applyFont="1" applyFill="1" applyBorder="1" applyAlignment="1">
      <alignment horizontal="center" vertical="center" wrapText="1"/>
    </xf>
    <xf numFmtId="0" fontId="38" fillId="51" borderId="36" xfId="0" applyFont="1" applyFill="1" applyBorder="1" applyAlignment="1">
      <alignment horizontal="center" vertical="center"/>
    </xf>
    <xf numFmtId="0" fontId="38" fillId="51" borderId="475" xfId="0" applyFont="1" applyFill="1" applyBorder="1" applyAlignment="1">
      <alignment horizontal="center" vertical="center"/>
    </xf>
    <xf numFmtId="0" fontId="38" fillId="51" borderId="37" xfId="0" applyFont="1" applyFill="1" applyBorder="1" applyAlignment="1">
      <alignment horizontal="center" vertical="center"/>
    </xf>
    <xf numFmtId="0" fontId="47" fillId="24" borderId="0" xfId="0" applyFont="1" applyFill="1" applyAlignment="1">
      <alignment horizontal="center" vertical="center"/>
    </xf>
    <xf numFmtId="0" fontId="38" fillId="35" borderId="38" xfId="0" applyFont="1" applyFill="1" applyBorder="1" applyAlignment="1">
      <alignment horizontal="center" vertical="center"/>
    </xf>
    <xf numFmtId="0" fontId="38" fillId="35" borderId="468" xfId="0" applyFont="1" applyFill="1" applyBorder="1" applyAlignment="1">
      <alignment horizontal="center" vertical="center"/>
    </xf>
    <xf numFmtId="0" fontId="38" fillId="35" borderId="39" xfId="0" applyFont="1" applyFill="1" applyBorder="1" applyAlignment="1">
      <alignment horizontal="center" vertical="center"/>
    </xf>
    <xf numFmtId="0" fontId="38" fillId="36" borderId="30" xfId="0" applyFont="1" applyFill="1" applyBorder="1" applyAlignment="1">
      <alignment horizontal="center" vertical="center"/>
    </xf>
    <xf numFmtId="0" fontId="38" fillId="36" borderId="469" xfId="0" applyFont="1" applyFill="1" applyBorder="1" applyAlignment="1">
      <alignment horizontal="center" vertical="center"/>
    </xf>
    <xf numFmtId="0" fontId="38" fillId="36" borderId="31" xfId="0" applyFont="1" applyFill="1" applyBorder="1" applyAlignment="1">
      <alignment horizontal="center" vertical="center"/>
    </xf>
    <xf numFmtId="0" fontId="21" fillId="26" borderId="20" xfId="0" applyFont="1" applyFill="1" applyBorder="1" applyAlignment="1">
      <alignment horizontal="left" vertical="center" wrapText="1"/>
    </xf>
    <xf numFmtId="0" fontId="21" fillId="26" borderId="21" xfId="0" applyFont="1" applyFill="1" applyBorder="1" applyAlignment="1">
      <alignment horizontal="left" vertical="center" wrapText="1"/>
    </xf>
    <xf numFmtId="0" fontId="21" fillId="26" borderId="20" xfId="0" applyFont="1" applyFill="1" applyBorder="1" applyAlignment="1">
      <alignment horizontal="center" vertical="center" wrapText="1"/>
    </xf>
    <xf numFmtId="0" fontId="21" fillId="26" borderId="21" xfId="0" applyFont="1" applyFill="1" applyBorder="1" applyAlignment="1">
      <alignment horizontal="center" vertical="center" wrapText="1"/>
    </xf>
    <xf numFmtId="0" fontId="21" fillId="26" borderId="36" xfId="0" applyFont="1" applyFill="1" applyBorder="1" applyAlignment="1">
      <alignment horizontal="left" vertical="center" wrapText="1"/>
    </xf>
    <xf numFmtId="0" fontId="21" fillId="26" borderId="37" xfId="0" applyFont="1" applyFill="1" applyBorder="1" applyAlignment="1">
      <alignment horizontal="left" vertical="center" wrapText="1"/>
    </xf>
    <xf numFmtId="0" fontId="21" fillId="26" borderId="32" xfId="0" applyFont="1" applyFill="1" applyBorder="1" applyAlignment="1">
      <alignment horizontal="left" vertical="center" wrapText="1"/>
    </xf>
    <xf numFmtId="0" fontId="21" fillId="26" borderId="33" xfId="0" applyFont="1" applyFill="1" applyBorder="1" applyAlignment="1">
      <alignment horizontal="left" vertical="center" wrapText="1"/>
    </xf>
    <xf numFmtId="0" fontId="40" fillId="33" borderId="0" xfId="0" applyFont="1" applyFill="1" applyAlignment="1">
      <alignment horizontal="left" vertical="top" wrapText="1"/>
    </xf>
    <xf numFmtId="0" fontId="40" fillId="25" borderId="0" xfId="0" applyFont="1" applyFill="1" applyAlignment="1">
      <alignment horizontal="left" vertical="top" wrapText="1"/>
    </xf>
    <xf numFmtId="0" fontId="38" fillId="35" borderId="34" xfId="0" applyFont="1" applyFill="1" applyBorder="1" applyAlignment="1">
      <alignment horizontal="center" vertical="center"/>
    </xf>
    <xf numFmtId="0" fontId="38" fillId="35" borderId="470" xfId="0" applyFont="1" applyFill="1" applyBorder="1" applyAlignment="1">
      <alignment horizontal="center" vertical="center"/>
    </xf>
    <xf numFmtId="0" fontId="38" fillId="35" borderId="35" xfId="0" applyFont="1" applyFill="1" applyBorder="1" applyAlignment="1">
      <alignment horizontal="center" vertical="center"/>
    </xf>
    <xf numFmtId="0" fontId="16" fillId="25" borderId="492" xfId="0" applyFont="1" applyFill="1" applyBorder="1" applyAlignment="1">
      <alignment horizontal="left" vertical="center"/>
    </xf>
    <xf numFmtId="0" fontId="16" fillId="25" borderId="472" xfId="0" applyFont="1" applyFill="1" applyBorder="1" applyAlignment="1">
      <alignment horizontal="left" vertical="center"/>
    </xf>
    <xf numFmtId="0" fontId="43" fillId="26" borderId="0" xfId="0" applyFont="1" applyFill="1" applyAlignment="1">
      <alignment horizontal="center" vertical="center"/>
    </xf>
    <xf numFmtId="0" fontId="44" fillId="34" borderId="0" xfId="0" applyFont="1" applyFill="1" applyAlignment="1">
      <alignment horizontal="center" vertical="center"/>
    </xf>
    <xf numFmtId="0" fontId="45" fillId="34" borderId="28" xfId="0" applyFont="1" applyFill="1" applyBorder="1" applyAlignment="1">
      <alignment horizontal="left" vertical="top"/>
    </xf>
    <xf numFmtId="0" fontId="48" fillId="37" borderId="0" xfId="0" applyFont="1" applyFill="1" applyAlignment="1">
      <alignment horizontal="center" vertical="center"/>
    </xf>
    <xf numFmtId="0" fontId="45" fillId="26" borderId="20" xfId="0" applyFont="1" applyFill="1" applyBorder="1" applyAlignment="1">
      <alignment horizontal="left" vertical="top"/>
    </xf>
    <xf numFmtId="0" fontId="45" fillId="26" borderId="21" xfId="0" applyFont="1" applyFill="1" applyBorder="1" applyAlignment="1">
      <alignment horizontal="left" vertical="top"/>
    </xf>
    <xf numFmtId="0" fontId="48" fillId="37" borderId="10" xfId="0" applyFont="1" applyFill="1" applyBorder="1" applyAlignment="1">
      <alignment horizontal="center" vertical="center"/>
    </xf>
    <xf numFmtId="0" fontId="21" fillId="26" borderId="491" xfId="0" applyFont="1" applyFill="1" applyBorder="1" applyAlignment="1">
      <alignment horizontal="left" vertical="center" wrapText="1"/>
    </xf>
    <xf numFmtId="0" fontId="21" fillId="26" borderId="491" xfId="0" applyFont="1" applyFill="1" applyBorder="1" applyAlignment="1">
      <alignment horizontal="center" vertical="center" wrapText="1"/>
    </xf>
    <xf numFmtId="0" fontId="38" fillId="36" borderId="491" xfId="0" applyFont="1" applyFill="1" applyBorder="1" applyAlignment="1">
      <alignment horizontal="center" vertical="center"/>
    </xf>
    <xf numFmtId="0" fontId="56" fillId="24" borderId="0" xfId="0" applyFont="1" applyFill="1" applyAlignment="1">
      <alignment horizontal="left" vertical="top" wrapText="1"/>
    </xf>
    <xf numFmtId="0" fontId="52" fillId="50" borderId="0" xfId="0" quotePrefix="1" applyFont="1" applyFill="1" applyAlignment="1">
      <alignment horizontal="left" vertical="top"/>
    </xf>
    <xf numFmtId="0" fontId="52" fillId="28" borderId="0" xfId="0" quotePrefix="1" applyFont="1" applyFill="1" applyAlignment="1">
      <alignment horizontal="left" vertical="top"/>
    </xf>
    <xf numFmtId="14" fontId="52" fillId="50" borderId="0" xfId="0" quotePrefix="1" applyNumberFormat="1" applyFont="1" applyFill="1" applyAlignment="1">
      <alignment horizontal="left" vertical="top"/>
    </xf>
    <xf numFmtId="0" fontId="52" fillId="28" borderId="0" xfId="0" applyFont="1" applyFill="1" applyAlignment="1">
      <alignment horizontal="left" vertical="top"/>
    </xf>
    <xf numFmtId="0" fontId="52" fillId="50" borderId="0" xfId="0" applyFont="1" applyFill="1" applyAlignment="1">
      <alignment horizontal="left" vertical="top"/>
    </xf>
    <xf numFmtId="0" fontId="42" fillId="24" borderId="0" xfId="0" applyFont="1" applyFill="1" applyAlignment="1">
      <alignment horizontal="left" vertical="top" wrapText="1"/>
    </xf>
    <xf numFmtId="0" fontId="42" fillId="24" borderId="17" xfId="0" applyFont="1" applyFill="1" applyBorder="1" applyAlignment="1">
      <alignment horizontal="left" vertical="top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7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theme="2" tint="-0.749961851863155"/>
      </font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microsoft.com/office/2007/relationships/hdphoto" Target="../media/hdphoto6.wdp"/><Relationship Id="rId18" Type="http://schemas.openxmlformats.org/officeDocument/2006/relationships/image" Target="../media/image10.png"/><Relationship Id="rId3" Type="http://schemas.openxmlformats.org/officeDocument/2006/relationships/image" Target="../media/image3.png"/><Relationship Id="rId21" Type="http://schemas.openxmlformats.org/officeDocument/2006/relationships/image" Target="../media/image12.png"/><Relationship Id="rId7" Type="http://schemas.microsoft.com/office/2007/relationships/hdphoto" Target="../media/hdphoto3.wdp"/><Relationship Id="rId12" Type="http://schemas.microsoft.com/office/2007/relationships/hdphoto" Target="../media/hdphoto5.wdp"/><Relationship Id="rId17" Type="http://schemas.microsoft.com/office/2007/relationships/hdphoto" Target="../media/hdphoto8.wdp"/><Relationship Id="rId2" Type="http://schemas.openxmlformats.org/officeDocument/2006/relationships/image" Target="../media/image2.jpeg"/><Relationship Id="rId16" Type="http://schemas.openxmlformats.org/officeDocument/2006/relationships/image" Target="../media/image9.png"/><Relationship Id="rId20" Type="http://schemas.openxmlformats.org/officeDocument/2006/relationships/image" Target="../media/image11.png"/><Relationship Id="rId1" Type="http://schemas.openxmlformats.org/officeDocument/2006/relationships/image" Target="../media/image1.png"/><Relationship Id="rId6" Type="http://schemas.microsoft.com/office/2007/relationships/hdphoto" Target="../media/hdphoto2.wdp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microsoft.com/office/2007/relationships/hdphoto" Target="../media/hdphoto7.wdp"/><Relationship Id="rId10" Type="http://schemas.microsoft.com/office/2007/relationships/hdphoto" Target="../media/hdphoto4.wdp"/><Relationship Id="rId19" Type="http://schemas.microsoft.com/office/2007/relationships/hdphoto" Target="../media/hdphoto9.wdp"/><Relationship Id="rId4" Type="http://schemas.microsoft.com/office/2007/relationships/hdphoto" Target="../media/hdphoto1.wdp"/><Relationship Id="rId9" Type="http://schemas.openxmlformats.org/officeDocument/2006/relationships/image" Target="../media/image6.png"/><Relationship Id="rId14" Type="http://schemas.openxmlformats.org/officeDocument/2006/relationships/image" Target="../media/image8.png"/><Relationship Id="rId22" Type="http://schemas.microsoft.com/office/2007/relationships/hdphoto" Target="../media/hdphoto10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957904</xdr:colOff>
      <xdr:row>29</xdr:row>
      <xdr:rowOff>139699</xdr:rowOff>
    </xdr:from>
    <xdr:to>
      <xdr:col>17</xdr:col>
      <xdr:colOff>850897</xdr:colOff>
      <xdr:row>34</xdr:row>
      <xdr:rowOff>25399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C5FC1134-67D6-87AD-94E1-5CA1ED388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8104" y="5422899"/>
          <a:ext cx="1035993" cy="723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1220354</xdr:colOff>
      <xdr:row>2</xdr:row>
      <xdr:rowOff>20782</xdr:rowOff>
    </xdr:from>
    <xdr:to>
      <xdr:col>9</xdr:col>
      <xdr:colOff>1089890</xdr:colOff>
      <xdr:row>6</xdr:row>
      <xdr:rowOff>157018</xdr:rowOff>
    </xdr:to>
    <xdr:pic>
      <xdr:nvPicPr>
        <xdr:cNvPr id="2" name="Picture 1" descr="Home - Macclesfield Harriers &amp; Athletic Club">
          <a:extLst>
            <a:ext uri="{FF2B5EF4-FFF2-40B4-BE49-F238E27FC236}">
              <a16:creationId xmlns:a16="http://schemas.microsoft.com/office/drawing/2014/main" id="{38D9411D-926E-441C-95DC-F98AAF0F3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1445" y="309418"/>
          <a:ext cx="1104900" cy="1106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54628</xdr:colOff>
      <xdr:row>11</xdr:row>
      <xdr:rowOff>52574</xdr:rowOff>
    </xdr:from>
    <xdr:to>
      <xdr:col>14</xdr:col>
      <xdr:colOff>469899</xdr:colOff>
      <xdr:row>14</xdr:row>
      <xdr:rowOff>152993</xdr:rowOff>
    </xdr:to>
    <xdr:pic>
      <xdr:nvPicPr>
        <xdr:cNvPr id="7" name="Picture 6" descr="Olympic Medal Winner – St George's School">
          <a:extLst>
            <a:ext uri="{FF2B5EF4-FFF2-40B4-BE49-F238E27FC236}">
              <a16:creationId xmlns:a16="http://schemas.microsoft.com/office/drawing/2014/main" id="{CEADD3E9-0876-CB9A-589F-D38613DA0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5417" b="91215" l="4292" r="95494">
                      <a14:foregroundMark x1="11712" y1="18519" x2="54054" y2="5556"/>
                      <a14:foregroundMark x1="85586" y1="20988" x2="96396" y2="38272"/>
                      <a14:foregroundMark x1="5405" y1="30864" x2="4505" y2="38272"/>
                      <a14:foregroundMark x1="29828" y1="63982" x2="29828" y2="68375"/>
                      <a14:foregroundMark x1="40343" y1="91215" x2="39056" y2="60322"/>
                      <a14:foregroundMark x1="92704" y1="36164" x2="93348" y2="4202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8528" y="2465574"/>
          <a:ext cx="415271" cy="608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19</xdr:col>
      <xdr:colOff>54628</xdr:colOff>
      <xdr:row>11</xdr:row>
      <xdr:rowOff>52574</xdr:rowOff>
    </xdr:from>
    <xdr:ext cx="415271" cy="608419"/>
    <xdr:pic>
      <xdr:nvPicPr>
        <xdr:cNvPr id="15" name="Picture 14" descr="Olympic Medal Winner – St George's School">
          <a:extLst>
            <a:ext uri="{FF2B5EF4-FFF2-40B4-BE49-F238E27FC236}">
              <a16:creationId xmlns:a16="http://schemas.microsoft.com/office/drawing/2014/main" id="{E9E0C455-46B3-A843-9993-A2E949DE1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5417" b="91215" l="4292" r="95494">
                      <a14:foregroundMark x1="11712" y1="18519" x2="54054" y2="5556"/>
                      <a14:foregroundMark x1="85586" y1="20988" x2="96396" y2="38272"/>
                      <a14:foregroundMark x1="5405" y1="30864" x2="4505" y2="38272"/>
                      <a14:foregroundMark x1="29828" y1="63982" x2="29828" y2="68375"/>
                      <a14:foregroundMark x1="40343" y1="91215" x2="39056" y2="60322"/>
                      <a14:foregroundMark x1="92704" y1="36164" x2="93348" y2="4202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8528" y="2465574"/>
          <a:ext cx="415271" cy="608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54628</xdr:colOff>
      <xdr:row>29</xdr:row>
      <xdr:rowOff>52574</xdr:rowOff>
    </xdr:from>
    <xdr:ext cx="415271" cy="608419"/>
    <xdr:pic>
      <xdr:nvPicPr>
        <xdr:cNvPr id="22" name="Picture 21" descr="Olympic Medal Winner – St George's School">
          <a:extLst>
            <a:ext uri="{FF2B5EF4-FFF2-40B4-BE49-F238E27FC236}">
              <a16:creationId xmlns:a16="http://schemas.microsoft.com/office/drawing/2014/main" id="{41F3DA38-FE31-5F44-B358-0DFFF7499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5417" b="91215" l="4292" r="95494">
                      <a14:foregroundMark x1="11712" y1="18519" x2="54054" y2="5556"/>
                      <a14:foregroundMark x1="85586" y1="20988" x2="96396" y2="38272"/>
                      <a14:foregroundMark x1="5405" y1="30864" x2="4505" y2="38272"/>
                      <a14:foregroundMark x1="29828" y1="63982" x2="29828" y2="68375"/>
                      <a14:foregroundMark x1="40343" y1="91215" x2="39056" y2="60322"/>
                      <a14:foregroundMark x1="92704" y1="36164" x2="93348" y2="4202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8528" y="5742174"/>
          <a:ext cx="415271" cy="608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19</xdr:col>
      <xdr:colOff>54628</xdr:colOff>
      <xdr:row>29</xdr:row>
      <xdr:rowOff>52574</xdr:rowOff>
    </xdr:from>
    <xdr:ext cx="415271" cy="608419"/>
    <xdr:pic>
      <xdr:nvPicPr>
        <xdr:cNvPr id="23" name="Picture 22" descr="Olympic Medal Winner – St George's School">
          <a:extLst>
            <a:ext uri="{FF2B5EF4-FFF2-40B4-BE49-F238E27FC236}">
              <a16:creationId xmlns:a16="http://schemas.microsoft.com/office/drawing/2014/main" id="{86F906AB-AB9B-D747-B3AE-325F31B3D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5417" b="91215" l="4292" r="95494">
                      <a14:foregroundMark x1="11712" y1="18519" x2="54054" y2="5556"/>
                      <a14:foregroundMark x1="85586" y1="20988" x2="96396" y2="38272"/>
                      <a14:foregroundMark x1="5405" y1="30864" x2="4505" y2="38272"/>
                      <a14:foregroundMark x1="29828" y1="63982" x2="29828" y2="68375"/>
                      <a14:foregroundMark x1="40343" y1="91215" x2="39056" y2="60322"/>
                      <a14:foregroundMark x1="92704" y1="36164" x2="93348" y2="4202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8828" y="2465574"/>
          <a:ext cx="415271" cy="608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16</xdr:col>
      <xdr:colOff>1142999</xdr:colOff>
      <xdr:row>11</xdr:row>
      <xdr:rowOff>38100</xdr:rowOff>
    </xdr:from>
    <xdr:to>
      <xdr:col>17</xdr:col>
      <xdr:colOff>850898</xdr:colOff>
      <xdr:row>16</xdr:row>
      <xdr:rowOff>58605</xdr:rowOff>
    </xdr:to>
    <xdr:pic>
      <xdr:nvPicPr>
        <xdr:cNvPr id="29" name="Picture 28" descr="Abstract Running Transparent PNG - PNG All">
          <a:extLst>
            <a:ext uri="{FF2B5EF4-FFF2-40B4-BE49-F238E27FC236}">
              <a16:creationId xmlns:a16="http://schemas.microsoft.com/office/drawing/2014/main" id="{FFE3EF77-2006-AC66-DF06-D4FB3182ED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26" r="17111"/>
        <a:stretch/>
      </xdr:blipFill>
      <xdr:spPr bwMode="auto">
        <a:xfrm>
          <a:off x="11633199" y="2133600"/>
          <a:ext cx="850899" cy="858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88899</xdr:colOff>
      <xdr:row>11</xdr:row>
      <xdr:rowOff>0</xdr:rowOff>
    </xdr:from>
    <xdr:to>
      <xdr:col>22</xdr:col>
      <xdr:colOff>850898</xdr:colOff>
      <xdr:row>16</xdr:row>
      <xdr:rowOff>67145</xdr:rowOff>
    </xdr:to>
    <xdr:pic>
      <xdr:nvPicPr>
        <xdr:cNvPr id="30" name="Picture 29" descr="Running Little Girl PNG, Vector, PSD, and Clipart With Transparent  Background for Free Download | Pngtree">
          <a:extLst>
            <a:ext uri="{FF2B5EF4-FFF2-40B4-BE49-F238E27FC236}">
              <a16:creationId xmlns:a16="http://schemas.microsoft.com/office/drawing/2014/main" id="{2F37587E-7239-82B9-0C20-998C12261E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9444" b="90000" l="10000" r="90000">
                      <a14:foregroundMark x1="50833" y1="10556" x2="60278" y2="9444"/>
                      <a14:foregroundMark x1="24722" y1="67500" x2="22778" y2="72778"/>
                      <a14:foregroundMark x1="62778" y1="88056" x2="68056" y2="88333"/>
                      <a14:foregroundMark x1="51389" y1="16111" x2="51389" y2="21111"/>
                      <a14:foregroundMark x1="43333" y1="19722" x2="41667" y2="275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15833"/>
        <a:stretch/>
      </xdr:blipFill>
      <xdr:spPr bwMode="auto">
        <a:xfrm>
          <a:off x="15633699" y="2095500"/>
          <a:ext cx="761999" cy="905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33</xdr:row>
      <xdr:rowOff>0</xdr:rowOff>
    </xdr:from>
    <xdr:to>
      <xdr:col>30</xdr:col>
      <xdr:colOff>190500</xdr:colOff>
      <xdr:row>34</xdr:row>
      <xdr:rowOff>139699</xdr:rowOff>
    </xdr:to>
    <xdr:sp macro="" textlink="">
      <xdr:nvSpPr>
        <xdr:cNvPr id="1034" name="AutoShape 10" descr="Free Vector | Woman athlete doing long jump">
          <a:extLst>
            <a:ext uri="{FF2B5EF4-FFF2-40B4-BE49-F238E27FC236}">
              <a16:creationId xmlns:a16="http://schemas.microsoft.com/office/drawing/2014/main" id="{61263592-B95A-3A74-358B-4ED996D8DFE6}"/>
            </a:ext>
          </a:extLst>
        </xdr:cNvPr>
        <xdr:cNvSpPr>
          <a:spLocks noChangeAspect="1" noChangeArrowheads="1"/>
        </xdr:cNvSpPr>
      </xdr:nvSpPr>
      <xdr:spPr bwMode="auto">
        <a:xfrm>
          <a:off x="18376900" y="604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22</xdr:col>
      <xdr:colOff>8309</xdr:colOff>
      <xdr:row>29</xdr:row>
      <xdr:rowOff>25400</xdr:rowOff>
    </xdr:from>
    <xdr:to>
      <xdr:col>22</xdr:col>
      <xdr:colOff>850898</xdr:colOff>
      <xdr:row>34</xdr:row>
      <xdr:rowOff>25399</xdr:rowOff>
    </xdr:to>
    <xdr:pic>
      <xdr:nvPicPr>
        <xdr:cNvPr id="31" name="Picture 30" descr="Woman athlete doing long jump">
          <a:extLst>
            <a:ext uri="{FF2B5EF4-FFF2-40B4-BE49-F238E27FC236}">
              <a16:creationId xmlns:a16="http://schemas.microsoft.com/office/drawing/2014/main" id="{9B9EAF56-F71A-6DCD-FC6C-45A17E604E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ackgroundRemoval t="9265" b="89776" l="6522" r="89674">
                      <a14:foregroundMark x1="6522" y1="52716" x2="8877" y2="61182"/>
                      <a14:foregroundMark x1="13225" y1="10064" x2="16304" y2="10064"/>
                      <a14:foregroundMark x1="18478" y1="9265" x2="18478" y2="1118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15605" b="25969"/>
        <a:stretch/>
      </xdr:blipFill>
      <xdr:spPr bwMode="auto">
        <a:xfrm>
          <a:off x="15553109" y="5308600"/>
          <a:ext cx="84258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927100</xdr:colOff>
      <xdr:row>1</xdr:row>
      <xdr:rowOff>101600</xdr:rowOff>
    </xdr:from>
    <xdr:to>
      <xdr:col>23</xdr:col>
      <xdr:colOff>25400</xdr:colOff>
      <xdr:row>6</xdr:row>
      <xdr:rowOff>76200</xdr:rowOff>
    </xdr:to>
    <xdr:pic>
      <xdr:nvPicPr>
        <xdr:cNvPr id="36" name="Picture 35" descr="Home - Macclesfield Harriers &amp; Athletic Club">
          <a:extLst>
            <a:ext uri="{FF2B5EF4-FFF2-40B4-BE49-F238E27FC236}">
              <a16:creationId xmlns:a16="http://schemas.microsoft.com/office/drawing/2014/main" id="{9B02A6CF-4C53-DD42-9E10-620C43118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90800" y="215900"/>
          <a:ext cx="11049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33</xdr:col>
      <xdr:colOff>1181100</xdr:colOff>
      <xdr:row>1</xdr:row>
      <xdr:rowOff>101600</xdr:rowOff>
    </xdr:from>
    <xdr:ext cx="1104900" cy="1104900"/>
    <xdr:pic>
      <xdr:nvPicPr>
        <xdr:cNvPr id="49" name="Picture 48" descr="Home - Macclesfield Harriers &amp; Athletic Club">
          <a:extLst>
            <a:ext uri="{FF2B5EF4-FFF2-40B4-BE49-F238E27FC236}">
              <a16:creationId xmlns:a16="http://schemas.microsoft.com/office/drawing/2014/main" id="{EA5431CF-A9CE-F94A-9FEC-9EC74EAE0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15600" y="215900"/>
          <a:ext cx="11049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29</xdr:col>
      <xdr:colOff>0</xdr:colOff>
      <xdr:row>66</xdr:row>
      <xdr:rowOff>0</xdr:rowOff>
    </xdr:from>
    <xdr:ext cx="304800" cy="304800"/>
    <xdr:sp macro="" textlink="">
      <xdr:nvSpPr>
        <xdr:cNvPr id="50" name="AutoShape 10" descr="Free Vector | Woman athlete doing long jump">
          <a:extLst>
            <a:ext uri="{FF2B5EF4-FFF2-40B4-BE49-F238E27FC236}">
              <a16:creationId xmlns:a16="http://schemas.microsoft.com/office/drawing/2014/main" id="{54E04961-0847-BE4B-AC2A-26E611875E71}"/>
            </a:ext>
          </a:extLst>
        </xdr:cNvPr>
        <xdr:cNvSpPr>
          <a:spLocks noChangeAspect="1" noChangeArrowheads="1"/>
        </xdr:cNvSpPr>
      </xdr:nvSpPr>
      <xdr:spPr bwMode="auto">
        <a:xfrm>
          <a:off x="19481800" y="6210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34</xdr:row>
      <xdr:rowOff>0</xdr:rowOff>
    </xdr:from>
    <xdr:ext cx="304800" cy="304800"/>
    <xdr:sp macro="" textlink="">
      <xdr:nvSpPr>
        <xdr:cNvPr id="54" name="AutoShape 10" descr="Free Vector | Woman athlete doing long jump">
          <a:extLst>
            <a:ext uri="{FF2B5EF4-FFF2-40B4-BE49-F238E27FC236}">
              <a16:creationId xmlns:a16="http://schemas.microsoft.com/office/drawing/2014/main" id="{34910DE1-28C9-144C-A724-2FC1892FC64F}"/>
            </a:ext>
          </a:extLst>
        </xdr:cNvPr>
        <xdr:cNvSpPr>
          <a:spLocks noChangeAspect="1" noChangeArrowheads="1"/>
        </xdr:cNvSpPr>
      </xdr:nvSpPr>
      <xdr:spPr bwMode="auto">
        <a:xfrm>
          <a:off x="19481800" y="52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34</xdr:row>
      <xdr:rowOff>0</xdr:rowOff>
    </xdr:from>
    <xdr:ext cx="304800" cy="304800"/>
    <xdr:sp macro="" textlink="">
      <xdr:nvSpPr>
        <xdr:cNvPr id="55" name="AutoShape 10" descr="Free Vector | Woman athlete doing long jump">
          <a:extLst>
            <a:ext uri="{FF2B5EF4-FFF2-40B4-BE49-F238E27FC236}">
              <a16:creationId xmlns:a16="http://schemas.microsoft.com/office/drawing/2014/main" id="{95D2F073-7F32-2D4C-A6C4-F66B3E0BD03B}"/>
            </a:ext>
          </a:extLst>
        </xdr:cNvPr>
        <xdr:cNvSpPr>
          <a:spLocks noChangeAspect="1" noChangeArrowheads="1"/>
        </xdr:cNvSpPr>
      </xdr:nvSpPr>
      <xdr:spPr bwMode="auto">
        <a:xfrm>
          <a:off x="19481800" y="52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1142999</xdr:colOff>
      <xdr:row>20</xdr:row>
      <xdr:rowOff>38100</xdr:rowOff>
    </xdr:from>
    <xdr:ext cx="850899" cy="858705"/>
    <xdr:pic>
      <xdr:nvPicPr>
        <xdr:cNvPr id="3" name="Picture 2" descr="Abstract Running Transparent PNG - PNG All">
          <a:extLst>
            <a:ext uri="{FF2B5EF4-FFF2-40B4-BE49-F238E27FC236}">
              <a16:creationId xmlns:a16="http://schemas.microsoft.com/office/drawing/2014/main" id="{6FB76FD7-E372-6849-A6B0-4ADFCFA272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26" r="17111"/>
        <a:stretch/>
      </xdr:blipFill>
      <xdr:spPr bwMode="auto">
        <a:xfrm>
          <a:off x="11645899" y="2133600"/>
          <a:ext cx="850899" cy="858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54628</xdr:colOff>
      <xdr:row>20</xdr:row>
      <xdr:rowOff>52574</xdr:rowOff>
    </xdr:from>
    <xdr:ext cx="415271" cy="608419"/>
    <xdr:pic>
      <xdr:nvPicPr>
        <xdr:cNvPr id="6" name="Picture 5" descr="Olympic Medal Winner – St George's School">
          <a:extLst>
            <a:ext uri="{FF2B5EF4-FFF2-40B4-BE49-F238E27FC236}">
              <a16:creationId xmlns:a16="http://schemas.microsoft.com/office/drawing/2014/main" id="{67EB7C2A-2587-0440-AA44-F2C8C26C8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5417" b="91215" l="4292" r="95494">
                      <a14:foregroundMark x1="11712" y1="18519" x2="54054" y2="5556"/>
                      <a14:foregroundMark x1="85586" y1="20988" x2="96396" y2="38272"/>
                      <a14:foregroundMark x1="5405" y1="30864" x2="4505" y2="38272"/>
                      <a14:foregroundMark x1="29828" y1="63982" x2="29828" y2="68375"/>
                      <a14:foregroundMark x1="40343" y1="91215" x2="39056" y2="60322"/>
                      <a14:foregroundMark x1="92704" y1="36164" x2="93348" y2="4202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7628" y="2148074"/>
          <a:ext cx="415271" cy="608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1142999</xdr:colOff>
      <xdr:row>20</xdr:row>
      <xdr:rowOff>38100</xdr:rowOff>
    </xdr:from>
    <xdr:ext cx="850899" cy="858705"/>
    <xdr:pic>
      <xdr:nvPicPr>
        <xdr:cNvPr id="8" name="Picture 7" descr="Abstract Running Transparent PNG - PNG All">
          <a:extLst>
            <a:ext uri="{FF2B5EF4-FFF2-40B4-BE49-F238E27FC236}">
              <a16:creationId xmlns:a16="http://schemas.microsoft.com/office/drawing/2014/main" id="{FFD113B1-0093-B148-B68F-14BAA592D07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26" r="17111"/>
        <a:stretch/>
      </xdr:blipFill>
      <xdr:spPr bwMode="auto">
        <a:xfrm>
          <a:off x="11645899" y="2133600"/>
          <a:ext cx="850899" cy="858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1142999</xdr:colOff>
      <xdr:row>20</xdr:row>
      <xdr:rowOff>38100</xdr:rowOff>
    </xdr:from>
    <xdr:ext cx="850899" cy="858705"/>
    <xdr:pic>
      <xdr:nvPicPr>
        <xdr:cNvPr id="9" name="Picture 8" descr="Abstract Running Transparent PNG - PNG All">
          <a:extLst>
            <a:ext uri="{FF2B5EF4-FFF2-40B4-BE49-F238E27FC236}">
              <a16:creationId xmlns:a16="http://schemas.microsoft.com/office/drawing/2014/main" id="{FD7D4A36-DA1C-C64B-B7B8-1C41244BB2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26" r="17111"/>
        <a:stretch/>
      </xdr:blipFill>
      <xdr:spPr bwMode="auto">
        <a:xfrm>
          <a:off x="11645899" y="6769100"/>
          <a:ext cx="850899" cy="858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19</xdr:col>
      <xdr:colOff>54628</xdr:colOff>
      <xdr:row>20</xdr:row>
      <xdr:rowOff>52574</xdr:rowOff>
    </xdr:from>
    <xdr:ext cx="415271" cy="608419"/>
    <xdr:pic>
      <xdr:nvPicPr>
        <xdr:cNvPr id="10" name="Picture 9" descr="Olympic Medal Winner – St George's School">
          <a:extLst>
            <a:ext uri="{FF2B5EF4-FFF2-40B4-BE49-F238E27FC236}">
              <a16:creationId xmlns:a16="http://schemas.microsoft.com/office/drawing/2014/main" id="{0F2DA2CE-0D36-AF45-9137-2C9234300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5417" b="91215" l="4292" r="95494">
                      <a14:foregroundMark x1="11712" y1="18519" x2="54054" y2="5556"/>
                      <a14:foregroundMark x1="85586" y1="20988" x2="96396" y2="38272"/>
                      <a14:foregroundMark x1="5405" y1="30864" x2="4505" y2="38272"/>
                      <a14:foregroundMark x1="29828" y1="63982" x2="29828" y2="68375"/>
                      <a14:foregroundMark x1="40343" y1="91215" x2="39056" y2="60322"/>
                      <a14:foregroundMark x1="92704" y1="36164" x2="93348" y2="4202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9228" y="2148074"/>
          <a:ext cx="415271" cy="608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22</xdr:col>
      <xdr:colOff>88899</xdr:colOff>
      <xdr:row>20</xdr:row>
      <xdr:rowOff>0</xdr:rowOff>
    </xdr:from>
    <xdr:ext cx="761999" cy="905345"/>
    <xdr:pic>
      <xdr:nvPicPr>
        <xdr:cNvPr id="11" name="Picture 10" descr="Running Little Girl PNG, Vector, PSD, and Clipart With Transparent  Background for Free Download | Pngtree">
          <a:extLst>
            <a:ext uri="{FF2B5EF4-FFF2-40B4-BE49-F238E27FC236}">
              <a16:creationId xmlns:a16="http://schemas.microsoft.com/office/drawing/2014/main" id="{D7FFA842-5035-934A-819D-2A03EF21E7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backgroundRemoval t="9444" b="90000" l="10000" r="90000">
                      <a14:foregroundMark x1="50833" y1="10556" x2="60278" y2="9444"/>
                      <a14:foregroundMark x1="24722" y1="67500" x2="22778" y2="72778"/>
                      <a14:foregroundMark x1="62778" y1="88056" x2="68056" y2="88333"/>
                      <a14:foregroundMark x1="51389" y1="16111" x2="51389" y2="21111"/>
                      <a14:foregroundMark x1="43333" y1="19722" x2="41667" y2="275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15833"/>
        <a:stretch/>
      </xdr:blipFill>
      <xdr:spPr bwMode="auto">
        <a:xfrm>
          <a:off x="15646399" y="2095500"/>
          <a:ext cx="761999" cy="905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19</xdr:col>
      <xdr:colOff>54628</xdr:colOff>
      <xdr:row>38</xdr:row>
      <xdr:rowOff>52574</xdr:rowOff>
    </xdr:from>
    <xdr:ext cx="415271" cy="608419"/>
    <xdr:pic>
      <xdr:nvPicPr>
        <xdr:cNvPr id="12" name="Picture 11" descr="Olympic Medal Winner – St George's School">
          <a:extLst>
            <a:ext uri="{FF2B5EF4-FFF2-40B4-BE49-F238E27FC236}">
              <a16:creationId xmlns:a16="http://schemas.microsoft.com/office/drawing/2014/main" id="{3A660E33-B250-5947-ABF5-DB57876CE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5417" b="91215" l="4292" r="95494">
                      <a14:foregroundMark x1="11712" y1="18519" x2="54054" y2="5556"/>
                      <a14:foregroundMark x1="85586" y1="20988" x2="96396" y2="38272"/>
                      <a14:foregroundMark x1="5405" y1="30864" x2="4505" y2="38272"/>
                      <a14:foregroundMark x1="29828" y1="63982" x2="29828" y2="68375"/>
                      <a14:foregroundMark x1="40343" y1="91215" x2="39056" y2="60322"/>
                      <a14:foregroundMark x1="92704" y1="36164" x2="93348" y2="4202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9228" y="5335774"/>
          <a:ext cx="415271" cy="608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54628</xdr:colOff>
      <xdr:row>38</xdr:row>
      <xdr:rowOff>52574</xdr:rowOff>
    </xdr:from>
    <xdr:ext cx="415271" cy="608419"/>
    <xdr:pic>
      <xdr:nvPicPr>
        <xdr:cNvPr id="16" name="Picture 15" descr="Olympic Medal Winner – St George's School">
          <a:extLst>
            <a:ext uri="{FF2B5EF4-FFF2-40B4-BE49-F238E27FC236}">
              <a16:creationId xmlns:a16="http://schemas.microsoft.com/office/drawing/2014/main" id="{2B995639-0472-1344-9680-72099B2C6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5417" b="91215" l="4292" r="95494">
                      <a14:foregroundMark x1="11712" y1="18519" x2="54054" y2="5556"/>
                      <a14:foregroundMark x1="85586" y1="20988" x2="96396" y2="38272"/>
                      <a14:foregroundMark x1="5405" y1="30864" x2="4505" y2="38272"/>
                      <a14:foregroundMark x1="29828" y1="63982" x2="29828" y2="68375"/>
                      <a14:foregroundMark x1="40343" y1="91215" x2="39056" y2="60322"/>
                      <a14:foregroundMark x1="92704" y1="36164" x2="93348" y2="4202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7628" y="5335774"/>
          <a:ext cx="415271" cy="608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16</xdr:col>
      <xdr:colOff>846100</xdr:colOff>
      <xdr:row>38</xdr:row>
      <xdr:rowOff>0</xdr:rowOff>
    </xdr:from>
    <xdr:to>
      <xdr:col>18</xdr:col>
      <xdr:colOff>101600</xdr:colOff>
      <xdr:row>43</xdr:row>
      <xdr:rowOff>51955</xdr:rowOff>
    </xdr:to>
    <xdr:pic>
      <xdr:nvPicPr>
        <xdr:cNvPr id="18" name="Picture 17" descr="Long Jump Clip Art , Free Transparent Clipart - ClipartKey">
          <a:extLst>
            <a:ext uri="{FF2B5EF4-FFF2-40B4-BE49-F238E27FC236}">
              <a16:creationId xmlns:a16="http://schemas.microsoft.com/office/drawing/2014/main" id="{F73AB996-10AD-5C90-2226-2CA36B823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BEBA8EAE-BF5A-486C-A8C5-ECC9F3942E4B}">
              <a14:imgProps xmlns:a14="http://schemas.microsoft.com/office/drawing/2010/main">
                <a14:imgLayer r:embed="rId17">
                  <a14:imgEffect>
                    <a14:backgroundRemoval t="8580" b="89941" l="9916" r="89873">
                      <a14:foregroundMark x1="45148" y1="12722" x2="52110" y2="8580"/>
                      <a14:foregroundMark x1="30380" y1="56805" x2="36920" y2="63018"/>
                      <a14:foregroundMark x1="31013" y1="65976" x2="37975" y2="68639"/>
                      <a14:foregroundMark x1="56751" y1="51775" x2="65190" y2="49704"/>
                      <a14:foregroundMark x1="63080" y1="57988" x2="67300" y2="56805"/>
                      <a14:foregroundMark x1="19831" y1="78107" x2="34599" y2="78107"/>
                      <a14:foregroundMark x1="34599" y1="78107" x2="48734" y2="77219"/>
                      <a14:foregroundMark x1="48734" y1="77219" x2="78692" y2="77811"/>
                      <a14:foregroundMark x1="19831" y1="85207" x2="40928" y2="86686"/>
                      <a14:foregroundMark x1="40928" y1="86686" x2="68143" y2="85207"/>
                      <a14:foregroundMark x1="63291" y1="32544" x2="69198" y2="3846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9000" y="6731000"/>
          <a:ext cx="12621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1068942</xdr:colOff>
      <xdr:row>38</xdr:row>
      <xdr:rowOff>50801</xdr:rowOff>
    </xdr:from>
    <xdr:to>
      <xdr:col>22</xdr:col>
      <xdr:colOff>850899</xdr:colOff>
      <xdr:row>43</xdr:row>
      <xdr:rowOff>51956</xdr:rowOff>
    </xdr:to>
    <xdr:pic>
      <xdr:nvPicPr>
        <xdr:cNvPr id="19" name="Picture 18" descr="Hurdles Svg Free - 330+ SVG File Cut Cricut">
          <a:extLst>
            <a:ext uri="{FF2B5EF4-FFF2-40B4-BE49-F238E27FC236}">
              <a16:creationId xmlns:a16="http://schemas.microsoft.com/office/drawing/2014/main" id="{B9F9D0FE-E70C-7B0A-3458-F8F92B1BA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backgroundRemoval t="4618" b="96448" l="654" r="98693">
                      <a14:foregroundMark x1="4575" y1="18650" x2="11111" y2="21670"/>
                      <a14:foregroundMark x1="11111" y1="21670" x2="29085" y2="21492"/>
                      <a14:foregroundMark x1="29085" y1="21492" x2="36765" y2="21492"/>
                      <a14:foregroundMark x1="36765" y1="21492" x2="43627" y2="20782"/>
                      <a14:foregroundMark x1="43627" y1="20782" x2="43627" y2="20782"/>
                      <a14:foregroundMark x1="86438" y1="20071" x2="95915" y2="35879"/>
                      <a14:foregroundMark x1="95915" y1="35879" x2="96405" y2="39432"/>
                      <a14:foregroundMark x1="74837" y1="20782" x2="81863" y2="52398"/>
                      <a14:foregroundMark x1="95425" y1="22913" x2="96569" y2="50444"/>
                      <a14:foregroundMark x1="1797" y1="20426" x2="3431" y2="39432"/>
                      <a14:foregroundMark x1="654" y1="58792" x2="817" y2="64476"/>
                      <a14:foregroundMark x1="20588" y1="56128" x2="30719" y2="56483"/>
                      <a14:foregroundMark x1="30719" y1="56483" x2="47876" y2="55773"/>
                      <a14:foregroundMark x1="46569" y1="47780" x2="47712" y2="53641"/>
                      <a14:foregroundMark x1="92157" y1="54352" x2="95425" y2="52931"/>
                      <a14:foregroundMark x1="97222" y1="55595" x2="98366" y2="68028"/>
                      <a14:foregroundMark x1="33170" y1="91652" x2="35294" y2="91829"/>
                      <a14:foregroundMark x1="39379" y1="91829" x2="43954" y2="91297"/>
                      <a14:foregroundMark x1="51144" y1="91652" x2="57516" y2="91297"/>
                      <a14:foregroundMark x1="57516" y1="91297" x2="59314" y2="91297"/>
                      <a14:foregroundMark x1="61111" y1="91297" x2="67647" y2="91297"/>
                      <a14:foregroundMark x1="67647" y1="91297" x2="71895" y2="91119"/>
                      <a14:foregroundMark x1="44281" y1="92185" x2="49510" y2="91829"/>
                      <a14:foregroundMark x1="28922" y1="91652" x2="32516" y2="91474"/>
                      <a14:foregroundMark x1="28268" y1="93606" x2="28105" y2="96625"/>
                      <a14:foregroundMark x1="55392" y1="85790" x2="56863" y2="80284"/>
                      <a14:foregroundMark x1="73529" y1="74067" x2="78922" y2="85613"/>
                      <a14:foregroundMark x1="84804" y1="69805" x2="98856" y2="79929"/>
                      <a14:foregroundMark x1="49346" y1="1954" x2="55065" y2="4618"/>
                      <a14:foregroundMark x1="55065" y1="4618" x2="56536" y2="959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83442" y="6781801"/>
          <a:ext cx="924957" cy="85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14</xdr:col>
      <xdr:colOff>54628</xdr:colOff>
      <xdr:row>57</xdr:row>
      <xdr:rowOff>52574</xdr:rowOff>
    </xdr:from>
    <xdr:ext cx="415271" cy="608419"/>
    <xdr:pic>
      <xdr:nvPicPr>
        <xdr:cNvPr id="35" name="Picture 34" descr="Olympic Medal Winner – St George's School">
          <a:extLst>
            <a:ext uri="{FF2B5EF4-FFF2-40B4-BE49-F238E27FC236}">
              <a16:creationId xmlns:a16="http://schemas.microsoft.com/office/drawing/2014/main" id="{DC6FB9B1-9B36-0248-9CED-A92B779F9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5417" b="91215" l="4292" r="95494">
                      <a14:foregroundMark x1="11712" y1="18519" x2="54054" y2="5556"/>
                      <a14:foregroundMark x1="85586" y1="20988" x2="96396" y2="38272"/>
                      <a14:foregroundMark x1="5405" y1="30864" x2="4505" y2="38272"/>
                      <a14:foregroundMark x1="29828" y1="63982" x2="29828" y2="68375"/>
                      <a14:foregroundMark x1="40343" y1="91215" x2="39056" y2="60322"/>
                      <a14:foregroundMark x1="92704" y1="36164" x2="93348" y2="4202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7628" y="6783574"/>
          <a:ext cx="415271" cy="608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54628</xdr:colOff>
      <xdr:row>47</xdr:row>
      <xdr:rowOff>52574</xdr:rowOff>
    </xdr:from>
    <xdr:ext cx="415271" cy="608419"/>
    <xdr:pic>
      <xdr:nvPicPr>
        <xdr:cNvPr id="42" name="Picture 41" descr="Olympic Medal Winner – St George's School">
          <a:extLst>
            <a:ext uri="{FF2B5EF4-FFF2-40B4-BE49-F238E27FC236}">
              <a16:creationId xmlns:a16="http://schemas.microsoft.com/office/drawing/2014/main" id="{7E2DA3DF-0313-0B44-A8F9-316A35D78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5417" b="91215" l="4292" r="95494">
                      <a14:foregroundMark x1="11712" y1="18519" x2="54054" y2="5556"/>
                      <a14:foregroundMark x1="85586" y1="20988" x2="96396" y2="38272"/>
                      <a14:foregroundMark x1="5405" y1="30864" x2="4505" y2="38272"/>
                      <a14:foregroundMark x1="29828" y1="63982" x2="29828" y2="68375"/>
                      <a14:foregroundMark x1="40343" y1="91215" x2="39056" y2="60322"/>
                      <a14:foregroundMark x1="92704" y1="36164" x2="93348" y2="4202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7628" y="9971274"/>
          <a:ext cx="415271" cy="608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1142999</xdr:colOff>
      <xdr:row>47</xdr:row>
      <xdr:rowOff>38100</xdr:rowOff>
    </xdr:from>
    <xdr:ext cx="850899" cy="858705"/>
    <xdr:pic>
      <xdr:nvPicPr>
        <xdr:cNvPr id="43" name="Picture 42" descr="Abstract Running Transparent PNG - PNG All">
          <a:extLst>
            <a:ext uri="{FF2B5EF4-FFF2-40B4-BE49-F238E27FC236}">
              <a16:creationId xmlns:a16="http://schemas.microsoft.com/office/drawing/2014/main" id="{F80E0BAB-0E16-DA4F-A578-209AC4BE31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26" r="17111"/>
        <a:stretch/>
      </xdr:blipFill>
      <xdr:spPr bwMode="auto">
        <a:xfrm>
          <a:off x="11645899" y="9956800"/>
          <a:ext cx="850899" cy="858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19</xdr:col>
      <xdr:colOff>54628</xdr:colOff>
      <xdr:row>57</xdr:row>
      <xdr:rowOff>52574</xdr:rowOff>
    </xdr:from>
    <xdr:ext cx="415271" cy="608419"/>
    <xdr:pic>
      <xdr:nvPicPr>
        <xdr:cNvPr id="44" name="Picture 43" descr="Olympic Medal Winner – St George's School">
          <a:extLst>
            <a:ext uri="{FF2B5EF4-FFF2-40B4-BE49-F238E27FC236}">
              <a16:creationId xmlns:a16="http://schemas.microsoft.com/office/drawing/2014/main" id="{472742D1-5B2A-1A47-A6FA-D4391278D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5417" b="91215" l="4292" r="95494">
                      <a14:foregroundMark x1="11712" y1="18519" x2="54054" y2="5556"/>
                      <a14:foregroundMark x1="85586" y1="20988" x2="96396" y2="38272"/>
                      <a14:foregroundMark x1="5405" y1="30864" x2="4505" y2="38272"/>
                      <a14:foregroundMark x1="29828" y1="63982" x2="29828" y2="68375"/>
                      <a14:foregroundMark x1="40343" y1="91215" x2="39056" y2="60322"/>
                      <a14:foregroundMark x1="92704" y1="36164" x2="93348" y2="4202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9228" y="2148074"/>
          <a:ext cx="415271" cy="608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19</xdr:col>
      <xdr:colOff>54628</xdr:colOff>
      <xdr:row>47</xdr:row>
      <xdr:rowOff>52574</xdr:rowOff>
    </xdr:from>
    <xdr:ext cx="415271" cy="608419"/>
    <xdr:pic>
      <xdr:nvPicPr>
        <xdr:cNvPr id="46" name="Picture 45" descr="Olympic Medal Winner – St George's School">
          <a:extLst>
            <a:ext uri="{FF2B5EF4-FFF2-40B4-BE49-F238E27FC236}">
              <a16:creationId xmlns:a16="http://schemas.microsoft.com/office/drawing/2014/main" id="{F4BD5D98-D445-EE47-A862-3D66FCB09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5417" b="91215" l="4292" r="95494">
                      <a14:foregroundMark x1="11712" y1="18519" x2="54054" y2="5556"/>
                      <a14:foregroundMark x1="85586" y1="20988" x2="96396" y2="38272"/>
                      <a14:foregroundMark x1="5405" y1="30864" x2="4505" y2="38272"/>
                      <a14:foregroundMark x1="29828" y1="63982" x2="29828" y2="68375"/>
                      <a14:foregroundMark x1="40343" y1="91215" x2="39056" y2="60322"/>
                      <a14:foregroundMark x1="92704" y1="36164" x2="93348" y2="4202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9228" y="9971274"/>
          <a:ext cx="415271" cy="608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22</xdr:col>
      <xdr:colOff>88899</xdr:colOff>
      <xdr:row>47</xdr:row>
      <xdr:rowOff>0</xdr:rowOff>
    </xdr:from>
    <xdr:ext cx="761999" cy="905345"/>
    <xdr:pic>
      <xdr:nvPicPr>
        <xdr:cNvPr id="47" name="Picture 46" descr="Running Little Girl PNG, Vector, PSD, and Clipart With Transparent  Background for Free Download | Pngtree">
          <a:extLst>
            <a:ext uri="{FF2B5EF4-FFF2-40B4-BE49-F238E27FC236}">
              <a16:creationId xmlns:a16="http://schemas.microsoft.com/office/drawing/2014/main" id="{F3D2A689-0B01-D742-A5E9-16EBC681EA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backgroundRemoval t="9444" b="90000" l="10000" r="90000">
                      <a14:foregroundMark x1="50833" y1="10556" x2="60278" y2="9444"/>
                      <a14:foregroundMark x1="24722" y1="67500" x2="22778" y2="72778"/>
                      <a14:foregroundMark x1="62778" y1="88056" x2="68056" y2="88333"/>
                      <a14:foregroundMark x1="51389" y1="16111" x2="51389" y2="21111"/>
                      <a14:foregroundMark x1="43333" y1="19722" x2="41667" y2="275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15833"/>
        <a:stretch/>
      </xdr:blipFill>
      <xdr:spPr bwMode="auto">
        <a:xfrm>
          <a:off x="15646399" y="9918700"/>
          <a:ext cx="761999" cy="905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16</xdr:col>
      <xdr:colOff>838200</xdr:colOff>
      <xdr:row>57</xdr:row>
      <xdr:rowOff>32386</xdr:rowOff>
    </xdr:from>
    <xdr:to>
      <xdr:col>17</xdr:col>
      <xdr:colOff>838198</xdr:colOff>
      <xdr:row>62</xdr:row>
      <xdr:rowOff>45026</xdr:rowOff>
    </xdr:to>
    <xdr:pic>
      <xdr:nvPicPr>
        <xdr:cNvPr id="56" name="Picture 55" descr="relay race clipart 10 free Cliparts | Download images on Clipground 2021">
          <a:extLst>
            <a:ext uri="{FF2B5EF4-FFF2-40B4-BE49-F238E27FC236}">
              <a16:creationId xmlns:a16="http://schemas.microsoft.com/office/drawing/2014/main" id="{94E68F40-C01A-98DC-1483-439B00D96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1100" y="9951086"/>
          <a:ext cx="1142998" cy="8820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55</xdr:row>
      <xdr:rowOff>0</xdr:rowOff>
    </xdr:from>
    <xdr:to>
      <xdr:col>16</xdr:col>
      <xdr:colOff>304800</xdr:colOff>
      <xdr:row>56</xdr:row>
      <xdr:rowOff>127001</xdr:rowOff>
    </xdr:to>
    <xdr:sp macro="" textlink="">
      <xdr:nvSpPr>
        <xdr:cNvPr id="1028" name="AutoShape 4" descr="Girls Relay Race Clipart">
          <a:extLst>
            <a:ext uri="{FF2B5EF4-FFF2-40B4-BE49-F238E27FC236}">
              <a16:creationId xmlns:a16="http://schemas.microsoft.com/office/drawing/2014/main" id="{87F05290-0A95-F6C0-FDB8-E0B9CBCBD625}"/>
            </a:ext>
          </a:extLst>
        </xdr:cNvPr>
        <xdr:cNvSpPr>
          <a:spLocks noChangeAspect="1" noChangeArrowheads="1"/>
        </xdr:cNvSpPr>
      </xdr:nvSpPr>
      <xdr:spPr bwMode="auto">
        <a:xfrm>
          <a:off x="10502900" y="939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75</xdr:row>
      <xdr:rowOff>0</xdr:rowOff>
    </xdr:from>
    <xdr:to>
      <xdr:col>16</xdr:col>
      <xdr:colOff>304800</xdr:colOff>
      <xdr:row>76</xdr:row>
      <xdr:rowOff>139700</xdr:rowOff>
    </xdr:to>
    <xdr:sp macro="" textlink="">
      <xdr:nvSpPr>
        <xdr:cNvPr id="1030" name="AutoShape 6" descr="Girls Relay Race Clipart">
          <a:extLst>
            <a:ext uri="{FF2B5EF4-FFF2-40B4-BE49-F238E27FC236}">
              <a16:creationId xmlns:a16="http://schemas.microsoft.com/office/drawing/2014/main" id="{85814F6F-08CA-176B-350A-CBEC3CD78EF2}"/>
            </a:ext>
          </a:extLst>
        </xdr:cNvPr>
        <xdr:cNvSpPr>
          <a:spLocks noChangeAspect="1" noChangeArrowheads="1"/>
        </xdr:cNvSpPr>
      </xdr:nvSpPr>
      <xdr:spPr bwMode="auto">
        <a:xfrm>
          <a:off x="10502900" y="1220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977332</xdr:colOff>
      <xdr:row>57</xdr:row>
      <xdr:rowOff>165100</xdr:rowOff>
    </xdr:from>
    <xdr:to>
      <xdr:col>22</xdr:col>
      <xdr:colOff>825499</xdr:colOff>
      <xdr:row>61</xdr:row>
      <xdr:rowOff>155863</xdr:rowOff>
    </xdr:to>
    <xdr:pic>
      <xdr:nvPicPr>
        <xdr:cNvPr id="57" name="Picture 56" descr="relay race clipart free 10 free Cliparts | Download images on ...">
          <a:extLst>
            <a:ext uri="{FF2B5EF4-FFF2-40B4-BE49-F238E27FC236}">
              <a16:creationId xmlns:a16="http://schemas.microsoft.com/office/drawing/2014/main" id="{2423C08C-332D-3E45-05D7-54FB5A75AB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 cstate="print"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backgroundRemoval t="6701" b="88660" l="1969" r="96850">
                      <a14:foregroundMark x1="11417" y1="21134" x2="20472" y2="10825"/>
                      <a14:foregroundMark x1="1969" y1="26804" x2="2233" y2="27236"/>
                      <a14:foregroundMark x1="2604" y1="88615" x2="7874" y2="87629"/>
                      <a14:foregroundMark x1="81102" y1="10825" x2="79528" y2="30928"/>
                      <a14:foregroundMark x1="79528" y1="30928" x2="81102" y2="43814"/>
                      <a14:foregroundMark x1="74803" y1="8247" x2="80315" y2="7216"/>
                      <a14:foregroundMark x1="46850" y1="31443" x2="55118" y2="35567"/>
                      <a14:foregroundMark x1="87402" y1="30928" x2="96850" y2="44330"/>
                      <a14:foregroundMark x1="81496" y1="48454" x2="77165" y2="53093"/>
                      <a14:foregroundMark x1="55623" y1="78291" x2="56693" y2="79381"/>
                      <a14:foregroundMark x1="96063" y1="65979" x2="96063" y2="62371"/>
                      <a14:foregroundMark x1="22835" y1="53093" x2="19291" y2="56186"/>
                      <a14:foregroundMark x1="13386" y1="62371" x2="17323" y2="59794"/>
                      <a14:backgroundMark x1="787" y1="29897" x2="3150" y2="30412"/>
                      <a14:backgroundMark x1="394" y1="90206" x2="1969" y2="89691"/>
                      <a14:backgroundMark x1="394" y1="89691" x2="2362" y2="89175"/>
                      <a14:backgroundMark x1="51575" y1="73711" x2="53543" y2="76804"/>
                      <a14:backgroundMark x1="52756" y1="77320" x2="54724" y2="78866"/>
                      <a14:backgroundMark x1="53150" y1="77835" x2="54724" y2="7938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7732"/>
        <a:stretch/>
      </xdr:blipFill>
      <xdr:spPr bwMode="auto">
        <a:xfrm>
          <a:off x="15391832" y="10083800"/>
          <a:ext cx="991167" cy="698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2BCF7-395A-8143-BD6A-1DC303E8709A}">
  <sheetPr>
    <tabColor rgb="FFFF0000"/>
    <pageSetUpPr fitToPage="1"/>
  </sheetPr>
  <dimension ref="A1:AK96"/>
  <sheetViews>
    <sheetView tabSelected="1" view="pageBreakPreview" zoomScale="110" zoomScaleNormal="100" zoomScaleSheetLayoutView="110" workbookViewId="0">
      <selection activeCell="C4" sqref="C4"/>
    </sheetView>
  </sheetViews>
  <sheetFormatPr baseColWidth="10" defaultRowHeight="13" x14ac:dyDescent="0.15"/>
  <cols>
    <col min="1" max="1" width="2.1640625" style="121" customWidth="1"/>
    <col min="2" max="2" width="2.83203125" style="121" customWidth="1"/>
    <col min="3" max="3" width="12.83203125" style="121" customWidth="1"/>
    <col min="4" max="4" width="7" style="382" customWidth="1"/>
    <col min="5" max="5" width="16" style="121" customWidth="1"/>
    <col min="6" max="6" width="10.83203125" style="382"/>
    <col min="7" max="8" width="10.83203125" style="382" customWidth="1"/>
    <col min="9" max="10" width="16.1640625" style="121" customWidth="1"/>
    <col min="11" max="11" width="2.83203125" style="121" customWidth="1"/>
    <col min="12" max="13" width="2.1640625" style="121" customWidth="1"/>
    <col min="14" max="14" width="2.83203125" style="121" customWidth="1"/>
    <col min="15" max="15" width="7.83203125" style="121" customWidth="1"/>
    <col min="16" max="17" width="15" style="121" customWidth="1"/>
    <col min="18" max="18" width="11.33203125" style="121" customWidth="1"/>
    <col min="19" max="19" width="2.1640625" style="121" customWidth="1"/>
    <col min="20" max="20" width="7.83203125" style="121" customWidth="1"/>
    <col min="21" max="22" width="15" style="121" customWidth="1"/>
    <col min="23" max="23" width="11.33203125" style="121" customWidth="1"/>
    <col min="24" max="24" width="2.83203125" style="121" customWidth="1"/>
    <col min="25" max="26" width="2.1640625" style="121" customWidth="1"/>
    <col min="27" max="27" width="2.83203125" style="121" customWidth="1"/>
    <col min="28" max="28" width="19.5" style="121" customWidth="1"/>
    <col min="29" max="29" width="11.33203125" style="121" customWidth="1"/>
    <col min="30" max="30" width="1.5" style="121" customWidth="1"/>
    <col min="31" max="31" width="19.5" style="121" customWidth="1"/>
    <col min="32" max="32" width="11.33203125" style="121" customWidth="1"/>
    <col min="33" max="33" width="1.5" style="121" customWidth="1"/>
    <col min="34" max="34" width="19.5" style="121" customWidth="1"/>
    <col min="35" max="35" width="11.33203125" style="121" customWidth="1"/>
    <col min="36" max="36" width="2.83203125" style="121" customWidth="1"/>
    <col min="37" max="37" width="2.1640625" style="121" customWidth="1"/>
    <col min="38" max="16384" width="10.83203125" style="121"/>
  </cols>
  <sheetData>
    <row r="1" spans="1:37" ht="10" customHeight="1" thickBot="1" x14ac:dyDescent="0.2">
      <c r="A1" s="120"/>
      <c r="B1" s="120"/>
      <c r="C1" s="120"/>
      <c r="D1" s="378"/>
      <c r="E1" s="120"/>
      <c r="F1" s="378"/>
      <c r="G1" s="378"/>
      <c r="H1" s="378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</row>
    <row r="2" spans="1:37" x14ac:dyDescent="0.15">
      <c r="A2" s="120"/>
      <c r="B2" s="122"/>
      <c r="C2" s="123"/>
      <c r="D2" s="379"/>
      <c r="E2" s="123"/>
      <c r="F2" s="379"/>
      <c r="G2" s="379"/>
      <c r="H2" s="379"/>
      <c r="I2" s="123"/>
      <c r="J2" s="123"/>
      <c r="K2" s="124"/>
      <c r="L2" s="120"/>
      <c r="M2" s="120"/>
      <c r="N2" s="122"/>
      <c r="O2" s="123"/>
      <c r="P2" s="123"/>
      <c r="Q2" s="123"/>
      <c r="R2" s="123"/>
      <c r="S2" s="123"/>
      <c r="T2" s="123"/>
      <c r="U2" s="123"/>
      <c r="V2" s="123"/>
      <c r="W2" s="123"/>
      <c r="X2" s="124"/>
      <c r="Y2" s="120"/>
      <c r="Z2" s="120"/>
      <c r="AA2" s="122"/>
      <c r="AB2" s="123"/>
      <c r="AC2" s="123"/>
      <c r="AD2" s="123"/>
      <c r="AE2" s="123"/>
      <c r="AF2" s="123"/>
      <c r="AG2" s="123"/>
      <c r="AH2" s="123"/>
      <c r="AI2" s="123"/>
      <c r="AJ2" s="124"/>
      <c r="AK2" s="120"/>
    </row>
    <row r="3" spans="1:37" x14ac:dyDescent="0.15">
      <c r="A3" s="120"/>
      <c r="B3" s="125"/>
      <c r="C3" s="120"/>
      <c r="D3" s="378"/>
      <c r="E3" s="120"/>
      <c r="F3" s="378"/>
      <c r="G3" s="378"/>
      <c r="H3" s="378"/>
      <c r="I3" s="120"/>
      <c r="J3" s="120"/>
      <c r="K3" s="126"/>
      <c r="L3" s="120"/>
      <c r="M3" s="120"/>
      <c r="N3" s="125"/>
      <c r="O3" s="120"/>
      <c r="P3" s="120"/>
      <c r="Q3" s="120"/>
      <c r="R3" s="120"/>
      <c r="S3" s="120"/>
      <c r="T3" s="120"/>
      <c r="U3" s="120"/>
      <c r="V3" s="120"/>
      <c r="W3" s="120"/>
      <c r="X3" s="126"/>
      <c r="Y3" s="120"/>
      <c r="Z3" s="120"/>
      <c r="AA3" s="125"/>
      <c r="AB3" s="120"/>
      <c r="AC3" s="120"/>
      <c r="AD3" s="120"/>
      <c r="AE3" s="120"/>
      <c r="AF3" s="120"/>
      <c r="AG3" s="120"/>
      <c r="AH3" s="120"/>
      <c r="AI3" s="120"/>
      <c r="AJ3" s="126"/>
      <c r="AK3" s="120"/>
    </row>
    <row r="4" spans="1:37" ht="25" x14ac:dyDescent="0.15">
      <c r="A4" s="120"/>
      <c r="B4" s="125"/>
      <c r="C4" s="127" t="s">
        <v>963</v>
      </c>
      <c r="D4" s="378"/>
      <c r="E4" s="120"/>
      <c r="F4" s="378"/>
      <c r="G4" s="378"/>
      <c r="H4" s="378"/>
      <c r="I4" s="120"/>
      <c r="J4" s="120"/>
      <c r="K4" s="126"/>
      <c r="L4" s="120"/>
      <c r="M4" s="120"/>
      <c r="N4" s="125"/>
      <c r="O4" s="127" t="s">
        <v>963</v>
      </c>
      <c r="P4" s="120"/>
      <c r="Q4" s="120"/>
      <c r="R4" s="120"/>
      <c r="S4" s="120"/>
      <c r="T4" s="120"/>
      <c r="U4" s="120"/>
      <c r="V4" s="120"/>
      <c r="W4" s="120"/>
      <c r="X4" s="126"/>
      <c r="Y4" s="120"/>
      <c r="Z4" s="120"/>
      <c r="AA4" s="125"/>
      <c r="AB4" s="127" t="s">
        <v>963</v>
      </c>
      <c r="AC4" s="120"/>
      <c r="AD4" s="120"/>
      <c r="AE4" s="120"/>
      <c r="AF4" s="120"/>
      <c r="AG4" s="120"/>
      <c r="AH4" s="120"/>
      <c r="AI4" s="120"/>
      <c r="AJ4" s="126"/>
      <c r="AK4" s="120"/>
    </row>
    <row r="5" spans="1:37" x14ac:dyDescent="0.15">
      <c r="A5" s="120"/>
      <c r="B5" s="125"/>
      <c r="C5" s="120"/>
      <c r="D5" s="378"/>
      <c r="E5" s="120"/>
      <c r="F5" s="378"/>
      <c r="G5" s="378"/>
      <c r="H5" s="378"/>
      <c r="I5" s="120"/>
      <c r="J5" s="120"/>
      <c r="K5" s="126"/>
      <c r="L5" s="120"/>
      <c r="M5" s="120"/>
      <c r="N5" s="125"/>
      <c r="O5" s="120"/>
      <c r="P5" s="120"/>
      <c r="Q5" s="120"/>
      <c r="R5" s="120"/>
      <c r="S5" s="120"/>
      <c r="T5" s="120"/>
      <c r="U5" s="120"/>
      <c r="V5" s="120"/>
      <c r="W5" s="120"/>
      <c r="X5" s="126"/>
      <c r="Y5" s="120"/>
      <c r="Z5" s="120"/>
      <c r="AA5" s="125"/>
      <c r="AB5" s="120"/>
      <c r="AC5" s="120"/>
      <c r="AD5" s="120"/>
      <c r="AE5" s="120"/>
      <c r="AF5" s="120"/>
      <c r="AG5" s="120"/>
      <c r="AH5" s="120"/>
      <c r="AI5" s="120"/>
      <c r="AJ5" s="126"/>
      <c r="AK5" s="120"/>
    </row>
    <row r="6" spans="1:37" ht="25" x14ac:dyDescent="0.15">
      <c r="A6" s="120"/>
      <c r="B6" s="125"/>
      <c r="C6" s="1126" t="s">
        <v>1520</v>
      </c>
      <c r="D6" s="378"/>
      <c r="E6" s="120"/>
      <c r="F6" s="378"/>
      <c r="G6" s="378"/>
      <c r="H6" s="378"/>
      <c r="I6" s="120"/>
      <c r="J6" s="120"/>
      <c r="K6" s="126"/>
      <c r="L6" s="120"/>
      <c r="M6" s="120"/>
      <c r="N6" s="125"/>
      <c r="O6" s="136" t="s">
        <v>971</v>
      </c>
      <c r="P6" s="120"/>
      <c r="Q6" s="120"/>
      <c r="R6" s="120"/>
      <c r="S6" s="120"/>
      <c r="T6" s="120"/>
      <c r="U6" s="120"/>
      <c r="V6" s="120"/>
      <c r="W6" s="120"/>
      <c r="X6" s="126"/>
      <c r="Y6" s="120"/>
      <c r="Z6" s="120"/>
      <c r="AA6" s="125"/>
      <c r="AB6" s="136" t="s">
        <v>976</v>
      </c>
      <c r="AC6" s="120"/>
      <c r="AD6" s="120"/>
      <c r="AE6" s="120"/>
      <c r="AF6" s="120"/>
      <c r="AG6" s="120"/>
      <c r="AH6" s="120"/>
      <c r="AI6" s="120"/>
      <c r="AJ6" s="126"/>
      <c r="AK6" s="120"/>
    </row>
    <row r="7" spans="1:37" ht="14" customHeight="1" x14ac:dyDescent="0.15">
      <c r="A7" s="120"/>
      <c r="B7" s="125"/>
      <c r="C7" s="128"/>
      <c r="D7" s="378"/>
      <c r="E7" s="120"/>
      <c r="F7" s="378"/>
      <c r="G7" s="378"/>
      <c r="H7" s="378"/>
      <c r="I7" s="120"/>
      <c r="J7" s="120"/>
      <c r="K7" s="126"/>
      <c r="L7" s="120"/>
      <c r="M7" s="120"/>
      <c r="N7" s="125"/>
      <c r="O7" s="128"/>
      <c r="P7" s="120"/>
      <c r="Q7" s="120"/>
      <c r="R7" s="120"/>
      <c r="S7" s="120"/>
      <c r="T7" s="120"/>
      <c r="U7" s="120"/>
      <c r="V7" s="120"/>
      <c r="W7" s="120"/>
      <c r="X7" s="126"/>
      <c r="Y7" s="120"/>
      <c r="Z7" s="120"/>
      <c r="AA7" s="125"/>
      <c r="AB7" s="128"/>
      <c r="AC7" s="120"/>
      <c r="AD7" s="120"/>
      <c r="AE7" s="120"/>
      <c r="AF7" s="120"/>
      <c r="AG7" s="120"/>
      <c r="AH7" s="120"/>
      <c r="AI7" s="120"/>
      <c r="AJ7" s="126"/>
      <c r="AK7" s="120"/>
    </row>
    <row r="8" spans="1:37" s="151" customFormat="1" ht="14" customHeight="1" x14ac:dyDescent="0.15">
      <c r="A8" s="148"/>
      <c r="B8" s="149"/>
      <c r="C8" s="1180" t="s">
        <v>964</v>
      </c>
      <c r="D8" s="1180"/>
      <c r="E8" s="1180"/>
      <c r="F8" s="1180"/>
      <c r="G8" s="1180"/>
      <c r="H8" s="1180"/>
      <c r="I8" s="1180"/>
      <c r="J8" s="1180"/>
      <c r="K8" s="152"/>
      <c r="L8" s="153"/>
      <c r="M8" s="153"/>
      <c r="N8" s="154"/>
      <c r="O8" s="1180" t="s">
        <v>964</v>
      </c>
      <c r="P8" s="1180"/>
      <c r="Q8" s="1180"/>
      <c r="R8" s="1180"/>
      <c r="S8" s="1180"/>
      <c r="T8" s="1180"/>
      <c r="U8" s="1180"/>
      <c r="V8" s="1180"/>
      <c r="W8" s="1180"/>
      <c r="X8" s="150"/>
      <c r="Y8" s="148"/>
      <c r="Z8" s="148"/>
      <c r="AA8" s="149"/>
      <c r="AB8" s="1208" t="s">
        <v>964</v>
      </c>
      <c r="AC8" s="1208"/>
      <c r="AD8" s="148"/>
      <c r="AE8" s="1205" t="s">
        <v>965</v>
      </c>
      <c r="AF8" s="1205"/>
      <c r="AG8" s="148"/>
      <c r="AH8" s="1205" t="s">
        <v>966</v>
      </c>
      <c r="AI8" s="1205"/>
      <c r="AJ8" s="150"/>
      <c r="AK8" s="148"/>
    </row>
    <row r="9" spans="1:37" customFormat="1" ht="10" customHeight="1" x14ac:dyDescent="0.15">
      <c r="A9" s="145"/>
      <c r="B9" s="146"/>
      <c r="C9" s="145"/>
      <c r="D9" s="380"/>
      <c r="E9" s="145"/>
      <c r="F9" s="380"/>
      <c r="G9" s="380"/>
      <c r="H9" s="380"/>
      <c r="I9" s="145"/>
      <c r="J9" s="145"/>
      <c r="K9" s="147"/>
      <c r="L9" s="145"/>
      <c r="M9" s="145"/>
      <c r="N9" s="146"/>
      <c r="O9" s="145"/>
      <c r="P9" s="145"/>
      <c r="Q9" s="145"/>
      <c r="R9" s="145"/>
      <c r="S9" s="145"/>
      <c r="T9" s="145"/>
      <c r="U9" s="145"/>
      <c r="V9" s="145"/>
      <c r="W9" s="145"/>
      <c r="X9" s="147"/>
      <c r="Y9" s="145"/>
      <c r="Z9" s="145"/>
      <c r="AA9" s="146"/>
      <c r="AB9" s="145"/>
      <c r="AC9" s="145"/>
      <c r="AD9" s="145"/>
      <c r="AE9" s="145"/>
      <c r="AF9" s="145"/>
      <c r="AG9" s="145"/>
      <c r="AH9" s="145"/>
      <c r="AI9" s="145"/>
      <c r="AJ9" s="147"/>
      <c r="AK9" s="145"/>
    </row>
    <row r="10" spans="1:37" ht="14" customHeight="1" x14ac:dyDescent="0.15">
      <c r="A10" s="120"/>
      <c r="B10" s="125"/>
      <c r="C10" s="1211" t="s">
        <v>69</v>
      </c>
      <c r="D10" s="1211"/>
      <c r="E10" s="1211"/>
      <c r="F10" s="1211"/>
      <c r="G10" s="1211"/>
      <c r="H10" s="1211"/>
      <c r="I10" s="1211"/>
      <c r="J10" s="1211"/>
      <c r="K10" s="126"/>
      <c r="L10" s="120"/>
      <c r="M10" s="120"/>
      <c r="N10" s="125"/>
      <c r="O10" s="1202" t="s">
        <v>986</v>
      </c>
      <c r="P10" s="1202"/>
      <c r="Q10" s="1202"/>
      <c r="R10" s="1202"/>
      <c r="S10" s="139"/>
      <c r="T10" s="1203" t="s">
        <v>986</v>
      </c>
      <c r="U10" s="1203"/>
      <c r="V10" s="1203"/>
      <c r="W10" s="1203"/>
      <c r="X10" s="126"/>
      <c r="Y10" s="120"/>
      <c r="Z10" s="120"/>
      <c r="AA10" s="125"/>
      <c r="AB10" s="1206" t="s">
        <v>967</v>
      </c>
      <c r="AC10" s="1206" t="s">
        <v>73</v>
      </c>
      <c r="AD10" s="169"/>
      <c r="AE10" s="1206" t="s">
        <v>970</v>
      </c>
      <c r="AF10" s="1206" t="s">
        <v>73</v>
      </c>
      <c r="AG10" s="169"/>
      <c r="AH10" s="1206" t="s">
        <v>914</v>
      </c>
      <c r="AI10" s="1206" t="s">
        <v>73</v>
      </c>
      <c r="AJ10" s="126"/>
      <c r="AK10" s="120"/>
    </row>
    <row r="11" spans="1:37" s="132" customFormat="1" ht="14" customHeight="1" x14ac:dyDescent="0.15">
      <c r="A11" s="129"/>
      <c r="B11" s="130"/>
      <c r="C11" s="1209" t="s">
        <v>914</v>
      </c>
      <c r="D11" s="1210" t="s">
        <v>73</v>
      </c>
      <c r="E11" s="1209" t="s">
        <v>4</v>
      </c>
      <c r="F11" s="1210" t="s">
        <v>2</v>
      </c>
      <c r="G11" s="1210" t="s">
        <v>3</v>
      </c>
      <c r="H11" s="1210" t="s">
        <v>968</v>
      </c>
      <c r="I11" s="1209" t="s">
        <v>969</v>
      </c>
      <c r="J11" s="1209"/>
      <c r="K11" s="131"/>
      <c r="L11" s="129"/>
      <c r="M11" s="129"/>
      <c r="N11" s="130"/>
      <c r="O11" s="1202"/>
      <c r="P11" s="1202"/>
      <c r="Q11" s="1202"/>
      <c r="R11" s="1202"/>
      <c r="S11" s="120"/>
      <c r="T11" s="1203"/>
      <c r="U11" s="1203"/>
      <c r="V11" s="1203"/>
      <c r="W11" s="1203"/>
      <c r="X11" s="131"/>
      <c r="Y11" s="129"/>
      <c r="Z11" s="129"/>
      <c r="AA11" s="130"/>
      <c r="AB11" s="1207"/>
      <c r="AC11" s="1207"/>
      <c r="AD11" s="120"/>
      <c r="AE11" s="1207"/>
      <c r="AF11" s="1207"/>
      <c r="AG11" s="120"/>
      <c r="AH11" s="1207"/>
      <c r="AI11" s="1207"/>
      <c r="AJ11" s="131"/>
      <c r="AK11" s="129"/>
    </row>
    <row r="12" spans="1:37" ht="14" customHeight="1" x14ac:dyDescent="0.15">
      <c r="A12" s="120"/>
      <c r="B12" s="125"/>
      <c r="C12" s="1209"/>
      <c r="D12" s="1210"/>
      <c r="E12" s="1209"/>
      <c r="F12" s="1210"/>
      <c r="G12" s="1210"/>
      <c r="H12" s="1210"/>
      <c r="I12" s="1209"/>
      <c r="J12" s="1209"/>
      <c r="K12" s="126"/>
      <c r="L12" s="120"/>
      <c r="M12" s="120"/>
      <c r="N12" s="125"/>
      <c r="O12" s="142"/>
      <c r="P12" s="1196" t="s">
        <v>972</v>
      </c>
      <c r="Q12" s="1196"/>
      <c r="R12" s="144"/>
      <c r="S12" s="120"/>
      <c r="T12" s="143"/>
      <c r="U12" s="1195" t="s">
        <v>973</v>
      </c>
      <c r="V12" s="1195"/>
      <c r="W12" s="240"/>
      <c r="X12" s="126"/>
      <c r="Y12" s="120"/>
      <c r="Z12" s="120"/>
      <c r="AA12" s="125"/>
      <c r="AB12" s="138"/>
      <c r="AC12" s="138"/>
      <c r="AD12" s="120"/>
      <c r="AE12" s="138"/>
      <c r="AF12" s="138"/>
      <c r="AG12" s="120"/>
      <c r="AH12" s="138"/>
      <c r="AI12" s="138"/>
      <c r="AJ12" s="126"/>
      <c r="AK12" s="120"/>
    </row>
    <row r="13" spans="1:37" ht="13" customHeight="1" x14ac:dyDescent="0.15">
      <c r="A13" s="120"/>
      <c r="B13" s="125"/>
      <c r="C13" s="1143" t="s">
        <v>1535</v>
      </c>
      <c r="D13" s="1144" t="s">
        <v>81</v>
      </c>
      <c r="E13" s="1143" t="s">
        <v>1531</v>
      </c>
      <c r="F13" s="1145" t="s">
        <v>1532</v>
      </c>
      <c r="G13" s="1146">
        <v>45983</v>
      </c>
      <c r="H13" s="1145" t="s">
        <v>1501</v>
      </c>
      <c r="I13" s="1200" t="s">
        <v>1542</v>
      </c>
      <c r="J13" s="1201"/>
      <c r="K13" s="126"/>
      <c r="L13" s="120"/>
      <c r="M13" s="120"/>
      <c r="N13" s="125"/>
      <c r="O13" s="137"/>
      <c r="P13" s="1196"/>
      <c r="Q13" s="1196"/>
      <c r="R13" s="144"/>
      <c r="S13" s="120"/>
      <c r="T13" s="141"/>
      <c r="U13" s="1195"/>
      <c r="V13" s="1195"/>
      <c r="W13" s="240"/>
      <c r="X13" s="126"/>
      <c r="Y13" s="120"/>
      <c r="Z13" s="120"/>
      <c r="AA13" s="125"/>
      <c r="AB13" s="155"/>
      <c r="AC13" s="138"/>
      <c r="AD13" s="120"/>
      <c r="AE13" s="155"/>
      <c r="AF13" s="138"/>
      <c r="AG13" s="120"/>
      <c r="AH13" s="155"/>
      <c r="AI13" s="138"/>
      <c r="AJ13" s="126"/>
      <c r="AK13" s="120"/>
    </row>
    <row r="14" spans="1:37" ht="13" customHeight="1" x14ac:dyDescent="0.15">
      <c r="A14" s="120"/>
      <c r="B14" s="125"/>
      <c r="C14" s="1143" t="s">
        <v>1543</v>
      </c>
      <c r="D14" s="1144" t="s">
        <v>80</v>
      </c>
      <c r="E14" s="1143" t="s">
        <v>1399</v>
      </c>
      <c r="F14" s="1145" t="s">
        <v>1545</v>
      </c>
      <c r="G14" s="1146">
        <v>46012</v>
      </c>
      <c r="H14" s="1145" t="s">
        <v>1546</v>
      </c>
      <c r="I14" s="1200" t="s">
        <v>1538</v>
      </c>
      <c r="J14" s="1201"/>
      <c r="K14" s="126"/>
      <c r="L14" s="120"/>
      <c r="M14" s="120"/>
      <c r="N14" s="125"/>
      <c r="O14" s="137"/>
      <c r="P14" s="1196"/>
      <c r="Q14" s="1196"/>
      <c r="R14" s="144"/>
      <c r="S14" s="120"/>
      <c r="T14" s="141"/>
      <c r="U14" s="1195"/>
      <c r="V14" s="1195"/>
      <c r="W14" s="240"/>
      <c r="X14" s="126"/>
      <c r="Y14" s="120"/>
      <c r="Z14" s="120"/>
      <c r="AA14" s="125"/>
      <c r="AB14" s="155"/>
      <c r="AC14" s="138"/>
      <c r="AD14" s="120"/>
      <c r="AE14" s="155"/>
      <c r="AF14" s="138"/>
      <c r="AG14" s="120"/>
      <c r="AH14" s="155"/>
      <c r="AI14" s="138"/>
      <c r="AJ14" s="126"/>
      <c r="AK14" s="120"/>
    </row>
    <row r="15" spans="1:37" ht="13" customHeight="1" x14ac:dyDescent="0.15">
      <c r="A15" s="120"/>
      <c r="B15" s="125"/>
      <c r="C15" s="1143" t="s">
        <v>1547</v>
      </c>
      <c r="D15" s="1144" t="s">
        <v>80</v>
      </c>
      <c r="E15" s="1143" t="s">
        <v>1399</v>
      </c>
      <c r="F15" s="1145" t="s">
        <v>1548</v>
      </c>
      <c r="G15" s="1146">
        <v>46061</v>
      </c>
      <c r="H15" s="1145" t="s">
        <v>1549</v>
      </c>
      <c r="I15" s="1147" t="s">
        <v>1550</v>
      </c>
      <c r="J15" s="1148"/>
      <c r="K15" s="126"/>
      <c r="L15" s="120"/>
      <c r="M15" s="120"/>
      <c r="N15" s="125"/>
      <c r="O15" s="137"/>
      <c r="P15" s="1196"/>
      <c r="Q15" s="1196"/>
      <c r="R15" s="144"/>
      <c r="S15" s="120"/>
      <c r="T15" s="141"/>
      <c r="U15" s="1195"/>
      <c r="V15" s="1195"/>
      <c r="W15" s="240"/>
      <c r="X15" s="126"/>
      <c r="Y15" s="120"/>
      <c r="Z15" s="120"/>
      <c r="AA15" s="125"/>
      <c r="AB15" s="155"/>
      <c r="AC15" s="138"/>
      <c r="AD15" s="120"/>
      <c r="AE15" s="155"/>
      <c r="AF15" s="138"/>
      <c r="AG15" s="120"/>
      <c r="AH15" s="155"/>
      <c r="AI15" s="138"/>
      <c r="AJ15" s="126"/>
      <c r="AK15" s="120"/>
    </row>
    <row r="16" spans="1:37" ht="13" customHeight="1" x14ac:dyDescent="0.15">
      <c r="A16" s="120"/>
      <c r="B16" s="125"/>
      <c r="C16" s="1143" t="s">
        <v>98</v>
      </c>
      <c r="D16" s="1144" t="s">
        <v>81</v>
      </c>
      <c r="E16" s="1143" t="s">
        <v>900</v>
      </c>
      <c r="F16" s="1145" t="s">
        <v>1568</v>
      </c>
      <c r="G16" s="1146">
        <v>46140</v>
      </c>
      <c r="H16" s="1145" t="s">
        <v>1468</v>
      </c>
      <c r="I16" s="1147" t="s">
        <v>1569</v>
      </c>
      <c r="J16" s="1148"/>
      <c r="K16" s="126"/>
      <c r="L16" s="120"/>
      <c r="M16" s="120"/>
      <c r="N16" s="125"/>
      <c r="O16" s="137"/>
      <c r="P16" s="1196"/>
      <c r="Q16" s="1196"/>
      <c r="R16" s="144"/>
      <c r="S16" s="120"/>
      <c r="T16" s="141"/>
      <c r="U16" s="1195"/>
      <c r="V16" s="1195"/>
      <c r="W16" s="240"/>
      <c r="X16" s="126"/>
      <c r="Y16" s="120"/>
      <c r="Z16" s="120"/>
      <c r="AA16" s="125"/>
      <c r="AB16" s="155"/>
      <c r="AC16" s="138"/>
      <c r="AD16" s="120"/>
      <c r="AE16" s="155"/>
      <c r="AF16" s="138"/>
      <c r="AG16" s="120"/>
      <c r="AH16" s="155"/>
      <c r="AI16" s="138"/>
      <c r="AJ16" s="126"/>
      <c r="AK16" s="120"/>
    </row>
    <row r="17" spans="1:37" ht="13" customHeight="1" x14ac:dyDescent="0.15">
      <c r="A17" s="120"/>
      <c r="B17" s="125"/>
      <c r="C17" s="120"/>
      <c r="D17" s="378"/>
      <c r="E17" s="120"/>
      <c r="F17" s="378"/>
      <c r="G17" s="378"/>
      <c r="H17" s="378"/>
      <c r="I17" s="120"/>
      <c r="J17" s="120"/>
      <c r="K17" s="126"/>
      <c r="L17" s="120"/>
      <c r="M17" s="120"/>
      <c r="N17" s="125"/>
      <c r="O17" s="137"/>
      <c r="P17" s="1196"/>
      <c r="Q17" s="1196"/>
      <c r="R17" s="144"/>
      <c r="S17" s="120"/>
      <c r="T17" s="141"/>
      <c r="U17" s="1195"/>
      <c r="V17" s="1195"/>
      <c r="W17" s="240"/>
      <c r="X17" s="126"/>
      <c r="Y17" s="120"/>
      <c r="Z17" s="120"/>
      <c r="AA17" s="125"/>
      <c r="AB17" s="155"/>
      <c r="AC17" s="138"/>
      <c r="AD17" s="120"/>
      <c r="AE17" s="155"/>
      <c r="AF17" s="138"/>
      <c r="AG17" s="120"/>
      <c r="AH17" s="155"/>
      <c r="AI17" s="138"/>
      <c r="AJ17" s="126"/>
      <c r="AK17" s="120"/>
    </row>
    <row r="18" spans="1:37" ht="13" customHeight="1" x14ac:dyDescent="0.15">
      <c r="A18" s="120"/>
      <c r="B18" s="125"/>
      <c r="C18" s="1181" t="s">
        <v>75</v>
      </c>
      <c r="D18" s="1182"/>
      <c r="E18" s="1182"/>
      <c r="F18" s="1182"/>
      <c r="G18" s="1182"/>
      <c r="H18" s="1182"/>
      <c r="I18" s="1182"/>
      <c r="J18" s="1183"/>
      <c r="K18" s="126"/>
      <c r="L18" s="120"/>
      <c r="M18" s="120"/>
      <c r="N18" s="125"/>
      <c r="O18" s="145"/>
      <c r="P18" s="145"/>
      <c r="Q18" s="145"/>
      <c r="R18" s="145"/>
      <c r="S18" s="120"/>
      <c r="T18" s="145"/>
      <c r="U18" s="145"/>
      <c r="V18" s="145"/>
      <c r="W18" s="145"/>
      <c r="X18" s="126"/>
      <c r="Y18" s="120"/>
      <c r="Z18" s="120"/>
      <c r="AA18" s="125"/>
      <c r="AB18" s="155"/>
      <c r="AC18" s="138"/>
      <c r="AD18" s="120"/>
      <c r="AE18" s="155"/>
      <c r="AF18" s="138"/>
      <c r="AG18" s="120"/>
      <c r="AH18" s="155"/>
      <c r="AI18" s="138"/>
      <c r="AJ18" s="126"/>
      <c r="AK18" s="120"/>
    </row>
    <row r="19" spans="1:37" ht="14" customHeight="1" x14ac:dyDescent="0.15">
      <c r="A19" s="120"/>
      <c r="B19" s="125"/>
      <c r="C19" s="1173" t="s">
        <v>914</v>
      </c>
      <c r="D19" s="1175" t="s">
        <v>73</v>
      </c>
      <c r="E19" s="1173" t="s">
        <v>4</v>
      </c>
      <c r="F19" s="1175" t="s">
        <v>2</v>
      </c>
      <c r="G19" s="1175" t="s">
        <v>3</v>
      </c>
      <c r="H19" s="1175" t="s">
        <v>968</v>
      </c>
      <c r="I19" s="1173" t="s">
        <v>969</v>
      </c>
      <c r="J19" s="1173"/>
      <c r="K19" s="126"/>
      <c r="L19" s="120"/>
      <c r="M19" s="120"/>
      <c r="N19" s="125"/>
      <c r="O19" s="1202" t="s">
        <v>987</v>
      </c>
      <c r="P19" s="1202"/>
      <c r="Q19" s="1202"/>
      <c r="R19" s="1202"/>
      <c r="S19" s="120"/>
      <c r="T19" s="1203" t="s">
        <v>987</v>
      </c>
      <c r="U19" s="1203"/>
      <c r="V19" s="1203"/>
      <c r="W19" s="1203"/>
      <c r="X19" s="126"/>
      <c r="Y19" s="120"/>
      <c r="Z19" s="120"/>
      <c r="AA19" s="125"/>
      <c r="AB19" s="156"/>
      <c r="AC19" s="138"/>
      <c r="AD19" s="120"/>
      <c r="AE19" s="156"/>
      <c r="AF19" s="138"/>
      <c r="AG19" s="120"/>
      <c r="AH19" s="156"/>
      <c r="AI19" s="138"/>
      <c r="AJ19" s="126"/>
      <c r="AK19" s="120"/>
    </row>
    <row r="20" spans="1:37" ht="14" customHeight="1" x14ac:dyDescent="0.15">
      <c r="A20" s="120"/>
      <c r="B20" s="125"/>
      <c r="C20" s="1174"/>
      <c r="D20" s="1176"/>
      <c r="E20" s="1174"/>
      <c r="F20" s="1176"/>
      <c r="G20" s="1176"/>
      <c r="H20" s="1176"/>
      <c r="I20" s="1174"/>
      <c r="J20" s="1174"/>
      <c r="K20" s="126"/>
      <c r="L20" s="120"/>
      <c r="M20" s="120"/>
      <c r="N20" s="125"/>
      <c r="O20" s="1202"/>
      <c r="P20" s="1202"/>
      <c r="Q20" s="1202"/>
      <c r="R20" s="1202"/>
      <c r="S20" s="120"/>
      <c r="T20" s="1203"/>
      <c r="U20" s="1203"/>
      <c r="V20" s="1203"/>
      <c r="W20" s="1203"/>
      <c r="X20" s="126"/>
      <c r="Y20" s="120"/>
      <c r="Z20" s="120"/>
      <c r="AA20" s="125"/>
      <c r="AB20" s="156"/>
      <c r="AC20" s="138"/>
      <c r="AD20" s="120"/>
      <c r="AE20" s="156"/>
      <c r="AF20" s="138"/>
      <c r="AG20" s="120"/>
      <c r="AH20" s="156"/>
      <c r="AI20" s="138"/>
      <c r="AJ20" s="126"/>
      <c r="AK20" s="120"/>
    </row>
    <row r="21" spans="1:37" ht="14" customHeight="1" x14ac:dyDescent="0.15">
      <c r="A21" s="120"/>
      <c r="B21" s="125"/>
      <c r="C21" s="1117" t="s">
        <v>1543</v>
      </c>
      <c r="D21" s="1118" t="s">
        <v>64</v>
      </c>
      <c r="E21" s="1117" t="s">
        <v>1368</v>
      </c>
      <c r="F21" s="1119" t="s">
        <v>1544</v>
      </c>
      <c r="G21" s="1120">
        <v>46061</v>
      </c>
      <c r="H21" s="1119" t="s">
        <v>1501</v>
      </c>
      <c r="I21" s="645" t="s">
        <v>1538</v>
      </c>
      <c r="J21" s="1121"/>
      <c r="K21" s="126"/>
      <c r="L21" s="120"/>
      <c r="M21" s="120"/>
      <c r="N21" s="125"/>
      <c r="O21" s="142"/>
      <c r="P21" s="1196" t="s">
        <v>1050</v>
      </c>
      <c r="Q21" s="1196"/>
      <c r="R21" s="144"/>
      <c r="S21" s="120"/>
      <c r="T21" s="143"/>
      <c r="U21" s="1195" t="s">
        <v>1051</v>
      </c>
      <c r="V21" s="1195"/>
      <c r="W21" s="240"/>
      <c r="X21" s="126"/>
      <c r="Y21" s="120"/>
      <c r="Z21" s="120"/>
      <c r="AA21" s="125"/>
      <c r="AB21" s="138"/>
      <c r="AC21" s="138"/>
      <c r="AD21" s="120"/>
      <c r="AE21" s="138"/>
      <c r="AF21" s="138"/>
      <c r="AG21" s="120"/>
      <c r="AH21" s="138"/>
      <c r="AI21" s="138"/>
      <c r="AJ21" s="126"/>
      <c r="AK21" s="120"/>
    </row>
    <row r="22" spans="1:37" ht="13" customHeight="1" x14ac:dyDescent="0.15">
      <c r="A22" s="120"/>
      <c r="B22" s="125"/>
      <c r="C22" s="1117" t="s">
        <v>1543</v>
      </c>
      <c r="D22" s="1118" t="s">
        <v>64</v>
      </c>
      <c r="E22" s="1117" t="s">
        <v>1368</v>
      </c>
      <c r="F22" s="1119" t="s">
        <v>1551</v>
      </c>
      <c r="G22" s="1120">
        <v>46075</v>
      </c>
      <c r="H22" s="1119" t="s">
        <v>1544</v>
      </c>
      <c r="I22" s="645" t="s">
        <v>1538</v>
      </c>
      <c r="J22" s="1121"/>
      <c r="K22" s="126"/>
      <c r="L22" s="120"/>
      <c r="M22" s="120"/>
      <c r="N22" s="125"/>
      <c r="O22" s="137"/>
      <c r="P22" s="1196"/>
      <c r="Q22" s="1196"/>
      <c r="R22" s="144"/>
      <c r="S22" s="120"/>
      <c r="T22" s="141"/>
      <c r="U22" s="1195"/>
      <c r="V22" s="1195"/>
      <c r="W22" s="240"/>
      <c r="X22" s="126"/>
      <c r="Y22" s="120"/>
      <c r="Z22" s="120"/>
      <c r="AA22" s="125"/>
      <c r="AB22" s="155"/>
      <c r="AC22" s="138"/>
      <c r="AD22" s="120"/>
      <c r="AE22" s="155"/>
      <c r="AF22" s="138"/>
      <c r="AG22" s="120"/>
      <c r="AH22" s="155"/>
      <c r="AI22" s="138"/>
      <c r="AJ22" s="126"/>
      <c r="AK22" s="120"/>
    </row>
    <row r="23" spans="1:37" ht="13" customHeight="1" x14ac:dyDescent="0.15">
      <c r="A23" s="120"/>
      <c r="B23" s="125"/>
      <c r="C23" s="158"/>
      <c r="D23" s="631"/>
      <c r="E23" s="158"/>
      <c r="F23" s="1095"/>
      <c r="G23" s="384"/>
      <c r="H23" s="642"/>
      <c r="I23" s="645"/>
      <c r="J23" s="1109"/>
      <c r="K23" s="126"/>
      <c r="L23" s="120"/>
      <c r="M23" s="120"/>
      <c r="N23" s="125"/>
      <c r="O23" s="137"/>
      <c r="P23" s="1196"/>
      <c r="Q23" s="1196"/>
      <c r="R23" s="144"/>
      <c r="S23" s="120"/>
      <c r="T23" s="141"/>
      <c r="U23" s="1195"/>
      <c r="V23" s="1195"/>
      <c r="W23" s="240"/>
      <c r="X23" s="126"/>
      <c r="Y23" s="120"/>
      <c r="Z23" s="120"/>
      <c r="AA23" s="125"/>
      <c r="AB23" s="155"/>
      <c r="AC23" s="138"/>
      <c r="AD23" s="120"/>
      <c r="AE23" s="155"/>
      <c r="AF23" s="138"/>
      <c r="AG23" s="120"/>
      <c r="AH23" s="155"/>
      <c r="AI23" s="138"/>
      <c r="AJ23" s="126"/>
      <c r="AK23" s="120"/>
    </row>
    <row r="24" spans="1:37" ht="13" customHeight="1" x14ac:dyDescent="0.15">
      <c r="A24" s="120"/>
      <c r="B24" s="125"/>
      <c r="C24" s="120"/>
      <c r="D24" s="378"/>
      <c r="E24" s="120"/>
      <c r="F24" s="378"/>
      <c r="G24" s="378"/>
      <c r="H24" s="378"/>
      <c r="I24" s="120"/>
      <c r="J24" s="120"/>
      <c r="K24" s="126"/>
      <c r="L24" s="120"/>
      <c r="M24" s="120"/>
      <c r="N24" s="125"/>
      <c r="O24" s="137"/>
      <c r="P24" s="1196"/>
      <c r="Q24" s="1196"/>
      <c r="R24" s="144"/>
      <c r="S24" s="120"/>
      <c r="T24" s="141"/>
      <c r="U24" s="1195"/>
      <c r="V24" s="1195"/>
      <c r="W24" s="240"/>
      <c r="X24" s="126"/>
      <c r="Y24" s="120"/>
      <c r="Z24" s="120"/>
      <c r="AA24" s="125"/>
      <c r="AB24" s="155"/>
      <c r="AC24" s="138"/>
      <c r="AD24" s="120"/>
      <c r="AE24" s="155"/>
      <c r="AF24" s="138"/>
      <c r="AG24" s="120"/>
      <c r="AH24" s="155"/>
      <c r="AI24" s="138"/>
      <c r="AJ24" s="126"/>
      <c r="AK24" s="120"/>
    </row>
    <row r="25" spans="1:37" ht="14" customHeight="1" x14ac:dyDescent="0.15">
      <c r="A25" s="120"/>
      <c r="B25" s="125"/>
      <c r="C25" s="1180" t="s">
        <v>965</v>
      </c>
      <c r="D25" s="1180"/>
      <c r="E25" s="1180"/>
      <c r="F25" s="1180"/>
      <c r="G25" s="1180"/>
      <c r="H25" s="1180"/>
      <c r="I25" s="1180"/>
      <c r="J25" s="1180"/>
      <c r="K25" s="126"/>
      <c r="L25" s="120"/>
      <c r="M25" s="120"/>
      <c r="N25" s="125"/>
      <c r="O25" s="120"/>
      <c r="P25" s="120"/>
      <c r="Q25" s="120"/>
      <c r="R25" s="120"/>
      <c r="S25" s="120"/>
      <c r="T25" s="120"/>
      <c r="U25" s="120"/>
      <c r="V25" s="120"/>
      <c r="W25" s="120"/>
      <c r="X25" s="126"/>
      <c r="Y25" s="120"/>
      <c r="Z25" s="120"/>
      <c r="AA25" s="125"/>
      <c r="AB25" s="155"/>
      <c r="AC25" s="138"/>
      <c r="AD25" s="120"/>
      <c r="AE25" s="155"/>
      <c r="AF25" s="138"/>
      <c r="AG25" s="120"/>
      <c r="AH25" s="155"/>
      <c r="AI25" s="138"/>
      <c r="AJ25" s="126"/>
      <c r="AK25" s="120"/>
    </row>
    <row r="26" spans="1:37" s="151" customFormat="1" ht="14" customHeight="1" x14ac:dyDescent="0.15">
      <c r="A26" s="148"/>
      <c r="B26" s="149"/>
      <c r="C26" s="120"/>
      <c r="D26" s="378"/>
      <c r="E26" s="120"/>
      <c r="F26" s="378"/>
      <c r="G26" s="378"/>
      <c r="H26" s="378"/>
      <c r="I26" s="120"/>
      <c r="J26" s="120"/>
      <c r="K26" s="152"/>
      <c r="L26" s="153"/>
      <c r="M26" s="153"/>
      <c r="N26" s="154"/>
      <c r="O26" s="1180" t="s">
        <v>965</v>
      </c>
      <c r="P26" s="1180"/>
      <c r="Q26" s="1180"/>
      <c r="R26" s="1180"/>
      <c r="S26" s="1180"/>
      <c r="T26" s="1180"/>
      <c r="U26" s="1180"/>
      <c r="V26" s="1180"/>
      <c r="W26" s="1180"/>
      <c r="X26" s="150"/>
      <c r="Y26" s="148"/>
      <c r="Z26" s="148"/>
      <c r="AA26" s="149"/>
      <c r="AB26" s="155"/>
      <c r="AC26" s="138"/>
      <c r="AD26" s="148"/>
      <c r="AE26" s="155"/>
      <c r="AF26" s="138"/>
      <c r="AG26" s="148"/>
      <c r="AH26" s="155"/>
      <c r="AI26" s="138"/>
      <c r="AJ26" s="150"/>
      <c r="AK26" s="148"/>
    </row>
    <row r="27" spans="1:37" ht="14" customHeight="1" x14ac:dyDescent="0.15">
      <c r="A27" s="120"/>
      <c r="B27" s="125"/>
      <c r="C27" s="1184" t="s">
        <v>69</v>
      </c>
      <c r="D27" s="1185"/>
      <c r="E27" s="1185"/>
      <c r="F27" s="1185"/>
      <c r="G27" s="1185"/>
      <c r="H27" s="1185"/>
      <c r="I27" s="1185"/>
      <c r="J27" s="1186"/>
      <c r="K27" s="126"/>
      <c r="L27" s="120"/>
      <c r="M27" s="120"/>
      <c r="N27" s="125"/>
      <c r="O27" s="120"/>
      <c r="P27" s="120"/>
      <c r="Q27" s="120"/>
      <c r="R27" s="120"/>
      <c r="S27" s="120"/>
      <c r="T27" s="120"/>
      <c r="U27" s="120"/>
      <c r="V27" s="120"/>
      <c r="W27" s="120"/>
      <c r="X27" s="126"/>
      <c r="Y27" s="120"/>
      <c r="Z27" s="120"/>
      <c r="AA27" s="125"/>
      <c r="AB27" s="155"/>
      <c r="AC27" s="138"/>
      <c r="AD27" s="120"/>
      <c r="AE27" s="155"/>
      <c r="AF27" s="138"/>
      <c r="AG27" s="120"/>
      <c r="AH27" s="155"/>
      <c r="AI27" s="138"/>
      <c r="AJ27" s="126"/>
      <c r="AK27" s="120"/>
    </row>
    <row r="28" spans="1:37" ht="14" customHeight="1" x14ac:dyDescent="0.15">
      <c r="A28" s="120"/>
      <c r="B28" s="125"/>
      <c r="C28" s="1187" t="s">
        <v>914</v>
      </c>
      <c r="D28" s="1189" t="s">
        <v>73</v>
      </c>
      <c r="E28" s="1187" t="s">
        <v>4</v>
      </c>
      <c r="F28" s="1189" t="s">
        <v>2</v>
      </c>
      <c r="G28" s="1189" t="s">
        <v>3</v>
      </c>
      <c r="H28" s="1189" t="s">
        <v>968</v>
      </c>
      <c r="I28" s="1191" t="s">
        <v>969</v>
      </c>
      <c r="J28" s="1192"/>
      <c r="K28" s="126"/>
      <c r="L28" s="120"/>
      <c r="M28" s="120"/>
      <c r="N28" s="125"/>
      <c r="O28" s="1202" t="s">
        <v>986</v>
      </c>
      <c r="P28" s="1202"/>
      <c r="Q28" s="1202"/>
      <c r="R28" s="1202"/>
      <c r="S28" s="139"/>
      <c r="T28" s="1203" t="s">
        <v>986</v>
      </c>
      <c r="U28" s="1203"/>
      <c r="V28" s="1203"/>
      <c r="W28" s="1203"/>
      <c r="X28" s="126"/>
      <c r="Y28" s="120"/>
      <c r="Z28" s="120"/>
      <c r="AA28" s="125"/>
      <c r="AB28" s="155"/>
      <c r="AC28" s="138"/>
      <c r="AD28" s="120"/>
      <c r="AE28" s="155"/>
      <c r="AF28" s="138"/>
      <c r="AG28" s="120"/>
      <c r="AH28" s="155"/>
      <c r="AI28" s="138"/>
      <c r="AJ28" s="126"/>
      <c r="AK28" s="120"/>
    </row>
    <row r="29" spans="1:37" ht="14" customHeight="1" x14ac:dyDescent="0.15">
      <c r="A29" s="120"/>
      <c r="B29" s="125"/>
      <c r="C29" s="1188"/>
      <c r="D29" s="1190"/>
      <c r="E29" s="1188"/>
      <c r="F29" s="1190"/>
      <c r="G29" s="1190"/>
      <c r="H29" s="1190"/>
      <c r="I29" s="1193"/>
      <c r="J29" s="1194"/>
      <c r="K29" s="126"/>
      <c r="L29" s="120"/>
      <c r="M29" s="120"/>
      <c r="N29" s="125"/>
      <c r="O29" s="1202"/>
      <c r="P29" s="1202"/>
      <c r="Q29" s="1202"/>
      <c r="R29" s="1202"/>
      <c r="S29" s="120"/>
      <c r="T29" s="1203"/>
      <c r="U29" s="1203"/>
      <c r="V29" s="1203"/>
      <c r="W29" s="1203"/>
      <c r="X29" s="126"/>
      <c r="Y29" s="120"/>
      <c r="Z29" s="120"/>
      <c r="AA29" s="125"/>
      <c r="AB29" s="155"/>
      <c r="AC29" s="138"/>
      <c r="AD29" s="120"/>
      <c r="AE29" s="155"/>
      <c r="AF29" s="138"/>
      <c r="AG29" s="120"/>
      <c r="AH29" s="155"/>
      <c r="AI29" s="138"/>
      <c r="AJ29" s="126"/>
      <c r="AK29" s="120"/>
    </row>
    <row r="30" spans="1:37" ht="14" customHeight="1" x14ac:dyDescent="0.15">
      <c r="A30" s="120"/>
      <c r="B30" s="125"/>
      <c r="C30" s="647" t="s">
        <v>1536</v>
      </c>
      <c r="D30" s="613" t="s">
        <v>78</v>
      </c>
      <c r="E30" s="155" t="s">
        <v>1524</v>
      </c>
      <c r="F30" s="1094" t="s">
        <v>1530</v>
      </c>
      <c r="G30" s="383">
        <v>45983</v>
      </c>
      <c r="H30" s="1094" t="s">
        <v>1006</v>
      </c>
      <c r="I30" s="1200" t="s">
        <v>1542</v>
      </c>
      <c r="J30" s="1201"/>
      <c r="K30" s="126"/>
      <c r="L30" s="120"/>
      <c r="M30" s="120"/>
      <c r="N30" s="125"/>
      <c r="O30" s="142"/>
      <c r="P30" s="1196" t="s">
        <v>974</v>
      </c>
      <c r="Q30" s="1196"/>
      <c r="R30" s="241"/>
      <c r="S30" s="120"/>
      <c r="T30" s="143"/>
      <c r="U30" s="1195" t="s">
        <v>975</v>
      </c>
      <c r="V30" s="1195"/>
      <c r="W30" s="240"/>
      <c r="X30" s="126"/>
      <c r="Y30" s="120"/>
      <c r="Z30" s="120"/>
      <c r="AA30" s="125"/>
      <c r="AB30" s="155"/>
      <c r="AC30" s="138"/>
      <c r="AD30" s="120"/>
      <c r="AE30" s="155"/>
      <c r="AF30" s="138"/>
      <c r="AG30" s="120"/>
      <c r="AH30" s="155"/>
      <c r="AI30" s="138"/>
      <c r="AJ30" s="126"/>
      <c r="AK30" s="120"/>
    </row>
    <row r="31" spans="1:37" ht="13" customHeight="1" x14ac:dyDescent="0.15">
      <c r="A31" s="120"/>
      <c r="B31" s="125"/>
      <c r="C31" s="647" t="s">
        <v>1534</v>
      </c>
      <c r="D31" s="613" t="s">
        <v>78</v>
      </c>
      <c r="E31" s="155" t="s">
        <v>1384</v>
      </c>
      <c r="F31" s="1094" t="s">
        <v>1537</v>
      </c>
      <c r="G31" s="383">
        <v>45725</v>
      </c>
      <c r="H31" s="1094" t="s">
        <v>1501</v>
      </c>
      <c r="I31" s="1104" t="s">
        <v>1538</v>
      </c>
      <c r="J31" s="1105"/>
      <c r="K31" s="126"/>
      <c r="L31" s="120"/>
      <c r="M31" s="120"/>
      <c r="N31" s="125"/>
      <c r="O31" s="137"/>
      <c r="P31" s="1196"/>
      <c r="Q31" s="1196"/>
      <c r="R31" s="241"/>
      <c r="S31" s="120"/>
      <c r="T31" s="141"/>
      <c r="U31" s="1195"/>
      <c r="V31" s="1195"/>
      <c r="W31" s="240"/>
      <c r="X31" s="126"/>
      <c r="Y31" s="120"/>
      <c r="Z31" s="120"/>
      <c r="AA31" s="125"/>
      <c r="AB31" s="155"/>
      <c r="AC31" s="138"/>
      <c r="AD31" s="120"/>
      <c r="AE31" s="155"/>
      <c r="AF31" s="138"/>
      <c r="AG31" s="120"/>
      <c r="AH31" s="155"/>
      <c r="AI31" s="138"/>
      <c r="AJ31" s="126"/>
      <c r="AK31" s="120"/>
    </row>
    <row r="32" spans="1:37" ht="13" customHeight="1" x14ac:dyDescent="0.15">
      <c r="A32" s="120"/>
      <c r="B32" s="125"/>
      <c r="C32" s="647" t="s">
        <v>1540</v>
      </c>
      <c r="D32" s="613" t="s">
        <v>74</v>
      </c>
      <c r="E32" s="155" t="s">
        <v>888</v>
      </c>
      <c r="F32" s="1094" t="s">
        <v>1539</v>
      </c>
      <c r="G32" s="383">
        <v>46032</v>
      </c>
      <c r="H32" s="1094" t="s">
        <v>1501</v>
      </c>
      <c r="I32" s="1104" t="s">
        <v>1541</v>
      </c>
      <c r="J32" s="1105"/>
      <c r="K32" s="126"/>
      <c r="L32" s="120"/>
      <c r="M32" s="120"/>
      <c r="N32" s="125"/>
      <c r="O32" s="137"/>
      <c r="P32" s="1196"/>
      <c r="Q32" s="1196"/>
      <c r="R32" s="241"/>
      <c r="S32" s="120"/>
      <c r="T32" s="141"/>
      <c r="U32" s="1195"/>
      <c r="V32" s="1195"/>
      <c r="W32" s="240"/>
      <c r="X32" s="126"/>
      <c r="Y32" s="120"/>
      <c r="Z32" s="120"/>
      <c r="AA32" s="125"/>
      <c r="AB32" s="155"/>
      <c r="AC32" s="138"/>
      <c r="AD32" s="120"/>
      <c r="AE32" s="155"/>
      <c r="AF32" s="138"/>
      <c r="AG32" s="120"/>
      <c r="AH32" s="155"/>
      <c r="AI32" s="138"/>
      <c r="AJ32" s="126"/>
      <c r="AK32" s="120"/>
    </row>
    <row r="33" spans="1:37" ht="13" customHeight="1" x14ac:dyDescent="0.15">
      <c r="A33" s="120"/>
      <c r="B33" s="125"/>
      <c r="C33" s="647"/>
      <c r="D33" s="613"/>
      <c r="E33" s="155"/>
      <c r="F33" s="1094"/>
      <c r="G33" s="383"/>
      <c r="H33" s="1094"/>
      <c r="I33" s="1104"/>
      <c r="J33" s="1105"/>
      <c r="K33" s="126"/>
      <c r="L33" s="120"/>
      <c r="M33" s="120"/>
      <c r="N33" s="125"/>
      <c r="O33" s="137"/>
      <c r="P33" s="1196"/>
      <c r="Q33" s="1196"/>
      <c r="R33" s="241"/>
      <c r="S33" s="120"/>
      <c r="T33" s="141"/>
      <c r="U33" s="1195"/>
      <c r="V33" s="1195"/>
      <c r="W33" s="240"/>
      <c r="X33" s="126"/>
      <c r="Y33" s="120"/>
      <c r="Z33" s="120"/>
      <c r="AA33" s="125"/>
      <c r="AB33" s="155"/>
      <c r="AC33" s="138"/>
      <c r="AD33" s="120"/>
      <c r="AE33" s="155"/>
      <c r="AF33" s="138"/>
      <c r="AG33" s="120"/>
      <c r="AH33" s="155"/>
      <c r="AI33" s="138"/>
      <c r="AJ33" s="126"/>
      <c r="AK33" s="120"/>
    </row>
    <row r="34" spans="1:37" ht="13" customHeight="1" x14ac:dyDescent="0.15">
      <c r="A34" s="120"/>
      <c r="B34" s="125"/>
      <c r="C34" s="120"/>
      <c r="D34" s="378"/>
      <c r="E34" s="120"/>
      <c r="F34" s="378"/>
      <c r="G34" s="378"/>
      <c r="H34" s="378"/>
      <c r="I34" s="120"/>
      <c r="J34" s="120"/>
      <c r="K34" s="126"/>
      <c r="L34" s="120"/>
      <c r="M34" s="120"/>
      <c r="N34" s="125"/>
      <c r="O34" s="137"/>
      <c r="P34" s="1196"/>
      <c r="Q34" s="1196"/>
      <c r="R34" s="241"/>
      <c r="S34" s="120"/>
      <c r="T34" s="141"/>
      <c r="U34" s="1195"/>
      <c r="V34" s="1195"/>
      <c r="W34" s="240"/>
      <c r="X34" s="126"/>
      <c r="Y34" s="120"/>
      <c r="Z34" s="120"/>
      <c r="AA34" s="125"/>
      <c r="AB34" s="155"/>
      <c r="AC34" s="138"/>
      <c r="AD34" s="120"/>
      <c r="AE34" s="155"/>
      <c r="AF34" s="138"/>
      <c r="AG34" s="120"/>
      <c r="AH34" s="155"/>
      <c r="AI34" s="138"/>
      <c r="AJ34" s="126"/>
      <c r="AK34" s="120"/>
    </row>
    <row r="35" spans="1:37" ht="13" customHeight="1" x14ac:dyDescent="0.15">
      <c r="A35" s="120"/>
      <c r="B35" s="125"/>
      <c r="C35" s="1181" t="s">
        <v>75</v>
      </c>
      <c r="D35" s="1182"/>
      <c r="E35" s="1182"/>
      <c r="F35" s="1182"/>
      <c r="G35" s="1182"/>
      <c r="H35" s="1182"/>
      <c r="I35" s="1182"/>
      <c r="J35" s="1183"/>
      <c r="K35" s="126"/>
      <c r="L35" s="120"/>
      <c r="M35" s="120"/>
      <c r="N35" s="125"/>
      <c r="O35" s="142"/>
      <c r="P35" s="1196"/>
      <c r="Q35" s="1196"/>
      <c r="R35" s="241"/>
      <c r="S35" s="139"/>
      <c r="T35" s="143"/>
      <c r="U35" s="1195"/>
      <c r="V35" s="1195"/>
      <c r="W35" s="240"/>
      <c r="X35" s="126"/>
      <c r="Y35" s="120"/>
      <c r="Z35" s="120"/>
      <c r="AA35" s="125"/>
      <c r="AB35" s="155"/>
      <c r="AC35" s="138"/>
      <c r="AD35" s="120"/>
      <c r="AE35" s="155"/>
      <c r="AF35" s="138"/>
      <c r="AG35" s="120"/>
      <c r="AH35" s="155"/>
      <c r="AI35" s="138"/>
      <c r="AJ35" s="126"/>
      <c r="AK35" s="120"/>
    </row>
    <row r="36" spans="1:37" ht="14" customHeight="1" x14ac:dyDescent="0.15">
      <c r="A36" s="120"/>
      <c r="B36" s="125"/>
      <c r="C36" s="1173" t="s">
        <v>914</v>
      </c>
      <c r="D36" s="1175" t="s">
        <v>73</v>
      </c>
      <c r="E36" s="1173" t="s">
        <v>4</v>
      </c>
      <c r="F36" s="1175" t="s">
        <v>2</v>
      </c>
      <c r="G36" s="1175" t="s">
        <v>3</v>
      </c>
      <c r="H36" s="1175" t="s">
        <v>968</v>
      </c>
      <c r="I36" s="1173" t="s">
        <v>969</v>
      </c>
      <c r="J36" s="1173"/>
      <c r="K36" s="126"/>
      <c r="L36" s="120"/>
      <c r="M36" s="120"/>
      <c r="N36" s="125"/>
      <c r="O36" s="145"/>
      <c r="P36" s="145"/>
      <c r="Q36" s="145"/>
      <c r="R36" s="145"/>
      <c r="S36" s="120"/>
      <c r="T36" s="145"/>
      <c r="U36" s="145"/>
      <c r="V36" s="145"/>
      <c r="W36" s="145"/>
      <c r="X36" s="126"/>
      <c r="Y36" s="120"/>
      <c r="Z36" s="120"/>
      <c r="AA36" s="125"/>
      <c r="AB36" s="120"/>
      <c r="AC36" s="120"/>
      <c r="AD36" s="120"/>
      <c r="AE36" s="120"/>
      <c r="AF36" s="120"/>
      <c r="AG36" s="120"/>
      <c r="AH36" s="120"/>
      <c r="AI36" s="120"/>
      <c r="AJ36" s="126"/>
      <c r="AK36" s="120"/>
    </row>
    <row r="37" spans="1:37" ht="16" customHeight="1" x14ac:dyDescent="0.15">
      <c r="A37" s="120"/>
      <c r="B37" s="125"/>
      <c r="C37" s="1174"/>
      <c r="D37" s="1176"/>
      <c r="E37" s="1174"/>
      <c r="F37" s="1176"/>
      <c r="G37" s="1176"/>
      <c r="H37" s="1176"/>
      <c r="I37" s="1174"/>
      <c r="J37" s="1174"/>
      <c r="K37" s="126"/>
      <c r="L37" s="120"/>
      <c r="M37" s="120"/>
      <c r="N37" s="125"/>
      <c r="O37" s="1202" t="s">
        <v>987</v>
      </c>
      <c r="P37" s="1202"/>
      <c r="Q37" s="1202"/>
      <c r="R37" s="1202"/>
      <c r="S37" s="120"/>
      <c r="T37" s="1203" t="s">
        <v>987</v>
      </c>
      <c r="U37" s="1203"/>
      <c r="V37" s="1203"/>
      <c r="W37" s="1203"/>
      <c r="X37" s="126"/>
      <c r="Y37" s="120"/>
      <c r="Z37" s="120"/>
      <c r="AA37" s="125"/>
      <c r="AB37" s="1204" t="s">
        <v>967</v>
      </c>
      <c r="AC37" s="1204" t="s">
        <v>73</v>
      </c>
      <c r="AD37" s="169"/>
      <c r="AE37" s="1204" t="s">
        <v>970</v>
      </c>
      <c r="AF37" s="1204" t="s">
        <v>73</v>
      </c>
      <c r="AG37" s="169"/>
      <c r="AH37" s="1204" t="s">
        <v>914</v>
      </c>
      <c r="AI37" s="1204" t="s">
        <v>73</v>
      </c>
      <c r="AJ37" s="126"/>
      <c r="AK37" s="120"/>
    </row>
    <row r="38" spans="1:37" ht="14" customHeight="1" x14ac:dyDescent="0.15">
      <c r="A38" s="120"/>
      <c r="B38" s="125"/>
      <c r="C38" s="158"/>
      <c r="D38" s="631"/>
      <c r="E38" s="1117"/>
      <c r="F38" s="1119"/>
      <c r="G38" s="384"/>
      <c r="H38" s="642"/>
      <c r="I38" s="645"/>
      <c r="J38" s="1109"/>
      <c r="K38" s="126"/>
      <c r="L38" s="120"/>
      <c r="M38" s="120"/>
      <c r="N38" s="125"/>
      <c r="O38" s="1202"/>
      <c r="P38" s="1202"/>
      <c r="Q38" s="1202"/>
      <c r="R38" s="1202"/>
      <c r="S38" s="120"/>
      <c r="T38" s="1203"/>
      <c r="U38" s="1203"/>
      <c r="V38" s="1203"/>
      <c r="W38" s="1203"/>
      <c r="X38" s="126"/>
      <c r="Y38" s="120"/>
      <c r="Z38" s="120"/>
      <c r="AA38" s="125"/>
      <c r="AB38" s="1204"/>
      <c r="AC38" s="1204"/>
      <c r="AD38" s="120"/>
      <c r="AE38" s="1204"/>
      <c r="AF38" s="1204"/>
      <c r="AG38" s="120"/>
      <c r="AH38" s="1204"/>
      <c r="AI38" s="1204"/>
      <c r="AJ38" s="126"/>
      <c r="AK38" s="120"/>
    </row>
    <row r="39" spans="1:37" ht="14" customHeight="1" x14ac:dyDescent="0.15">
      <c r="A39" s="120"/>
      <c r="B39" s="125"/>
      <c r="C39" s="158"/>
      <c r="D39" s="631"/>
      <c r="E39" s="1117"/>
      <c r="F39" s="1119"/>
      <c r="G39" s="384"/>
      <c r="H39" s="1119"/>
      <c r="I39" s="645"/>
      <c r="J39" s="1109"/>
      <c r="K39" s="126"/>
      <c r="L39" s="120"/>
      <c r="M39" s="120"/>
      <c r="N39" s="125"/>
      <c r="O39" s="142"/>
      <c r="P39" s="1196" t="s">
        <v>1053</v>
      </c>
      <c r="Q39" s="1196"/>
      <c r="R39" s="241"/>
      <c r="S39" s="120"/>
      <c r="T39" s="143"/>
      <c r="U39" s="1195" t="s">
        <v>1052</v>
      </c>
      <c r="V39" s="1195"/>
      <c r="W39" s="240"/>
      <c r="X39" s="126"/>
      <c r="Y39" s="120"/>
      <c r="Z39" s="120"/>
      <c r="AA39" s="125"/>
      <c r="AB39" s="157"/>
      <c r="AC39" s="157"/>
      <c r="AD39" s="120"/>
      <c r="AE39" s="157"/>
      <c r="AF39" s="157"/>
      <c r="AG39" s="120"/>
      <c r="AH39" s="157"/>
      <c r="AI39" s="157"/>
      <c r="AJ39" s="126"/>
      <c r="AK39" s="120"/>
    </row>
    <row r="40" spans="1:37" ht="13" customHeight="1" x14ac:dyDescent="0.15">
      <c r="A40" s="120"/>
      <c r="B40" s="125"/>
      <c r="C40" s="120"/>
      <c r="D40" s="378"/>
      <c r="E40" s="120"/>
      <c r="F40" s="378"/>
      <c r="G40" s="378"/>
      <c r="H40" s="378"/>
      <c r="I40" s="120"/>
      <c r="J40" s="120"/>
      <c r="K40" s="126"/>
      <c r="L40" s="120"/>
      <c r="M40" s="120"/>
      <c r="N40" s="125"/>
      <c r="O40" s="137"/>
      <c r="P40" s="1196"/>
      <c r="Q40" s="1196"/>
      <c r="R40" s="241"/>
      <c r="S40" s="120"/>
      <c r="T40" s="141"/>
      <c r="U40" s="1195"/>
      <c r="V40" s="1195"/>
      <c r="W40" s="240"/>
      <c r="X40" s="126"/>
      <c r="Y40" s="120"/>
      <c r="Z40" s="120"/>
      <c r="AA40" s="125"/>
      <c r="AB40" s="158"/>
      <c r="AC40" s="157"/>
      <c r="AD40" s="120"/>
      <c r="AE40" s="158"/>
      <c r="AF40" s="157"/>
      <c r="AG40" s="120"/>
      <c r="AH40" s="158"/>
      <c r="AI40" s="157"/>
      <c r="AJ40" s="126"/>
      <c r="AK40" s="120"/>
    </row>
    <row r="41" spans="1:37" ht="13" customHeight="1" x14ac:dyDescent="0.15">
      <c r="A41" s="120"/>
      <c r="B41" s="125"/>
      <c r="C41" s="1180" t="s">
        <v>1341</v>
      </c>
      <c r="D41" s="1180"/>
      <c r="E41" s="1180"/>
      <c r="F41" s="1180"/>
      <c r="G41" s="1180"/>
      <c r="H41" s="1180"/>
      <c r="I41" s="1180"/>
      <c r="J41" s="1180"/>
      <c r="K41" s="126"/>
      <c r="L41" s="120"/>
      <c r="M41" s="120"/>
      <c r="N41" s="125"/>
      <c r="O41" s="137"/>
      <c r="P41" s="1196"/>
      <c r="Q41" s="1196"/>
      <c r="R41" s="241"/>
      <c r="S41" s="120"/>
      <c r="T41" s="141"/>
      <c r="U41" s="1195"/>
      <c r="V41" s="1195"/>
      <c r="W41" s="240"/>
      <c r="X41" s="126"/>
      <c r="Y41" s="120"/>
      <c r="Z41" s="120"/>
      <c r="AA41" s="125"/>
      <c r="AB41" s="158"/>
      <c r="AC41" s="157"/>
      <c r="AD41" s="120"/>
      <c r="AE41" s="158"/>
      <c r="AF41" s="157"/>
      <c r="AG41" s="120"/>
      <c r="AH41" s="158"/>
      <c r="AI41" s="157"/>
      <c r="AJ41" s="126"/>
      <c r="AK41" s="120"/>
    </row>
    <row r="42" spans="1:37" ht="13" customHeight="1" x14ac:dyDescent="0.15">
      <c r="A42" s="120"/>
      <c r="B42" s="125"/>
      <c r="C42" s="120"/>
      <c r="D42" s="378"/>
      <c r="E42" s="120"/>
      <c r="F42" s="378"/>
      <c r="G42" s="378"/>
      <c r="H42" s="378"/>
      <c r="I42" s="120"/>
      <c r="J42" s="120"/>
      <c r="K42" s="126"/>
      <c r="L42" s="120"/>
      <c r="M42" s="120"/>
      <c r="N42" s="125"/>
      <c r="O42" s="137"/>
      <c r="P42" s="1196"/>
      <c r="Q42" s="1196"/>
      <c r="R42" s="241"/>
      <c r="S42" s="120"/>
      <c r="T42" s="141"/>
      <c r="U42" s="1195"/>
      <c r="V42" s="1195"/>
      <c r="W42" s="240"/>
      <c r="X42" s="126"/>
      <c r="Y42" s="120"/>
      <c r="Z42" s="120"/>
      <c r="AA42" s="125"/>
      <c r="AB42" s="158"/>
      <c r="AC42" s="157"/>
      <c r="AD42" s="120"/>
      <c r="AE42" s="158"/>
      <c r="AF42" s="157"/>
      <c r="AG42" s="120"/>
      <c r="AH42" s="158"/>
      <c r="AI42" s="157"/>
      <c r="AJ42" s="126"/>
      <c r="AK42" s="120"/>
    </row>
    <row r="43" spans="1:37" ht="14" customHeight="1" x14ac:dyDescent="0.15">
      <c r="A43" s="120"/>
      <c r="B43" s="125"/>
      <c r="C43" s="1184" t="s">
        <v>69</v>
      </c>
      <c r="D43" s="1185"/>
      <c r="E43" s="1185"/>
      <c r="F43" s="1185"/>
      <c r="G43" s="1185"/>
      <c r="H43" s="1185"/>
      <c r="I43" s="1185"/>
      <c r="J43" s="1186"/>
      <c r="K43" s="126"/>
      <c r="L43" s="120"/>
      <c r="M43" s="120"/>
      <c r="N43" s="125"/>
      <c r="O43" s="120"/>
      <c r="P43" s="120"/>
      <c r="Q43" s="120"/>
      <c r="R43" s="120"/>
      <c r="S43" s="120"/>
      <c r="T43" s="120"/>
      <c r="U43" s="120"/>
      <c r="V43" s="120"/>
      <c r="W43" s="120"/>
      <c r="X43" s="126"/>
      <c r="Y43" s="120"/>
      <c r="Z43" s="120"/>
      <c r="AA43" s="125"/>
      <c r="AB43" s="158"/>
      <c r="AC43" s="157"/>
      <c r="AD43" s="139"/>
      <c r="AE43" s="158"/>
      <c r="AF43" s="157"/>
      <c r="AG43" s="139"/>
      <c r="AH43" s="158"/>
      <c r="AI43" s="157"/>
      <c r="AJ43" s="126"/>
      <c r="AK43" s="120"/>
    </row>
    <row r="44" spans="1:37" s="151" customFormat="1" ht="14" customHeight="1" x14ac:dyDescent="0.15">
      <c r="A44" s="148"/>
      <c r="B44" s="149"/>
      <c r="C44" s="1187" t="s">
        <v>914</v>
      </c>
      <c r="D44" s="1189" t="s">
        <v>73</v>
      </c>
      <c r="E44" s="1187" t="s">
        <v>4</v>
      </c>
      <c r="F44" s="1189" t="s">
        <v>2</v>
      </c>
      <c r="G44" s="1189" t="s">
        <v>3</v>
      </c>
      <c r="H44" s="1189" t="s">
        <v>968</v>
      </c>
      <c r="I44" s="1191" t="s">
        <v>969</v>
      </c>
      <c r="J44" s="1192"/>
      <c r="K44" s="152"/>
      <c r="L44" s="153"/>
      <c r="M44" s="153"/>
      <c r="N44" s="154"/>
      <c r="O44" s="1180" t="s">
        <v>966</v>
      </c>
      <c r="P44" s="1180"/>
      <c r="Q44" s="1180"/>
      <c r="R44" s="1180"/>
      <c r="S44" s="1180"/>
      <c r="T44" s="1180"/>
      <c r="U44" s="1180"/>
      <c r="V44" s="1180"/>
      <c r="W44" s="1180"/>
      <c r="X44" s="150"/>
      <c r="Y44" s="148"/>
      <c r="Z44" s="148"/>
      <c r="AA44" s="149"/>
      <c r="AB44" s="159"/>
      <c r="AC44" s="157"/>
      <c r="AD44" s="148"/>
      <c r="AE44" s="159"/>
      <c r="AF44" s="157"/>
      <c r="AG44" s="148"/>
      <c r="AH44" s="159"/>
      <c r="AI44" s="157"/>
      <c r="AJ44" s="150"/>
      <c r="AK44" s="148"/>
    </row>
    <row r="45" spans="1:37" ht="14" customHeight="1" x14ac:dyDescent="0.15">
      <c r="A45" s="120"/>
      <c r="B45" s="125"/>
      <c r="C45" s="1188"/>
      <c r="D45" s="1190"/>
      <c r="E45" s="1188"/>
      <c r="F45" s="1190"/>
      <c r="G45" s="1190"/>
      <c r="H45" s="1190"/>
      <c r="I45" s="1193"/>
      <c r="J45" s="1194"/>
      <c r="K45" s="126"/>
      <c r="L45" s="120"/>
      <c r="M45" s="120"/>
      <c r="N45" s="125"/>
      <c r="O45" s="120"/>
      <c r="P45" s="120"/>
      <c r="Q45" s="120"/>
      <c r="R45" s="120"/>
      <c r="S45" s="120"/>
      <c r="T45" s="120"/>
      <c r="U45" s="120"/>
      <c r="V45" s="120"/>
      <c r="W45" s="120"/>
      <c r="X45" s="126"/>
      <c r="Y45" s="120"/>
      <c r="Z45" s="120"/>
      <c r="AA45" s="125"/>
      <c r="AB45" s="159"/>
      <c r="AC45" s="157"/>
      <c r="AD45" s="120"/>
      <c r="AE45" s="159"/>
      <c r="AF45" s="157"/>
      <c r="AG45" s="120"/>
      <c r="AH45" s="159"/>
      <c r="AI45" s="157"/>
      <c r="AJ45" s="126"/>
      <c r="AK45" s="120"/>
    </row>
    <row r="46" spans="1:37" ht="14" customHeight="1" x14ac:dyDescent="0.15">
      <c r="A46" s="120"/>
      <c r="B46" s="125"/>
      <c r="C46" s="155" t="s">
        <v>25</v>
      </c>
      <c r="D46" s="613" t="s">
        <v>64</v>
      </c>
      <c r="E46" s="1093" t="s">
        <v>643</v>
      </c>
      <c r="F46" s="1094" t="s">
        <v>1552</v>
      </c>
      <c r="G46" s="383">
        <v>46068</v>
      </c>
      <c r="H46" s="1094" t="s">
        <v>1388</v>
      </c>
      <c r="I46" s="1104" t="s">
        <v>1553</v>
      </c>
      <c r="J46" s="1105"/>
      <c r="K46" s="126"/>
      <c r="L46" s="120"/>
      <c r="M46" s="120"/>
      <c r="N46" s="125"/>
      <c r="O46" s="1202" t="s">
        <v>0</v>
      </c>
      <c r="P46" s="1202"/>
      <c r="Q46" s="1202"/>
      <c r="R46" s="1202"/>
      <c r="S46" s="139"/>
      <c r="T46" s="1203" t="s">
        <v>0</v>
      </c>
      <c r="U46" s="1203"/>
      <c r="V46" s="1203"/>
      <c r="W46" s="1203"/>
      <c r="X46" s="126"/>
      <c r="Y46" s="120"/>
      <c r="Z46" s="120"/>
      <c r="AA46" s="125"/>
      <c r="AB46" s="157"/>
      <c r="AC46" s="157"/>
      <c r="AD46" s="120"/>
      <c r="AE46" s="157"/>
      <c r="AF46" s="157"/>
      <c r="AG46" s="120"/>
      <c r="AH46" s="157"/>
      <c r="AI46" s="157"/>
      <c r="AJ46" s="126"/>
      <c r="AK46" s="120"/>
    </row>
    <row r="47" spans="1:37" ht="14" customHeight="1" x14ac:dyDescent="0.15">
      <c r="A47" s="120"/>
      <c r="B47" s="125"/>
      <c r="C47" s="1093" t="s">
        <v>1555</v>
      </c>
      <c r="D47" s="613" t="s">
        <v>64</v>
      </c>
      <c r="E47" s="1093" t="s">
        <v>643</v>
      </c>
      <c r="F47" s="1107" t="s">
        <v>1554</v>
      </c>
      <c r="G47" s="1110">
        <v>45214</v>
      </c>
      <c r="H47" s="1107" t="s">
        <v>1273</v>
      </c>
      <c r="I47" s="1111" t="s">
        <v>1556</v>
      </c>
      <c r="J47" s="1112"/>
      <c r="K47" s="126"/>
      <c r="L47" s="120"/>
      <c r="M47" s="120"/>
      <c r="N47" s="125"/>
      <c r="O47" s="1202"/>
      <c r="P47" s="1202"/>
      <c r="Q47" s="1202"/>
      <c r="R47" s="1202"/>
      <c r="S47" s="120"/>
      <c r="T47" s="1203"/>
      <c r="U47" s="1203"/>
      <c r="V47" s="1203"/>
      <c r="W47" s="1203"/>
      <c r="X47" s="126"/>
      <c r="Y47" s="120"/>
      <c r="Z47" s="120"/>
      <c r="AA47" s="125"/>
      <c r="AB47" s="158"/>
      <c r="AC47" s="157"/>
      <c r="AD47" s="120"/>
      <c r="AE47" s="158"/>
      <c r="AF47" s="157"/>
      <c r="AG47" s="120"/>
      <c r="AH47" s="158"/>
      <c r="AI47" s="157"/>
      <c r="AJ47" s="126"/>
      <c r="AK47" s="120"/>
    </row>
    <row r="48" spans="1:37" ht="14" customHeight="1" x14ac:dyDescent="0.15">
      <c r="A48" s="120"/>
      <c r="B48" s="125"/>
      <c r="C48" s="1113" t="s">
        <v>18</v>
      </c>
      <c r="D48" s="613" t="s">
        <v>64</v>
      </c>
      <c r="E48" s="1093" t="s">
        <v>643</v>
      </c>
      <c r="F48" s="1114" t="s">
        <v>1557</v>
      </c>
      <c r="G48" s="1106">
        <v>45963</v>
      </c>
      <c r="H48" s="1114" t="s">
        <v>1501</v>
      </c>
      <c r="I48" s="1115" t="s">
        <v>1558</v>
      </c>
      <c r="J48" s="1116"/>
      <c r="K48" s="126"/>
      <c r="L48" s="120"/>
      <c r="M48" s="120"/>
      <c r="N48" s="125"/>
      <c r="O48" s="142"/>
      <c r="P48" s="1196" t="s">
        <v>1054</v>
      </c>
      <c r="Q48" s="1196"/>
      <c r="R48" s="144"/>
      <c r="S48" s="120"/>
      <c r="T48" s="143"/>
      <c r="U48" s="1195" t="s">
        <v>1055</v>
      </c>
      <c r="V48" s="1195"/>
      <c r="W48" s="240"/>
      <c r="X48" s="126"/>
      <c r="Y48" s="120"/>
      <c r="Z48" s="120"/>
      <c r="AA48" s="125"/>
      <c r="AB48" s="158"/>
      <c r="AC48" s="157"/>
      <c r="AD48" s="120"/>
      <c r="AE48" s="158"/>
      <c r="AF48" s="157"/>
      <c r="AG48" s="120"/>
      <c r="AH48" s="158"/>
      <c r="AI48" s="157"/>
      <c r="AJ48" s="126"/>
      <c r="AK48" s="120"/>
    </row>
    <row r="49" spans="1:37" ht="14" customHeight="1" x14ac:dyDescent="0.15">
      <c r="A49" s="120"/>
      <c r="B49" s="125"/>
      <c r="C49" s="1156" t="s">
        <v>989</v>
      </c>
      <c r="D49" s="1157" t="s">
        <v>64</v>
      </c>
      <c r="E49" s="1158" t="s">
        <v>643</v>
      </c>
      <c r="F49" s="1159" t="s">
        <v>1561</v>
      </c>
      <c r="G49" s="1160">
        <v>46082</v>
      </c>
      <c r="H49" s="1159" t="s">
        <v>1562</v>
      </c>
      <c r="I49" s="1161" t="s">
        <v>1563</v>
      </c>
      <c r="J49" s="1162"/>
      <c r="K49" s="126"/>
      <c r="L49" s="120"/>
      <c r="M49" s="120"/>
      <c r="N49" s="125"/>
      <c r="O49" s="142"/>
      <c r="P49" s="1196"/>
      <c r="Q49" s="1196"/>
      <c r="R49" s="144"/>
      <c r="S49" s="120"/>
      <c r="T49" s="143"/>
      <c r="U49" s="1195"/>
      <c r="V49" s="1195"/>
      <c r="W49" s="240"/>
      <c r="X49" s="126"/>
      <c r="Y49" s="120"/>
      <c r="Z49" s="120"/>
      <c r="AA49" s="125"/>
      <c r="AB49" s="158"/>
      <c r="AC49" s="157"/>
      <c r="AD49" s="120"/>
      <c r="AE49" s="158"/>
      <c r="AF49" s="157"/>
      <c r="AG49" s="120"/>
      <c r="AH49" s="158"/>
      <c r="AI49" s="157"/>
      <c r="AJ49" s="126"/>
      <c r="AK49" s="120"/>
    </row>
    <row r="50" spans="1:37" ht="14" customHeight="1" x14ac:dyDescent="0.15">
      <c r="A50" s="120"/>
      <c r="B50" s="125"/>
      <c r="C50" s="1156" t="s">
        <v>990</v>
      </c>
      <c r="D50" s="1157" t="s">
        <v>64</v>
      </c>
      <c r="E50" s="1158" t="s">
        <v>643</v>
      </c>
      <c r="F50" s="1159" t="s">
        <v>1559</v>
      </c>
      <c r="G50" s="1160">
        <v>45816</v>
      </c>
      <c r="H50" s="1159" t="s">
        <v>1262</v>
      </c>
      <c r="I50" s="1161" t="s">
        <v>1560</v>
      </c>
      <c r="J50" s="1162"/>
      <c r="K50" s="126"/>
      <c r="L50" s="120"/>
      <c r="M50" s="120"/>
      <c r="N50" s="125"/>
      <c r="O50" s="142"/>
      <c r="P50" s="1196"/>
      <c r="Q50" s="1196"/>
      <c r="R50" s="144"/>
      <c r="S50" s="120"/>
      <c r="T50" s="143"/>
      <c r="U50" s="1195"/>
      <c r="V50" s="1195"/>
      <c r="W50" s="240"/>
      <c r="X50" s="126"/>
      <c r="Y50" s="120"/>
      <c r="Z50" s="120"/>
      <c r="AA50" s="125"/>
      <c r="AB50" s="158"/>
      <c r="AC50" s="157"/>
      <c r="AD50" s="120"/>
      <c r="AE50" s="158"/>
      <c r="AF50" s="157"/>
      <c r="AG50" s="120"/>
      <c r="AH50" s="158"/>
      <c r="AI50" s="157"/>
      <c r="AJ50" s="126"/>
      <c r="AK50" s="120"/>
    </row>
    <row r="51" spans="1:37" ht="14" customHeight="1" x14ac:dyDescent="0.15">
      <c r="A51" s="120"/>
      <c r="B51" s="125"/>
      <c r="C51" s="1156" t="s">
        <v>13</v>
      </c>
      <c r="D51" s="1157" t="s">
        <v>74</v>
      </c>
      <c r="E51" s="1158" t="s">
        <v>1564</v>
      </c>
      <c r="F51" s="1159" t="s">
        <v>1565</v>
      </c>
      <c r="G51" s="1160">
        <v>46127</v>
      </c>
      <c r="H51" s="1159" t="s">
        <v>1566</v>
      </c>
      <c r="I51" s="1161" t="s">
        <v>1567</v>
      </c>
      <c r="J51" s="1162"/>
      <c r="K51" s="126"/>
      <c r="L51" s="120"/>
      <c r="M51" s="120"/>
      <c r="N51" s="125"/>
      <c r="O51" s="142"/>
      <c r="P51" s="1196"/>
      <c r="Q51" s="1196"/>
      <c r="R51" s="144"/>
      <c r="S51" s="120"/>
      <c r="T51" s="143"/>
      <c r="U51" s="1195"/>
      <c r="V51" s="1195"/>
      <c r="W51" s="240"/>
      <c r="X51" s="126"/>
      <c r="Y51" s="120"/>
      <c r="Z51" s="120"/>
      <c r="AA51" s="125"/>
      <c r="AB51" s="158"/>
      <c r="AC51" s="157"/>
      <c r="AD51" s="120"/>
      <c r="AE51" s="158"/>
      <c r="AF51" s="157"/>
      <c r="AG51" s="120"/>
      <c r="AH51" s="158"/>
      <c r="AI51" s="157"/>
      <c r="AJ51" s="126"/>
      <c r="AK51" s="120"/>
    </row>
    <row r="52" spans="1:37" ht="13" customHeight="1" x14ac:dyDescent="0.15">
      <c r="A52" s="120"/>
      <c r="B52" s="125"/>
      <c r="C52" s="120"/>
      <c r="D52" s="378"/>
      <c r="E52" s="120"/>
      <c r="F52" s="378"/>
      <c r="G52" s="378"/>
      <c r="H52" s="378"/>
      <c r="I52" s="120"/>
      <c r="J52" s="120"/>
      <c r="K52" s="126"/>
      <c r="L52" s="120"/>
      <c r="M52" s="120"/>
      <c r="N52" s="125"/>
      <c r="O52" s="137"/>
      <c r="P52" s="1196"/>
      <c r="Q52" s="1196"/>
      <c r="R52" s="144"/>
      <c r="S52" s="120"/>
      <c r="T52" s="141"/>
      <c r="U52" s="1195"/>
      <c r="V52" s="1195"/>
      <c r="W52" s="240"/>
      <c r="X52" s="126"/>
      <c r="Y52" s="120"/>
      <c r="Z52" s="120"/>
      <c r="AA52" s="125"/>
      <c r="AB52" s="158"/>
      <c r="AC52" s="157"/>
      <c r="AD52" s="120"/>
      <c r="AE52" s="158"/>
      <c r="AF52" s="157"/>
      <c r="AG52" s="120"/>
      <c r="AH52" s="158"/>
      <c r="AI52" s="157"/>
      <c r="AJ52" s="126"/>
      <c r="AK52" s="120"/>
    </row>
    <row r="53" spans="1:37" ht="13" customHeight="1" x14ac:dyDescent="0.15">
      <c r="A53" s="120"/>
      <c r="B53" s="125"/>
      <c r="C53" s="1197" t="s">
        <v>75</v>
      </c>
      <c r="D53" s="1198"/>
      <c r="E53" s="1198"/>
      <c r="F53" s="1198"/>
      <c r="G53" s="1198"/>
      <c r="H53" s="1198"/>
      <c r="I53" s="1198"/>
      <c r="J53" s="1199"/>
      <c r="K53" s="126"/>
      <c r="L53" s="120"/>
      <c r="M53" s="120"/>
      <c r="N53" s="125"/>
      <c r="O53" s="137"/>
      <c r="P53" s="1196"/>
      <c r="Q53" s="1196"/>
      <c r="R53" s="144"/>
      <c r="S53" s="120"/>
      <c r="T53" s="141"/>
      <c r="U53" s="1195"/>
      <c r="V53" s="1195"/>
      <c r="W53" s="240"/>
      <c r="X53" s="126"/>
      <c r="Y53" s="120"/>
      <c r="Z53" s="120"/>
      <c r="AA53" s="125"/>
      <c r="AB53" s="158"/>
      <c r="AC53" s="157"/>
      <c r="AD53" s="120"/>
      <c r="AE53" s="158"/>
      <c r="AF53" s="157"/>
      <c r="AG53" s="120"/>
      <c r="AH53" s="158"/>
      <c r="AI53" s="157"/>
      <c r="AJ53" s="126"/>
      <c r="AK53" s="120"/>
    </row>
    <row r="54" spans="1:37" ht="13" customHeight="1" x14ac:dyDescent="0.15">
      <c r="A54" s="120"/>
      <c r="B54" s="125"/>
      <c r="C54" s="1173" t="s">
        <v>914</v>
      </c>
      <c r="D54" s="1175" t="s">
        <v>73</v>
      </c>
      <c r="E54" s="1173" t="s">
        <v>4</v>
      </c>
      <c r="F54" s="1175" t="s">
        <v>2</v>
      </c>
      <c r="G54" s="1175" t="s">
        <v>3</v>
      </c>
      <c r="H54" s="1175" t="s">
        <v>968</v>
      </c>
      <c r="I54" s="1173" t="s">
        <v>969</v>
      </c>
      <c r="J54" s="1173"/>
      <c r="K54" s="126"/>
      <c r="L54" s="120"/>
      <c r="M54" s="120"/>
      <c r="N54" s="125"/>
      <c r="O54" s="137"/>
      <c r="P54" s="1196"/>
      <c r="Q54" s="1196"/>
      <c r="R54" s="144"/>
      <c r="S54" s="120"/>
      <c r="T54" s="141"/>
      <c r="U54" s="1195"/>
      <c r="V54" s="1195"/>
      <c r="W54" s="240"/>
      <c r="X54" s="126"/>
      <c r="Y54" s="120"/>
      <c r="Z54" s="120"/>
      <c r="AA54" s="125"/>
      <c r="AB54" s="158"/>
      <c r="AC54" s="157"/>
      <c r="AD54" s="120"/>
      <c r="AE54" s="158"/>
      <c r="AF54" s="157"/>
      <c r="AG54" s="120"/>
      <c r="AH54" s="158"/>
      <c r="AI54" s="157"/>
      <c r="AJ54" s="126"/>
      <c r="AK54" s="120"/>
    </row>
    <row r="55" spans="1:37" ht="13" customHeight="1" x14ac:dyDescent="0.15">
      <c r="A55" s="120"/>
      <c r="B55" s="125"/>
      <c r="C55" s="1174"/>
      <c r="D55" s="1176"/>
      <c r="E55" s="1174"/>
      <c r="F55" s="1176"/>
      <c r="G55" s="1176"/>
      <c r="H55" s="1176"/>
      <c r="I55" s="1174"/>
      <c r="J55" s="1174"/>
      <c r="K55" s="126"/>
      <c r="L55" s="120"/>
      <c r="M55" s="120"/>
      <c r="N55" s="125"/>
      <c r="O55" s="137"/>
      <c r="P55" s="1196"/>
      <c r="Q55" s="1196"/>
      <c r="R55" s="144"/>
      <c r="S55" s="120"/>
      <c r="T55" s="141"/>
      <c r="U55" s="1195"/>
      <c r="V55" s="1195"/>
      <c r="W55" s="240"/>
      <c r="X55" s="126"/>
      <c r="Y55" s="120"/>
      <c r="Z55" s="120"/>
      <c r="AA55" s="125"/>
      <c r="AB55" s="158"/>
      <c r="AC55" s="157"/>
      <c r="AD55" s="120"/>
      <c r="AE55" s="158"/>
      <c r="AF55" s="157"/>
      <c r="AG55" s="120"/>
      <c r="AH55" s="158"/>
      <c r="AI55" s="157"/>
      <c r="AJ55" s="126"/>
      <c r="AK55" s="120"/>
    </row>
    <row r="56" spans="1:37" ht="14" customHeight="1" x14ac:dyDescent="0.15">
      <c r="A56" s="120"/>
      <c r="B56" s="125"/>
      <c r="C56" s="158" t="s">
        <v>20</v>
      </c>
      <c r="D56" s="631" t="s">
        <v>65</v>
      </c>
      <c r="E56" s="158" t="s">
        <v>1521</v>
      </c>
      <c r="F56" s="1095" t="s">
        <v>1522</v>
      </c>
      <c r="G56" s="384">
        <v>45956</v>
      </c>
      <c r="H56" s="1095" t="s">
        <v>1492</v>
      </c>
      <c r="I56" s="645" t="s">
        <v>1523</v>
      </c>
      <c r="J56" s="140"/>
      <c r="K56" s="126"/>
      <c r="L56" s="120"/>
      <c r="M56" s="120"/>
      <c r="N56" s="125"/>
      <c r="O56" s="1202" t="s">
        <v>1056</v>
      </c>
      <c r="P56" s="1202"/>
      <c r="Q56" s="1202"/>
      <c r="R56" s="1202"/>
      <c r="S56" s="120"/>
      <c r="T56" s="1203" t="s">
        <v>1056</v>
      </c>
      <c r="U56" s="1203"/>
      <c r="V56" s="1203"/>
      <c r="W56" s="1203"/>
      <c r="X56" s="126"/>
      <c r="Y56" s="120"/>
      <c r="Z56" s="120"/>
      <c r="AA56" s="125"/>
      <c r="AB56" s="158"/>
      <c r="AC56" s="157"/>
      <c r="AD56" s="120"/>
      <c r="AE56" s="158"/>
      <c r="AF56" s="157"/>
      <c r="AG56" s="120"/>
      <c r="AH56" s="158"/>
      <c r="AI56" s="157"/>
      <c r="AJ56" s="126"/>
      <c r="AK56" s="120"/>
    </row>
    <row r="57" spans="1:37" ht="14" customHeight="1" x14ac:dyDescent="0.15">
      <c r="A57" s="120"/>
      <c r="B57" s="125"/>
      <c r="C57" s="158" t="s">
        <v>989</v>
      </c>
      <c r="D57" s="631" t="s">
        <v>65</v>
      </c>
      <c r="E57" s="158" t="s">
        <v>1521</v>
      </c>
      <c r="F57" s="1095" t="s">
        <v>1527</v>
      </c>
      <c r="G57" s="384">
        <v>45921</v>
      </c>
      <c r="H57" s="1095" t="s">
        <v>1528</v>
      </c>
      <c r="I57" s="645" t="s">
        <v>1529</v>
      </c>
      <c r="J57" s="140"/>
      <c r="K57" s="126"/>
      <c r="L57" s="120"/>
      <c r="M57" s="120"/>
      <c r="N57" s="125"/>
      <c r="O57" s="1202"/>
      <c r="P57" s="1202"/>
      <c r="Q57" s="1202"/>
      <c r="R57" s="1202"/>
      <c r="S57" s="120"/>
      <c r="T57" s="1203"/>
      <c r="U57" s="1203"/>
      <c r="V57" s="1203"/>
      <c r="W57" s="1203"/>
      <c r="X57" s="126"/>
      <c r="Y57" s="120"/>
      <c r="Z57" s="120"/>
      <c r="AA57" s="125"/>
      <c r="AB57" s="158"/>
      <c r="AC57" s="157"/>
      <c r="AD57" s="120"/>
      <c r="AE57" s="158"/>
      <c r="AF57" s="157"/>
      <c r="AG57" s="120"/>
      <c r="AH57" s="158"/>
      <c r="AI57" s="157"/>
      <c r="AJ57" s="126"/>
      <c r="AK57" s="120"/>
    </row>
    <row r="58" spans="1:37" ht="14" customHeight="1" x14ac:dyDescent="0.15">
      <c r="A58" s="120"/>
      <c r="B58" s="125"/>
      <c r="C58" s="158"/>
      <c r="D58" s="631"/>
      <c r="E58" s="158"/>
      <c r="F58" s="1046"/>
      <c r="G58" s="384"/>
      <c r="H58" s="1047"/>
      <c r="I58" s="645"/>
      <c r="J58" s="140"/>
      <c r="K58" s="126"/>
      <c r="L58" s="120"/>
      <c r="M58" s="120"/>
      <c r="N58" s="125"/>
      <c r="O58" s="142"/>
      <c r="P58" s="1196" t="s">
        <v>1057</v>
      </c>
      <c r="Q58" s="1196"/>
      <c r="R58" s="144"/>
      <c r="S58" s="120"/>
      <c r="T58" s="143"/>
      <c r="U58" s="1195" t="s">
        <v>1058</v>
      </c>
      <c r="V58" s="1195"/>
      <c r="W58" s="240"/>
      <c r="X58" s="126"/>
      <c r="Y58" s="120"/>
      <c r="Z58" s="120"/>
      <c r="AA58" s="125"/>
      <c r="AB58" s="158"/>
      <c r="AC58" s="157"/>
      <c r="AD58" s="120"/>
      <c r="AE58" s="158"/>
      <c r="AF58" s="157"/>
      <c r="AG58" s="120"/>
      <c r="AH58" s="158"/>
      <c r="AI58" s="157"/>
      <c r="AJ58" s="126"/>
      <c r="AK58" s="120"/>
    </row>
    <row r="59" spans="1:37" ht="14" customHeight="1" x14ac:dyDescent="0.15">
      <c r="A59" s="120"/>
      <c r="B59" s="125"/>
      <c r="C59" s="120"/>
      <c r="D59" s="378"/>
      <c r="E59" s="120"/>
      <c r="F59" s="378"/>
      <c r="G59" s="378"/>
      <c r="H59" s="378"/>
      <c r="I59" s="120"/>
      <c r="J59" s="120"/>
      <c r="K59" s="126"/>
      <c r="L59" s="120"/>
      <c r="M59" s="120"/>
      <c r="N59" s="125"/>
      <c r="O59" s="137"/>
      <c r="P59" s="1196"/>
      <c r="Q59" s="1196"/>
      <c r="R59" s="144"/>
      <c r="S59" s="120"/>
      <c r="T59" s="141"/>
      <c r="U59" s="1195"/>
      <c r="V59" s="1195"/>
      <c r="W59" s="240"/>
      <c r="X59" s="126"/>
      <c r="Y59" s="120"/>
      <c r="Z59" s="120"/>
      <c r="AA59" s="125"/>
      <c r="AB59" s="158"/>
      <c r="AC59" s="157"/>
      <c r="AD59" s="120"/>
      <c r="AE59" s="158"/>
      <c r="AF59" s="157"/>
      <c r="AG59" s="120"/>
      <c r="AH59" s="158"/>
      <c r="AI59" s="157"/>
      <c r="AJ59" s="126"/>
      <c r="AK59" s="120"/>
    </row>
    <row r="60" spans="1:37" ht="14" customHeight="1" x14ac:dyDescent="0.15">
      <c r="A60" s="120"/>
      <c r="B60" s="125"/>
      <c r="C60" s="1180" t="s">
        <v>1482</v>
      </c>
      <c r="D60" s="1180"/>
      <c r="E60" s="1180"/>
      <c r="F60" s="1180"/>
      <c r="G60" s="1180"/>
      <c r="H60" s="1180"/>
      <c r="I60" s="1180"/>
      <c r="J60" s="1180"/>
      <c r="K60" s="126"/>
      <c r="L60" s="120"/>
      <c r="M60" s="120"/>
      <c r="N60" s="125"/>
      <c r="O60" s="137"/>
      <c r="P60" s="1196"/>
      <c r="Q60" s="1196"/>
      <c r="R60" s="144"/>
      <c r="S60" s="120"/>
      <c r="T60" s="141"/>
      <c r="U60" s="1195"/>
      <c r="V60" s="1195"/>
      <c r="W60" s="240"/>
      <c r="X60" s="126"/>
      <c r="Y60" s="120"/>
      <c r="Z60" s="120"/>
      <c r="AA60" s="125"/>
      <c r="AB60" s="158"/>
      <c r="AC60" s="157"/>
      <c r="AD60" s="120"/>
      <c r="AE60" s="158"/>
      <c r="AF60" s="157"/>
      <c r="AG60" s="120"/>
      <c r="AH60" s="158"/>
      <c r="AI60" s="157"/>
      <c r="AJ60" s="126"/>
      <c r="AK60" s="120"/>
    </row>
    <row r="61" spans="1:37" ht="14" customHeight="1" x14ac:dyDescent="0.15">
      <c r="A61" s="120"/>
      <c r="B61" s="125"/>
      <c r="C61" s="120"/>
      <c r="D61" s="378"/>
      <c r="E61" s="120"/>
      <c r="F61" s="378"/>
      <c r="G61" s="378"/>
      <c r="H61" s="378"/>
      <c r="I61" s="120"/>
      <c r="J61" s="120"/>
      <c r="K61" s="126"/>
      <c r="L61" s="120"/>
      <c r="M61" s="120"/>
      <c r="N61" s="125"/>
      <c r="O61" s="137"/>
      <c r="P61" s="1196"/>
      <c r="Q61" s="1196"/>
      <c r="R61" s="144"/>
      <c r="S61" s="120"/>
      <c r="T61" s="141"/>
      <c r="U61" s="1195"/>
      <c r="V61" s="1195"/>
      <c r="W61" s="240"/>
      <c r="X61" s="126"/>
      <c r="Y61" s="120"/>
      <c r="Z61" s="120"/>
      <c r="AA61" s="125"/>
      <c r="AB61" s="158"/>
      <c r="AC61" s="157"/>
      <c r="AD61" s="120"/>
      <c r="AE61" s="158"/>
      <c r="AF61" s="157"/>
      <c r="AG61" s="120"/>
      <c r="AH61" s="158"/>
      <c r="AI61" s="157"/>
      <c r="AJ61" s="126"/>
      <c r="AK61" s="120"/>
    </row>
    <row r="62" spans="1:37" ht="13" customHeight="1" x14ac:dyDescent="0.15">
      <c r="A62" s="120"/>
      <c r="B62" s="125"/>
      <c r="C62" s="1177"/>
      <c r="D62" s="1178"/>
      <c r="E62" s="1178"/>
      <c r="F62" s="1178"/>
      <c r="G62" s="1178"/>
      <c r="H62" s="1178"/>
      <c r="I62" s="1178"/>
      <c r="J62" s="1179"/>
      <c r="K62" s="126"/>
      <c r="L62" s="120"/>
      <c r="M62" s="120"/>
      <c r="N62" s="125"/>
      <c r="O62" s="137"/>
      <c r="P62" s="1196"/>
      <c r="Q62" s="1196"/>
      <c r="R62" s="144"/>
      <c r="S62" s="120"/>
      <c r="T62" s="141"/>
      <c r="U62" s="1195"/>
      <c r="V62" s="1195"/>
      <c r="W62" s="240"/>
      <c r="X62" s="126"/>
      <c r="Y62" s="120"/>
      <c r="Z62" s="120"/>
      <c r="AA62" s="125"/>
      <c r="AB62" s="158"/>
      <c r="AC62" s="157"/>
      <c r="AD62" s="120"/>
      <c r="AE62" s="158"/>
      <c r="AF62" s="157"/>
      <c r="AG62" s="120"/>
      <c r="AH62" s="158"/>
      <c r="AI62" s="157"/>
      <c r="AJ62" s="126"/>
      <c r="AK62" s="120"/>
    </row>
    <row r="63" spans="1:37" ht="13" customHeight="1" x14ac:dyDescent="0.15">
      <c r="A63" s="120"/>
      <c r="B63" s="125"/>
      <c r="C63" s="1171" t="s">
        <v>914</v>
      </c>
      <c r="D63" s="1163" t="s">
        <v>73</v>
      </c>
      <c r="E63" s="1171" t="s">
        <v>4</v>
      </c>
      <c r="F63" s="1163" t="s">
        <v>2</v>
      </c>
      <c r="G63" s="1163" t="s">
        <v>3</v>
      </c>
      <c r="H63" s="1163" t="s">
        <v>968</v>
      </c>
      <c r="I63" s="1165" t="s">
        <v>969</v>
      </c>
      <c r="J63" s="1166"/>
      <c r="K63" s="126"/>
      <c r="L63" s="120"/>
      <c r="M63" s="120"/>
      <c r="N63" s="125"/>
      <c r="O63" s="137"/>
      <c r="P63" s="1196"/>
      <c r="Q63" s="1196"/>
      <c r="R63" s="144"/>
      <c r="S63" s="120"/>
      <c r="T63" s="141"/>
      <c r="U63" s="1195"/>
      <c r="V63" s="1195"/>
      <c r="W63" s="240"/>
      <c r="X63" s="126"/>
      <c r="Y63" s="120"/>
      <c r="Z63" s="120"/>
      <c r="AA63" s="125"/>
      <c r="AB63" s="158"/>
      <c r="AC63" s="157"/>
      <c r="AD63" s="120"/>
      <c r="AE63" s="158"/>
      <c r="AF63" s="157"/>
      <c r="AG63" s="120"/>
      <c r="AH63" s="158"/>
      <c r="AI63" s="157"/>
      <c r="AJ63" s="126"/>
      <c r="AK63" s="120"/>
    </row>
    <row r="64" spans="1:37" ht="13" customHeight="1" x14ac:dyDescent="0.15">
      <c r="A64" s="120"/>
      <c r="B64" s="125"/>
      <c r="C64" s="1172"/>
      <c r="D64" s="1164"/>
      <c r="E64" s="1172"/>
      <c r="F64" s="1164"/>
      <c r="G64" s="1164"/>
      <c r="H64" s="1164"/>
      <c r="I64" s="1167"/>
      <c r="J64" s="1168"/>
      <c r="K64" s="126"/>
      <c r="L64" s="120"/>
      <c r="M64" s="120"/>
      <c r="N64" s="125"/>
      <c r="O64" s="137"/>
      <c r="P64" s="1196"/>
      <c r="Q64" s="1196"/>
      <c r="R64" s="144"/>
      <c r="S64" s="120"/>
      <c r="T64" s="141"/>
      <c r="U64" s="1195"/>
      <c r="V64" s="1195"/>
      <c r="W64" s="240"/>
      <c r="X64" s="126"/>
      <c r="Y64" s="120"/>
      <c r="Z64" s="120"/>
      <c r="AA64" s="125"/>
      <c r="AB64" s="158"/>
      <c r="AC64" s="157"/>
      <c r="AD64" s="120"/>
      <c r="AE64" s="158"/>
      <c r="AF64" s="157"/>
      <c r="AG64" s="120"/>
      <c r="AH64" s="158"/>
      <c r="AI64" s="157"/>
      <c r="AJ64" s="126"/>
      <c r="AK64" s="120"/>
    </row>
    <row r="65" spans="1:37" ht="13" customHeight="1" x14ac:dyDescent="0.15">
      <c r="A65" s="120"/>
      <c r="B65" s="125"/>
      <c r="C65" s="1122" t="s">
        <v>572</v>
      </c>
      <c r="D65" s="1123" t="s">
        <v>78</v>
      </c>
      <c r="E65" s="1122" t="s">
        <v>1384</v>
      </c>
      <c r="F65" s="1124" t="s">
        <v>1525</v>
      </c>
      <c r="G65" s="1125">
        <v>45963</v>
      </c>
      <c r="H65" s="1124" t="s">
        <v>1481</v>
      </c>
      <c r="I65" s="1169" t="s">
        <v>1526</v>
      </c>
      <c r="J65" s="1170"/>
      <c r="K65" s="126"/>
      <c r="L65" s="120"/>
      <c r="M65" s="120"/>
      <c r="N65" s="125"/>
      <c r="O65" s="137"/>
      <c r="P65" s="1196"/>
      <c r="Q65" s="1196"/>
      <c r="R65" s="144"/>
      <c r="S65" s="120"/>
      <c r="T65" s="141"/>
      <c r="U65" s="1195"/>
      <c r="V65" s="1195"/>
      <c r="W65" s="240"/>
      <c r="X65" s="126"/>
      <c r="Y65" s="120"/>
      <c r="Z65" s="120"/>
      <c r="AA65" s="125"/>
      <c r="AB65" s="158"/>
      <c r="AC65" s="157"/>
      <c r="AD65" s="120"/>
      <c r="AE65" s="158"/>
      <c r="AF65" s="157"/>
      <c r="AG65" s="120"/>
      <c r="AH65" s="158"/>
      <c r="AI65" s="157"/>
      <c r="AJ65" s="126"/>
      <c r="AK65" s="120"/>
    </row>
    <row r="66" spans="1:37" ht="13" customHeight="1" x14ac:dyDescent="0.15">
      <c r="A66" s="120"/>
      <c r="B66" s="125"/>
      <c r="C66" s="1122"/>
      <c r="D66" s="1123"/>
      <c r="E66" s="1122"/>
      <c r="F66" s="1124"/>
      <c r="G66" s="1125"/>
      <c r="H66" s="1124"/>
      <c r="I66" s="1169"/>
      <c r="J66" s="1170"/>
      <c r="K66" s="126"/>
      <c r="L66" s="120"/>
      <c r="M66" s="120"/>
      <c r="N66" s="125"/>
      <c r="O66" s="137"/>
      <c r="P66" s="1196"/>
      <c r="Q66" s="1196"/>
      <c r="R66" s="144"/>
      <c r="S66" s="120"/>
      <c r="T66" s="141"/>
      <c r="U66" s="1195"/>
      <c r="V66" s="1195"/>
      <c r="W66" s="240"/>
      <c r="X66" s="126"/>
      <c r="Y66" s="120"/>
      <c r="Z66" s="120"/>
      <c r="AA66" s="125"/>
      <c r="AB66" s="158"/>
      <c r="AC66" s="157"/>
      <c r="AD66" s="120"/>
      <c r="AE66" s="158"/>
      <c r="AF66" s="157"/>
      <c r="AG66" s="120"/>
      <c r="AH66" s="158"/>
      <c r="AI66" s="157"/>
      <c r="AJ66" s="126"/>
      <c r="AK66" s="120"/>
    </row>
    <row r="67" spans="1:37" ht="9" customHeight="1" thickBot="1" x14ac:dyDescent="0.2">
      <c r="A67" s="120"/>
      <c r="B67" s="133"/>
      <c r="C67" s="134"/>
      <c r="D67" s="381"/>
      <c r="E67" s="134"/>
      <c r="F67" s="381"/>
      <c r="G67" s="381"/>
      <c r="H67" s="381"/>
      <c r="I67" s="134"/>
      <c r="J67" s="134"/>
      <c r="K67" s="135"/>
      <c r="L67" s="120"/>
      <c r="M67" s="120"/>
      <c r="N67" s="133"/>
      <c r="O67" s="134"/>
      <c r="P67" s="134"/>
      <c r="Q67" s="134"/>
      <c r="R67" s="134"/>
      <c r="S67" s="134"/>
      <c r="T67" s="134"/>
      <c r="U67" s="134"/>
      <c r="V67" s="134"/>
      <c r="W67" s="134"/>
      <c r="X67" s="135"/>
      <c r="Y67" s="120"/>
      <c r="Z67" s="120"/>
      <c r="AA67" s="133"/>
      <c r="AB67" s="134"/>
      <c r="AC67" s="134"/>
      <c r="AD67" s="134"/>
      <c r="AE67" s="134"/>
      <c r="AF67" s="134"/>
      <c r="AG67" s="134"/>
      <c r="AH67" s="134"/>
      <c r="AI67" s="134"/>
      <c r="AJ67" s="135"/>
      <c r="AK67" s="120"/>
    </row>
    <row r="68" spans="1:37" ht="10" customHeight="1" x14ac:dyDescent="0.15">
      <c r="A68" s="120"/>
      <c r="B68" s="120"/>
      <c r="C68" s="120"/>
      <c r="D68" s="378"/>
      <c r="E68" s="120"/>
      <c r="F68" s="378"/>
      <c r="G68" s="378"/>
      <c r="H68" s="378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</row>
    <row r="69" spans="1:37" x14ac:dyDescent="0.15">
      <c r="A69" s="120"/>
      <c r="B69" s="120"/>
      <c r="C69" s="120"/>
      <c r="D69" s="378"/>
      <c r="E69" s="120"/>
      <c r="F69" s="378"/>
      <c r="G69" s="378"/>
      <c r="H69" s="378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</row>
    <row r="70" spans="1:37" x14ac:dyDescent="0.15">
      <c r="A70" s="120"/>
      <c r="B70" s="120"/>
      <c r="C70" s="120"/>
      <c r="D70" s="378"/>
      <c r="E70" s="120"/>
      <c r="F70" s="378"/>
      <c r="G70" s="378"/>
      <c r="H70" s="378"/>
      <c r="I70" s="120"/>
      <c r="J70" s="120"/>
      <c r="K70" s="120"/>
      <c r="L70" s="120"/>
      <c r="M70" s="120"/>
      <c r="N70" s="120"/>
      <c r="O70" s="120"/>
      <c r="P70" s="120"/>
      <c r="Q70" s="120"/>
    </row>
    <row r="71" spans="1:37" x14ac:dyDescent="0.15">
      <c r="A71" s="120"/>
      <c r="B71" s="120"/>
      <c r="C71" s="120"/>
      <c r="D71" s="378"/>
      <c r="E71" s="120"/>
      <c r="F71" s="378"/>
      <c r="G71" s="378"/>
      <c r="H71" s="378"/>
      <c r="I71" s="120"/>
      <c r="J71" s="120"/>
      <c r="K71" s="120"/>
      <c r="L71" s="120"/>
      <c r="M71" s="120"/>
      <c r="N71" s="120"/>
      <c r="O71" s="120"/>
      <c r="P71" s="120"/>
      <c r="Q71" s="120"/>
    </row>
    <row r="72" spans="1:37" x14ac:dyDescent="0.15">
      <c r="A72" s="120"/>
      <c r="B72" s="120"/>
      <c r="C72" s="120"/>
      <c r="D72" s="378"/>
      <c r="E72" s="120"/>
      <c r="F72" s="378"/>
      <c r="G72" s="378"/>
      <c r="H72" s="378"/>
      <c r="I72" s="120"/>
      <c r="J72" s="120"/>
      <c r="K72" s="120"/>
      <c r="L72" s="120"/>
      <c r="M72" s="120"/>
      <c r="N72" s="120"/>
      <c r="O72" s="120"/>
      <c r="P72" s="120"/>
      <c r="Q72" s="120"/>
    </row>
    <row r="73" spans="1:37" x14ac:dyDescent="0.15">
      <c r="A73" s="120"/>
      <c r="B73" s="120"/>
      <c r="C73" s="120"/>
      <c r="D73" s="378"/>
      <c r="E73" s="120"/>
      <c r="F73" s="378"/>
      <c r="G73" s="378"/>
      <c r="H73" s="378"/>
      <c r="I73" s="120"/>
      <c r="J73" s="120"/>
      <c r="K73" s="120"/>
      <c r="L73" s="120"/>
      <c r="M73" s="120"/>
      <c r="N73" s="120"/>
      <c r="O73" s="120"/>
      <c r="P73" s="120"/>
      <c r="Q73" s="120"/>
    </row>
    <row r="74" spans="1:37" x14ac:dyDescent="0.15">
      <c r="A74" s="120"/>
      <c r="B74" s="120"/>
      <c r="C74" s="120"/>
      <c r="D74" s="378"/>
      <c r="E74" s="120"/>
      <c r="F74" s="378"/>
      <c r="G74" s="378"/>
      <c r="H74" s="378"/>
      <c r="I74"/>
      <c r="J74" s="120"/>
      <c r="K74" s="120"/>
      <c r="L74" s="120"/>
      <c r="M74" s="120"/>
      <c r="N74" s="120"/>
      <c r="O74" s="120"/>
      <c r="P74" s="120"/>
      <c r="Q74" s="120"/>
    </row>
    <row r="75" spans="1:37" x14ac:dyDescent="0.15">
      <c r="A75" s="120"/>
      <c r="B75" s="120"/>
      <c r="C75" s="120"/>
      <c r="D75" s="378"/>
      <c r="E75" s="120"/>
      <c r="F75" s="378"/>
      <c r="G75" s="378"/>
      <c r="H75" s="378"/>
      <c r="I75" s="120"/>
      <c r="J75" s="120"/>
      <c r="K75" s="120"/>
      <c r="L75" s="120"/>
      <c r="M75" s="120"/>
      <c r="N75" s="120"/>
      <c r="O75" s="120"/>
      <c r="P75" s="120"/>
      <c r="Q75" s="120"/>
    </row>
    <row r="76" spans="1:37" x14ac:dyDescent="0.15">
      <c r="A76" s="120"/>
      <c r="B76" s="120"/>
      <c r="C76" s="120"/>
      <c r="D76" s="378"/>
      <c r="E76" s="120"/>
      <c r="F76" s="378"/>
      <c r="G76" s="378"/>
      <c r="H76" s="378"/>
      <c r="I76" s="120"/>
      <c r="J76" s="120"/>
      <c r="K76" s="120"/>
      <c r="L76" s="120"/>
      <c r="M76" s="120"/>
      <c r="N76" s="120"/>
      <c r="O76" s="120"/>
      <c r="P76" s="120"/>
      <c r="Q76" s="120"/>
    </row>
    <row r="77" spans="1:37" x14ac:dyDescent="0.15">
      <c r="A77" s="120"/>
      <c r="B77" s="120"/>
      <c r="C77" s="120"/>
      <c r="D77" s="378"/>
      <c r="E77" s="120"/>
      <c r="F77" s="378"/>
      <c r="G77" s="378"/>
      <c r="H77" s="378"/>
      <c r="I77" s="120"/>
      <c r="J77" s="120"/>
      <c r="K77" s="120"/>
      <c r="L77" s="120"/>
      <c r="M77" s="120"/>
      <c r="N77" s="120"/>
      <c r="O77" s="120"/>
      <c r="P77" s="120"/>
      <c r="Q77" s="120"/>
    </row>
    <row r="78" spans="1:37" x14ac:dyDescent="0.15">
      <c r="A78" s="120"/>
      <c r="B78" s="120"/>
      <c r="C78" s="120"/>
      <c r="D78" s="378"/>
      <c r="E78" s="120"/>
      <c r="F78" s="378"/>
      <c r="G78" s="378"/>
      <c r="H78" s="378"/>
      <c r="I78" s="120"/>
      <c r="J78" s="120"/>
      <c r="K78" s="120"/>
      <c r="L78" s="120"/>
      <c r="M78" s="120"/>
      <c r="N78" s="120"/>
      <c r="O78" s="120"/>
      <c r="P78" s="120"/>
      <c r="Q78" s="120"/>
    </row>
    <row r="79" spans="1:37" x14ac:dyDescent="0.15">
      <c r="A79" s="120"/>
      <c r="B79" s="120"/>
      <c r="C79" s="120"/>
      <c r="D79" s="378"/>
      <c r="E79" s="120"/>
      <c r="F79" s="378"/>
      <c r="G79" s="378"/>
      <c r="H79" s="378"/>
      <c r="I79" s="120"/>
      <c r="J79" s="120"/>
      <c r="K79" s="120"/>
      <c r="L79" s="120"/>
      <c r="M79" s="120"/>
      <c r="N79" s="120"/>
      <c r="O79" s="120"/>
      <c r="P79" s="120"/>
      <c r="Q79" s="120"/>
    </row>
    <row r="80" spans="1:37" x14ac:dyDescent="0.15">
      <c r="A80" s="120"/>
      <c r="B80" s="120"/>
      <c r="C80" s="120"/>
      <c r="D80" s="378"/>
      <c r="E80" s="120"/>
      <c r="F80" s="378"/>
      <c r="G80" s="378"/>
      <c r="H80" s="378"/>
      <c r="I80" s="120"/>
      <c r="J80" s="120"/>
      <c r="K80" s="120"/>
      <c r="L80" s="120"/>
      <c r="M80" s="120"/>
      <c r="N80" s="120"/>
      <c r="O80" s="120"/>
      <c r="P80" s="120"/>
      <c r="Q80" s="120"/>
    </row>
    <row r="81" spans="1:17" x14ac:dyDescent="0.15">
      <c r="A81" s="120"/>
      <c r="B81" s="120"/>
      <c r="C81" s="120"/>
      <c r="D81" s="378"/>
      <c r="E81" s="120"/>
      <c r="F81" s="378"/>
      <c r="G81" s="378"/>
      <c r="H81" s="378"/>
      <c r="I81" s="120"/>
      <c r="J81" s="120"/>
      <c r="K81" s="120"/>
      <c r="L81" s="120"/>
      <c r="M81" s="120"/>
      <c r="N81" s="120"/>
      <c r="O81" s="120"/>
      <c r="P81" s="120"/>
      <c r="Q81" s="120"/>
    </row>
    <row r="82" spans="1:17" x14ac:dyDescent="0.15">
      <c r="A82" s="120"/>
      <c r="B82" s="120"/>
      <c r="C82" s="120"/>
      <c r="D82" s="378"/>
      <c r="E82" s="120"/>
      <c r="F82" s="378"/>
      <c r="G82" s="378"/>
      <c r="H82" s="378"/>
      <c r="I82" s="120"/>
      <c r="J82" s="120"/>
      <c r="K82" s="120"/>
      <c r="L82" s="120"/>
      <c r="M82" s="120"/>
      <c r="N82" s="120"/>
      <c r="O82" s="120"/>
      <c r="P82" s="120"/>
      <c r="Q82" s="120"/>
    </row>
    <row r="83" spans="1:17" x14ac:dyDescent="0.15">
      <c r="A83" s="120"/>
      <c r="B83" s="120"/>
      <c r="C83" s="120"/>
      <c r="D83" s="378"/>
      <c r="E83" s="120"/>
      <c r="F83" s="378"/>
      <c r="G83" s="378"/>
      <c r="H83" s="378"/>
      <c r="I83" s="120"/>
      <c r="J83" s="120"/>
      <c r="K83" s="120"/>
      <c r="L83" s="120"/>
      <c r="M83" s="120"/>
      <c r="N83" s="120"/>
      <c r="O83" s="120"/>
      <c r="P83" s="120"/>
      <c r="Q83" s="120"/>
    </row>
    <row r="84" spans="1:17" x14ac:dyDescent="0.15">
      <c r="A84" s="120"/>
      <c r="B84" s="120"/>
      <c r="C84" s="120"/>
      <c r="D84" s="378"/>
      <c r="E84" s="120"/>
      <c r="F84" s="378"/>
      <c r="G84" s="378"/>
      <c r="H84" s="378"/>
      <c r="I84" s="120"/>
      <c r="J84" s="120"/>
      <c r="K84" s="120"/>
      <c r="L84" s="120"/>
      <c r="M84" s="120"/>
      <c r="N84" s="120"/>
      <c r="O84" s="120"/>
      <c r="P84" s="120"/>
      <c r="Q84" s="120"/>
    </row>
    <row r="85" spans="1:17" x14ac:dyDescent="0.15">
      <c r="A85" s="120"/>
      <c r="B85" s="120"/>
      <c r="C85" s="120"/>
      <c r="D85" s="378"/>
      <c r="E85" s="120"/>
      <c r="F85" s="378"/>
      <c r="G85" s="378"/>
      <c r="H85" s="378"/>
      <c r="I85" s="120"/>
      <c r="J85" s="120"/>
      <c r="K85" s="120"/>
      <c r="L85" s="120"/>
      <c r="M85" s="120"/>
      <c r="N85" s="120"/>
      <c r="O85" s="120"/>
      <c r="P85" s="120"/>
      <c r="Q85" s="120"/>
    </row>
    <row r="86" spans="1:17" x14ac:dyDescent="0.15">
      <c r="A86" s="120"/>
      <c r="B86" s="120"/>
      <c r="C86" s="120"/>
      <c r="D86" s="378"/>
      <c r="E86" s="120"/>
      <c r="F86" s="378"/>
      <c r="G86" s="378"/>
      <c r="H86" s="378"/>
      <c r="I86" s="120"/>
      <c r="J86" s="120"/>
      <c r="K86" s="120"/>
      <c r="L86" s="120"/>
      <c r="M86" s="120"/>
      <c r="N86" s="120"/>
      <c r="O86" s="120"/>
      <c r="P86" s="120"/>
      <c r="Q86" s="120"/>
    </row>
    <row r="87" spans="1:17" x14ac:dyDescent="0.15">
      <c r="A87" s="120"/>
      <c r="B87" s="120"/>
      <c r="C87" s="120"/>
      <c r="D87" s="378"/>
      <c r="E87" s="120"/>
      <c r="F87" s="378"/>
      <c r="G87" s="378"/>
      <c r="H87" s="378"/>
      <c r="I87" s="120"/>
      <c r="J87" s="120"/>
      <c r="K87" s="120"/>
      <c r="L87" s="120"/>
      <c r="M87" s="120"/>
      <c r="N87" s="120"/>
      <c r="O87" s="120"/>
      <c r="P87" s="120"/>
      <c r="Q87" s="120"/>
    </row>
    <row r="88" spans="1:17" x14ac:dyDescent="0.15">
      <c r="A88" s="120"/>
      <c r="B88" s="120"/>
      <c r="C88" s="120"/>
      <c r="D88" s="378"/>
      <c r="E88" s="120"/>
      <c r="F88" s="378"/>
      <c r="G88" s="378"/>
      <c r="H88" s="378"/>
      <c r="I88" s="120"/>
      <c r="J88" s="120"/>
      <c r="K88" s="120"/>
      <c r="L88" s="120"/>
      <c r="M88" s="120"/>
      <c r="N88" s="120"/>
      <c r="O88" s="120"/>
      <c r="P88" s="120"/>
      <c r="Q88" s="120"/>
    </row>
    <row r="89" spans="1:17" x14ac:dyDescent="0.15">
      <c r="A89" s="120"/>
      <c r="B89" s="120"/>
      <c r="C89" s="120"/>
      <c r="D89" s="378"/>
      <c r="E89" s="120"/>
      <c r="F89" s="378"/>
      <c r="G89" s="378"/>
      <c r="H89" s="378"/>
      <c r="I89" s="120"/>
      <c r="J89" s="120"/>
      <c r="K89" s="120"/>
      <c r="L89" s="120"/>
      <c r="M89" s="120"/>
      <c r="N89" s="120"/>
      <c r="O89" s="120"/>
      <c r="P89" s="120"/>
      <c r="Q89" s="120"/>
    </row>
    <row r="90" spans="1:17" x14ac:dyDescent="0.15">
      <c r="A90" s="120"/>
      <c r="B90" s="120"/>
      <c r="C90" s="120"/>
      <c r="D90" s="378"/>
      <c r="E90" s="120"/>
      <c r="F90" s="378"/>
      <c r="G90" s="378"/>
      <c r="H90" s="378"/>
      <c r="I90" s="120"/>
      <c r="J90" s="120"/>
      <c r="K90" s="120"/>
      <c r="L90" s="120"/>
      <c r="M90" s="120"/>
      <c r="N90" s="120"/>
      <c r="O90" s="120"/>
      <c r="P90" s="120"/>
      <c r="Q90" s="120"/>
    </row>
    <row r="91" spans="1:17" x14ac:dyDescent="0.15">
      <c r="A91" s="120"/>
      <c r="B91" s="120"/>
      <c r="C91" s="120"/>
      <c r="D91" s="378"/>
      <c r="E91" s="120"/>
      <c r="F91" s="378"/>
      <c r="G91" s="378"/>
      <c r="H91" s="378"/>
      <c r="I91" s="120"/>
      <c r="J91" s="120"/>
      <c r="K91" s="120"/>
      <c r="L91" s="120"/>
      <c r="M91" s="120"/>
      <c r="N91" s="120"/>
      <c r="O91" s="120"/>
      <c r="P91" s="120"/>
      <c r="Q91" s="120"/>
    </row>
    <row r="92" spans="1:17" x14ac:dyDescent="0.15">
      <c r="A92" s="120"/>
      <c r="B92" s="120"/>
      <c r="C92" s="120"/>
      <c r="D92" s="378"/>
      <c r="E92" s="120"/>
      <c r="F92" s="378"/>
      <c r="G92" s="378"/>
      <c r="H92" s="378"/>
      <c r="I92" s="120"/>
      <c r="J92" s="120"/>
      <c r="K92" s="120"/>
      <c r="L92" s="120"/>
      <c r="M92" s="120"/>
      <c r="N92" s="120"/>
      <c r="O92" s="120"/>
      <c r="P92" s="120"/>
      <c r="Q92" s="120"/>
    </row>
    <row r="93" spans="1:17" x14ac:dyDescent="0.15">
      <c r="A93" s="120"/>
      <c r="B93" s="120"/>
      <c r="C93" s="120"/>
      <c r="D93" s="378"/>
      <c r="E93" s="120"/>
      <c r="F93" s="378"/>
      <c r="G93" s="378"/>
      <c r="H93" s="378"/>
      <c r="I93" s="120"/>
      <c r="J93" s="120"/>
      <c r="K93" s="120"/>
      <c r="L93" s="120"/>
      <c r="M93" s="120"/>
      <c r="N93" s="120"/>
      <c r="O93" s="120"/>
      <c r="P93" s="120"/>
      <c r="Q93" s="120"/>
    </row>
    <row r="94" spans="1:17" x14ac:dyDescent="0.15">
      <c r="A94" s="120"/>
      <c r="B94" s="120"/>
      <c r="C94" s="120"/>
      <c r="D94" s="378"/>
      <c r="E94" s="120"/>
      <c r="F94" s="378"/>
      <c r="G94" s="378"/>
      <c r="H94" s="378"/>
      <c r="I94" s="120"/>
      <c r="J94" s="120"/>
      <c r="K94" s="120"/>
      <c r="L94" s="120"/>
      <c r="M94" s="120"/>
      <c r="N94" s="120"/>
      <c r="O94" s="120"/>
      <c r="P94" s="120"/>
      <c r="Q94" s="120"/>
    </row>
    <row r="95" spans="1:17" x14ac:dyDescent="0.15">
      <c r="A95" s="120"/>
      <c r="B95" s="120"/>
      <c r="C95" s="120"/>
      <c r="D95" s="378"/>
      <c r="E95" s="120"/>
      <c r="F95" s="378"/>
      <c r="G95" s="378"/>
      <c r="H95" s="378"/>
      <c r="I95" s="120"/>
      <c r="J95" s="120"/>
      <c r="K95" s="120"/>
      <c r="L95" s="120"/>
      <c r="M95" s="120"/>
      <c r="N95" s="120"/>
      <c r="O95" s="120"/>
      <c r="P95" s="120"/>
      <c r="Q95" s="120"/>
    </row>
    <row r="96" spans="1:17" x14ac:dyDescent="0.15">
      <c r="A96" s="120"/>
      <c r="B96" s="120"/>
      <c r="C96" s="120"/>
      <c r="D96" s="378"/>
      <c r="E96" s="120"/>
      <c r="F96" s="378"/>
      <c r="G96" s="378"/>
      <c r="H96" s="378"/>
      <c r="I96" s="120"/>
      <c r="J96" s="120"/>
      <c r="K96" s="120"/>
      <c r="L96" s="120"/>
      <c r="M96" s="120"/>
      <c r="N96" s="120"/>
      <c r="O96" s="120"/>
      <c r="P96" s="120"/>
      <c r="Q96" s="120"/>
    </row>
  </sheetData>
  <sortState xmlns:xlrd2="http://schemas.microsoft.com/office/spreadsheetml/2017/richdata2" ref="C30:J34">
    <sortCondition ref="G30:G34"/>
  </sortState>
  <mergeCells count="107">
    <mergeCell ref="I14:J14"/>
    <mergeCell ref="C8:J8"/>
    <mergeCell ref="C11:C12"/>
    <mergeCell ref="D11:D12"/>
    <mergeCell ref="E11:E12"/>
    <mergeCell ref="F11:F12"/>
    <mergeCell ref="G11:G12"/>
    <mergeCell ref="H11:H12"/>
    <mergeCell ref="C10:J10"/>
    <mergeCell ref="I11:J12"/>
    <mergeCell ref="I13:J13"/>
    <mergeCell ref="AI37:AI38"/>
    <mergeCell ref="U39:V42"/>
    <mergeCell ref="AB37:AB38"/>
    <mergeCell ref="AC37:AC38"/>
    <mergeCell ref="AE37:AE38"/>
    <mergeCell ref="AF37:AF38"/>
    <mergeCell ref="AH37:AH38"/>
    <mergeCell ref="P39:Q42"/>
    <mergeCell ref="AE8:AF8"/>
    <mergeCell ref="AH8:AI8"/>
    <mergeCell ref="AB10:AB11"/>
    <mergeCell ref="AC10:AC11"/>
    <mergeCell ref="AE10:AE11"/>
    <mergeCell ref="AF10:AF11"/>
    <mergeCell ref="AH10:AH11"/>
    <mergeCell ref="AI10:AI11"/>
    <mergeCell ref="AB8:AC8"/>
    <mergeCell ref="T19:W20"/>
    <mergeCell ref="O10:R11"/>
    <mergeCell ref="T10:W11"/>
    <mergeCell ref="O8:W8"/>
    <mergeCell ref="O19:R20"/>
    <mergeCell ref="P12:Q17"/>
    <mergeCell ref="U12:V17"/>
    <mergeCell ref="O56:R57"/>
    <mergeCell ref="T56:W57"/>
    <mergeCell ref="P58:Q66"/>
    <mergeCell ref="U58:V66"/>
    <mergeCell ref="T28:W29"/>
    <mergeCell ref="O26:W26"/>
    <mergeCell ref="P21:Q24"/>
    <mergeCell ref="T37:W38"/>
    <mergeCell ref="O37:R38"/>
    <mergeCell ref="O28:R29"/>
    <mergeCell ref="P30:Q35"/>
    <mergeCell ref="U30:V35"/>
    <mergeCell ref="O44:W44"/>
    <mergeCell ref="T46:W47"/>
    <mergeCell ref="O46:R47"/>
    <mergeCell ref="F19:F20"/>
    <mergeCell ref="G19:G20"/>
    <mergeCell ref="U21:V24"/>
    <mergeCell ref="P48:Q55"/>
    <mergeCell ref="U48:V55"/>
    <mergeCell ref="I36:J37"/>
    <mergeCell ref="H44:H45"/>
    <mergeCell ref="I44:J45"/>
    <mergeCell ref="C53:J53"/>
    <mergeCell ref="C44:C45"/>
    <mergeCell ref="D44:D45"/>
    <mergeCell ref="E44:E45"/>
    <mergeCell ref="F44:F45"/>
    <mergeCell ref="G44:G45"/>
    <mergeCell ref="I30:J30"/>
    <mergeCell ref="C18:J18"/>
    <mergeCell ref="C27:J27"/>
    <mergeCell ref="C35:J35"/>
    <mergeCell ref="C41:J41"/>
    <mergeCell ref="C43:J43"/>
    <mergeCell ref="C36:C37"/>
    <mergeCell ref="D36:D37"/>
    <mergeCell ref="E36:E37"/>
    <mergeCell ref="F36:F37"/>
    <mergeCell ref="G36:G37"/>
    <mergeCell ref="H36:H37"/>
    <mergeCell ref="H19:H20"/>
    <mergeCell ref="I19:J20"/>
    <mergeCell ref="C25:J25"/>
    <mergeCell ref="C28:C29"/>
    <mergeCell ref="D28:D29"/>
    <mergeCell ref="E28:E29"/>
    <mergeCell ref="F28:F29"/>
    <mergeCell ref="G28:G29"/>
    <mergeCell ref="H28:H29"/>
    <mergeCell ref="I28:J29"/>
    <mergeCell ref="C19:C20"/>
    <mergeCell ref="D19:D20"/>
    <mergeCell ref="E19:E20"/>
    <mergeCell ref="F63:F64"/>
    <mergeCell ref="G63:G64"/>
    <mergeCell ref="H63:H64"/>
    <mergeCell ref="I63:J64"/>
    <mergeCell ref="I66:J66"/>
    <mergeCell ref="I65:J65"/>
    <mergeCell ref="C63:C64"/>
    <mergeCell ref="D63:D64"/>
    <mergeCell ref="C54:C55"/>
    <mergeCell ref="D54:D55"/>
    <mergeCell ref="E54:E55"/>
    <mergeCell ref="E63:E64"/>
    <mergeCell ref="C62:J62"/>
    <mergeCell ref="C60:J60"/>
    <mergeCell ref="F54:F55"/>
    <mergeCell ref="G54:G55"/>
    <mergeCell ref="H54:H55"/>
    <mergeCell ref="I54:J55"/>
  </mergeCells>
  <printOptions horizontalCentered="1"/>
  <pageMargins left="0.25" right="0.25" top="0.5" bottom="0.5" header="0.3" footer="0.3"/>
  <pageSetup paperSize="9" scale="82" orientation="portrait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249977111117893"/>
    <pageSetUpPr fitToPage="1"/>
  </sheetPr>
  <dimension ref="A1:J62"/>
  <sheetViews>
    <sheetView zoomScale="50" zoomScaleNormal="50" workbookViewId="0">
      <selection activeCell="L57" sqref="L57"/>
    </sheetView>
  </sheetViews>
  <sheetFormatPr baseColWidth="10" defaultColWidth="11.5" defaultRowHeight="13" x14ac:dyDescent="0.15"/>
  <cols>
    <col min="1" max="1" width="22.5" style="4" customWidth="1"/>
    <col min="2" max="8" width="22.5" style="26" customWidth="1"/>
    <col min="9" max="10" width="13.1640625" style="24" customWidth="1"/>
    <col min="11" max="16384" width="11.5" style="24"/>
  </cols>
  <sheetData>
    <row r="1" spans="1:9" ht="94.5" customHeight="1" x14ac:dyDescent="0.2">
      <c r="A1" s="8"/>
      <c r="B1" s="27"/>
      <c r="C1" s="27"/>
      <c r="D1" s="27"/>
      <c r="E1" s="27"/>
      <c r="F1" s="27"/>
      <c r="G1" s="27"/>
    </row>
    <row r="2" spans="1:9" s="4" customFormat="1" ht="20" x14ac:dyDescent="0.2">
      <c r="A2" s="9"/>
      <c r="B2" s="10" t="s">
        <v>570</v>
      </c>
      <c r="C2" s="11"/>
      <c r="D2" s="11"/>
      <c r="E2" s="11"/>
      <c r="F2" s="11"/>
      <c r="G2" s="11"/>
      <c r="H2" s="12"/>
      <c r="I2" s="13"/>
    </row>
    <row r="3" spans="1:9" ht="20" x14ac:dyDescent="0.2">
      <c r="A3" s="9"/>
      <c r="B3" s="14"/>
      <c r="C3" s="14"/>
      <c r="D3" s="14"/>
      <c r="E3" s="14"/>
      <c r="F3" s="14"/>
      <c r="G3" s="14"/>
      <c r="H3" s="15"/>
      <c r="I3" s="16"/>
    </row>
    <row r="4" spans="1:9" s="4" customFormat="1" ht="42" x14ac:dyDescent="0.2">
      <c r="A4" s="13"/>
      <c r="B4" s="17" t="s">
        <v>571</v>
      </c>
      <c r="C4" s="17" t="s">
        <v>572</v>
      </c>
      <c r="D4" s="17" t="s">
        <v>573</v>
      </c>
      <c r="E4" s="17" t="s">
        <v>128</v>
      </c>
      <c r="F4" s="17" t="s">
        <v>125</v>
      </c>
      <c r="G4" s="17" t="s">
        <v>574</v>
      </c>
      <c r="H4" s="17" t="s">
        <v>575</v>
      </c>
      <c r="I4" s="13"/>
    </row>
    <row r="5" spans="1:9" ht="20" x14ac:dyDescent="0.2">
      <c r="A5" s="13"/>
      <c r="B5" s="15" t="s">
        <v>576</v>
      </c>
      <c r="C5" s="15" t="s">
        <v>576</v>
      </c>
      <c r="D5" s="15" t="s">
        <v>576</v>
      </c>
      <c r="E5" s="15" t="s">
        <v>576</v>
      </c>
      <c r="F5" s="15" t="s">
        <v>576</v>
      </c>
      <c r="G5" s="15" t="s">
        <v>576</v>
      </c>
      <c r="H5" s="15" t="s">
        <v>576</v>
      </c>
      <c r="I5" s="16"/>
    </row>
    <row r="6" spans="1:9" ht="20" x14ac:dyDescent="0.2">
      <c r="A6" s="13" t="s">
        <v>577</v>
      </c>
      <c r="B6" s="15"/>
      <c r="C6" s="15" t="s">
        <v>578</v>
      </c>
      <c r="D6" s="15"/>
      <c r="E6" s="15"/>
      <c r="F6" s="15"/>
      <c r="G6" s="15" t="s">
        <v>579</v>
      </c>
      <c r="H6" s="15"/>
      <c r="I6" s="16"/>
    </row>
    <row r="7" spans="1:9" ht="20" x14ac:dyDescent="0.2">
      <c r="A7" s="13" t="s">
        <v>580</v>
      </c>
      <c r="B7" s="15"/>
      <c r="C7" s="15" t="s">
        <v>450</v>
      </c>
      <c r="D7" s="15"/>
      <c r="E7" s="15"/>
      <c r="F7" s="15"/>
      <c r="G7" s="15" t="s">
        <v>581</v>
      </c>
      <c r="H7" s="15"/>
      <c r="I7" s="16"/>
    </row>
    <row r="8" spans="1:9" ht="20" x14ac:dyDescent="0.2">
      <c r="A8" s="13"/>
      <c r="B8" s="15"/>
      <c r="C8" s="15" t="s">
        <v>583</v>
      </c>
      <c r="D8" s="15"/>
      <c r="E8" s="15"/>
      <c r="F8" s="15"/>
      <c r="G8" s="15" t="s">
        <v>585</v>
      </c>
      <c r="H8" s="15"/>
      <c r="I8" s="16"/>
    </row>
    <row r="9" spans="1:9" ht="20" x14ac:dyDescent="0.2">
      <c r="A9" s="13"/>
      <c r="B9" s="18"/>
      <c r="C9" s="18">
        <v>32894</v>
      </c>
      <c r="D9" s="18"/>
      <c r="E9" s="15"/>
      <c r="F9" s="15"/>
      <c r="G9" s="18">
        <v>38739</v>
      </c>
      <c r="H9" s="18"/>
      <c r="I9" s="16"/>
    </row>
    <row r="10" spans="1:9" ht="20" x14ac:dyDescent="0.2">
      <c r="A10" s="13"/>
      <c r="B10" s="18"/>
      <c r="C10" s="18"/>
      <c r="D10" s="18"/>
      <c r="E10" s="15"/>
      <c r="F10" s="15"/>
      <c r="G10" s="18"/>
      <c r="H10" s="18"/>
      <c r="I10" s="16"/>
    </row>
    <row r="11" spans="1:9" ht="20" x14ac:dyDescent="0.2">
      <c r="A11" s="13"/>
      <c r="B11" s="18"/>
      <c r="C11" s="18"/>
      <c r="D11" s="18"/>
      <c r="E11" s="15"/>
      <c r="F11" s="15"/>
      <c r="G11" s="15" t="s">
        <v>714</v>
      </c>
      <c r="H11" s="18"/>
      <c r="I11" s="16"/>
    </row>
    <row r="12" spans="1:9" ht="20" x14ac:dyDescent="0.2">
      <c r="A12" s="13"/>
      <c r="B12" s="18"/>
      <c r="C12" s="18"/>
      <c r="D12" s="18"/>
      <c r="E12" s="15"/>
      <c r="F12" s="15"/>
      <c r="G12" s="15" t="s">
        <v>715</v>
      </c>
      <c r="H12" s="18"/>
      <c r="I12" s="16"/>
    </row>
    <row r="13" spans="1:9" ht="20" x14ac:dyDescent="0.2">
      <c r="A13" s="13"/>
      <c r="B13" s="18"/>
      <c r="C13" s="18"/>
      <c r="D13" s="18"/>
      <c r="E13" s="15"/>
      <c r="F13" s="15"/>
      <c r="G13" s="15" t="s">
        <v>716</v>
      </c>
      <c r="H13" s="18"/>
      <c r="I13" s="16"/>
    </row>
    <row r="14" spans="1:9" ht="20" x14ac:dyDescent="0.2">
      <c r="A14" s="13"/>
      <c r="B14" s="18"/>
      <c r="C14" s="18"/>
      <c r="D14" s="18"/>
      <c r="E14" s="15"/>
      <c r="F14" s="15"/>
      <c r="G14" s="18">
        <v>42022</v>
      </c>
      <c r="H14" s="18"/>
      <c r="I14" s="16"/>
    </row>
    <row r="15" spans="1:9" ht="20" x14ac:dyDescent="0.2">
      <c r="A15" s="13"/>
      <c r="B15" s="15" t="s">
        <v>576</v>
      </c>
      <c r="C15" s="15" t="s">
        <v>576</v>
      </c>
      <c r="D15" s="15" t="s">
        <v>576</v>
      </c>
      <c r="E15" s="15" t="s">
        <v>576</v>
      </c>
      <c r="F15" s="15" t="s">
        <v>576</v>
      </c>
      <c r="G15" s="15" t="s">
        <v>576</v>
      </c>
      <c r="H15" s="15" t="s">
        <v>576</v>
      </c>
      <c r="I15" s="16"/>
    </row>
    <row r="16" spans="1:9" ht="20" x14ac:dyDescent="0.2">
      <c r="A16" s="13" t="s">
        <v>577</v>
      </c>
      <c r="B16" s="15"/>
      <c r="C16" s="15"/>
      <c r="D16" s="15" t="s">
        <v>587</v>
      </c>
      <c r="E16" s="15"/>
      <c r="F16" s="15"/>
      <c r="G16" s="15" t="s">
        <v>588</v>
      </c>
      <c r="H16" s="15"/>
      <c r="I16" s="16"/>
    </row>
    <row r="17" spans="1:10" ht="20" x14ac:dyDescent="0.2">
      <c r="A17" s="13" t="s">
        <v>589</v>
      </c>
      <c r="B17" s="15"/>
      <c r="C17" s="15"/>
      <c r="D17" s="15" t="s">
        <v>590</v>
      </c>
      <c r="E17" s="15"/>
      <c r="F17" s="15"/>
      <c r="G17" s="15" t="s">
        <v>591</v>
      </c>
      <c r="H17" s="15"/>
      <c r="I17" s="16"/>
    </row>
    <row r="18" spans="1:10" ht="20" x14ac:dyDescent="0.2">
      <c r="A18" s="13"/>
      <c r="B18" s="15"/>
      <c r="C18" s="15"/>
      <c r="D18" s="15" t="s">
        <v>594</v>
      </c>
      <c r="E18" s="15"/>
      <c r="F18" s="15"/>
      <c r="G18" s="15" t="s">
        <v>585</v>
      </c>
      <c r="H18" s="15"/>
      <c r="I18" s="16"/>
    </row>
    <row r="19" spans="1:10" ht="20" x14ac:dyDescent="0.2">
      <c r="A19" s="13"/>
      <c r="B19" s="18"/>
      <c r="C19" s="18"/>
      <c r="D19" s="18">
        <v>38312</v>
      </c>
      <c r="E19" s="15"/>
      <c r="F19" s="15"/>
      <c r="G19" s="18">
        <v>38067</v>
      </c>
      <c r="H19" s="18"/>
      <c r="I19" s="16"/>
    </row>
    <row r="20" spans="1:10" ht="20" x14ac:dyDescent="0.2">
      <c r="A20" s="13"/>
      <c r="B20" s="18"/>
      <c r="C20" s="18"/>
      <c r="D20" s="18"/>
      <c r="E20" s="15"/>
      <c r="F20" s="15"/>
      <c r="G20" s="18"/>
      <c r="H20" s="18"/>
      <c r="I20" s="16"/>
      <c r="J20" s="18"/>
    </row>
    <row r="21" spans="1:10" ht="20" x14ac:dyDescent="0.2">
      <c r="A21" s="13"/>
      <c r="B21" s="18"/>
      <c r="C21" s="18"/>
      <c r="D21" s="18"/>
      <c r="E21" s="15"/>
      <c r="F21" s="15"/>
      <c r="G21" s="18" t="s">
        <v>635</v>
      </c>
      <c r="H21" s="18"/>
      <c r="I21" s="16"/>
      <c r="J21" s="18"/>
    </row>
    <row r="22" spans="1:10" ht="20" x14ac:dyDescent="0.2">
      <c r="A22" s="13"/>
      <c r="B22" s="18"/>
      <c r="C22" s="18"/>
      <c r="D22" s="18"/>
      <c r="E22" s="15"/>
      <c r="F22" s="15"/>
      <c r="G22" s="18" t="s">
        <v>636</v>
      </c>
      <c r="H22" s="18"/>
      <c r="I22" s="16"/>
      <c r="J22" s="18"/>
    </row>
    <row r="23" spans="1:10" ht="20" x14ac:dyDescent="0.2">
      <c r="A23" s="13"/>
      <c r="B23" s="18"/>
      <c r="C23" s="18"/>
      <c r="D23" s="18"/>
      <c r="E23" s="15"/>
      <c r="F23" s="15"/>
      <c r="G23" s="15" t="s">
        <v>585</v>
      </c>
      <c r="H23" s="18"/>
      <c r="I23" s="16"/>
      <c r="J23" s="18"/>
    </row>
    <row r="24" spans="1:10" ht="20" x14ac:dyDescent="0.2">
      <c r="A24" s="13"/>
      <c r="B24" s="18"/>
      <c r="C24" s="18"/>
      <c r="D24" s="18"/>
      <c r="E24" s="15"/>
      <c r="F24" s="15"/>
      <c r="G24" s="18">
        <v>41595</v>
      </c>
      <c r="H24" s="18"/>
      <c r="I24" s="16"/>
      <c r="J24" s="18"/>
    </row>
    <row r="25" spans="1:10" ht="20" x14ac:dyDescent="0.2">
      <c r="A25" s="13"/>
      <c r="B25" s="18"/>
      <c r="C25" s="18"/>
      <c r="D25" s="18"/>
      <c r="E25" s="15"/>
      <c r="F25" s="15"/>
      <c r="G25" s="18"/>
      <c r="H25" s="18"/>
      <c r="I25" s="16"/>
      <c r="J25" s="18"/>
    </row>
    <row r="26" spans="1:10" ht="20" x14ac:dyDescent="0.2">
      <c r="A26" s="13"/>
      <c r="B26" s="18"/>
      <c r="C26" s="18"/>
      <c r="D26" s="18"/>
      <c r="E26" s="15"/>
      <c r="F26" s="15"/>
      <c r="G26" s="18" t="s">
        <v>635</v>
      </c>
      <c r="H26" s="18"/>
      <c r="I26" s="16"/>
      <c r="J26" s="18"/>
    </row>
    <row r="27" spans="1:10" ht="20" x14ac:dyDescent="0.2">
      <c r="A27" s="13"/>
      <c r="B27" s="18"/>
      <c r="C27" s="18"/>
      <c r="D27" s="18"/>
      <c r="E27" s="15"/>
      <c r="F27" s="15"/>
      <c r="G27" s="18" t="s">
        <v>636</v>
      </c>
      <c r="H27" s="18"/>
      <c r="I27" s="16"/>
      <c r="J27" s="18"/>
    </row>
    <row r="28" spans="1:10" ht="20" x14ac:dyDescent="0.2">
      <c r="A28" s="13"/>
      <c r="B28" s="18"/>
      <c r="C28" s="18"/>
      <c r="D28" s="18"/>
      <c r="E28" s="15"/>
      <c r="F28" s="15"/>
      <c r="G28" s="15" t="s">
        <v>701</v>
      </c>
      <c r="H28" s="18"/>
      <c r="I28" s="16"/>
      <c r="J28" s="18"/>
    </row>
    <row r="29" spans="1:10" ht="20" x14ac:dyDescent="0.2">
      <c r="A29" s="13"/>
      <c r="B29" s="18"/>
      <c r="C29" s="18"/>
      <c r="D29" s="18"/>
      <c r="E29" s="15"/>
      <c r="F29" s="15"/>
      <c r="G29" s="18">
        <v>41924</v>
      </c>
      <c r="H29" s="18"/>
      <c r="I29" s="16"/>
      <c r="J29" s="18"/>
    </row>
    <row r="30" spans="1:10" ht="20" x14ac:dyDescent="0.2">
      <c r="A30" s="13"/>
      <c r="B30" s="15" t="s">
        <v>576</v>
      </c>
      <c r="C30" s="15" t="s">
        <v>576</v>
      </c>
      <c r="D30" s="15" t="s">
        <v>576</v>
      </c>
      <c r="E30" s="15" t="s">
        <v>576</v>
      </c>
      <c r="F30" s="15" t="s">
        <v>576</v>
      </c>
      <c r="G30" s="15" t="s">
        <v>576</v>
      </c>
      <c r="H30" s="15" t="s">
        <v>576</v>
      </c>
      <c r="I30" s="16"/>
      <c r="J30" s="18"/>
    </row>
    <row r="31" spans="1:10" ht="20" x14ac:dyDescent="0.2">
      <c r="A31" s="13" t="s">
        <v>596</v>
      </c>
      <c r="B31" s="15"/>
      <c r="C31" s="15" t="s">
        <v>597</v>
      </c>
      <c r="D31" s="15"/>
      <c r="E31" s="15"/>
      <c r="F31" s="15"/>
      <c r="G31" s="19" t="s">
        <v>598</v>
      </c>
      <c r="H31" s="15"/>
      <c r="I31" s="19"/>
    </row>
    <row r="32" spans="1:10" ht="20" x14ac:dyDescent="0.2">
      <c r="A32" s="13" t="s">
        <v>580</v>
      </c>
      <c r="B32" s="15"/>
      <c r="C32" s="15" t="s">
        <v>599</v>
      </c>
      <c r="D32" s="15"/>
      <c r="E32" s="15"/>
      <c r="F32" s="15"/>
      <c r="G32" s="15" t="s">
        <v>581</v>
      </c>
      <c r="H32" s="15"/>
      <c r="I32" s="15"/>
    </row>
    <row r="33" spans="1:9" ht="20" x14ac:dyDescent="0.2">
      <c r="A33" s="13"/>
      <c r="B33" s="15"/>
      <c r="C33" s="15" t="s">
        <v>593</v>
      </c>
      <c r="D33" s="20"/>
      <c r="E33" s="15"/>
      <c r="F33" s="15"/>
      <c r="G33" s="15" t="s">
        <v>604</v>
      </c>
      <c r="H33" s="15"/>
      <c r="I33" s="15"/>
    </row>
    <row r="34" spans="1:9" ht="20" x14ac:dyDescent="0.2">
      <c r="A34" s="13"/>
      <c r="B34" s="18"/>
      <c r="C34" s="18">
        <v>35350</v>
      </c>
      <c r="D34" s="21"/>
      <c r="E34" s="18"/>
      <c r="F34" s="18"/>
      <c r="G34" s="22">
        <v>39047</v>
      </c>
      <c r="H34" s="15"/>
      <c r="I34" s="18"/>
    </row>
    <row r="35" spans="1:9" ht="20" x14ac:dyDescent="0.2">
      <c r="A35" s="13"/>
      <c r="B35" s="18"/>
      <c r="C35" s="18"/>
      <c r="D35" s="21"/>
      <c r="E35" s="18"/>
      <c r="F35" s="18"/>
      <c r="G35" s="22"/>
      <c r="H35" s="15"/>
      <c r="I35" s="18"/>
    </row>
    <row r="36" spans="1:9" ht="20" x14ac:dyDescent="0.2">
      <c r="A36" s="13"/>
      <c r="B36" s="18"/>
      <c r="C36" s="15" t="s">
        <v>637</v>
      </c>
      <c r="D36" s="21"/>
      <c r="E36" s="18"/>
      <c r="F36" s="18"/>
      <c r="G36" s="19" t="s">
        <v>640</v>
      </c>
      <c r="H36" s="15"/>
      <c r="I36" s="18"/>
    </row>
    <row r="37" spans="1:9" ht="20" x14ac:dyDescent="0.2">
      <c r="A37" s="13"/>
      <c r="B37" s="18"/>
      <c r="C37" s="15" t="s">
        <v>638</v>
      </c>
      <c r="D37" s="21"/>
      <c r="E37" s="18"/>
      <c r="F37" s="18"/>
      <c r="G37" s="15" t="s">
        <v>581</v>
      </c>
      <c r="H37" s="15"/>
      <c r="I37" s="18"/>
    </row>
    <row r="38" spans="1:9" ht="20" x14ac:dyDescent="0.2">
      <c r="A38" s="13"/>
      <c r="B38" s="18"/>
      <c r="C38" s="15" t="s">
        <v>619</v>
      </c>
      <c r="D38" s="21"/>
      <c r="E38" s="18"/>
      <c r="F38" s="18"/>
      <c r="G38" s="15" t="s">
        <v>641</v>
      </c>
      <c r="H38" s="15"/>
      <c r="I38" s="18"/>
    </row>
    <row r="39" spans="1:9" ht="20" x14ac:dyDescent="0.2">
      <c r="A39" s="13"/>
      <c r="B39" s="18"/>
      <c r="C39" s="18">
        <v>42288</v>
      </c>
      <c r="D39" s="18"/>
      <c r="E39" s="18"/>
      <c r="F39" s="18"/>
      <c r="G39" s="18">
        <v>41567</v>
      </c>
      <c r="H39" s="15"/>
      <c r="I39" s="16"/>
    </row>
    <row r="40" spans="1:9" ht="20" x14ac:dyDescent="0.2">
      <c r="A40" s="13"/>
      <c r="B40" s="15" t="s">
        <v>576</v>
      </c>
      <c r="C40" s="15" t="s">
        <v>576</v>
      </c>
      <c r="D40" s="15" t="s">
        <v>576</v>
      </c>
      <c r="E40" s="15" t="s">
        <v>576</v>
      </c>
      <c r="F40" s="15" t="s">
        <v>576</v>
      </c>
      <c r="G40" s="15" t="s">
        <v>576</v>
      </c>
      <c r="H40" s="15" t="s">
        <v>576</v>
      </c>
      <c r="I40" s="16"/>
    </row>
    <row r="41" spans="1:9" ht="20" x14ac:dyDescent="0.2">
      <c r="A41" s="13" t="s">
        <v>596</v>
      </c>
      <c r="B41" s="15"/>
      <c r="C41" s="15"/>
      <c r="D41" s="15"/>
      <c r="E41" s="15"/>
      <c r="F41" s="15"/>
      <c r="G41" s="15"/>
      <c r="H41" s="15"/>
      <c r="I41" s="16"/>
    </row>
    <row r="42" spans="1:9" ht="20" x14ac:dyDescent="0.2">
      <c r="A42" s="13" t="s">
        <v>589</v>
      </c>
      <c r="B42" s="15"/>
      <c r="C42" s="15"/>
      <c r="D42" s="15"/>
      <c r="E42" s="15"/>
      <c r="F42" s="15"/>
      <c r="G42" s="15"/>
      <c r="H42" s="15"/>
      <c r="I42" s="16"/>
    </row>
    <row r="43" spans="1:9" ht="20" x14ac:dyDescent="0.2">
      <c r="A43" s="13"/>
      <c r="B43" s="15"/>
      <c r="C43" s="15"/>
      <c r="D43" s="15"/>
      <c r="E43" s="15"/>
      <c r="F43" s="15"/>
      <c r="G43" s="15"/>
      <c r="H43" s="15"/>
      <c r="I43" s="16"/>
    </row>
    <row r="44" spans="1:9" ht="20" x14ac:dyDescent="0.2">
      <c r="A44" s="13"/>
      <c r="B44" s="15"/>
      <c r="C44" s="18"/>
      <c r="D44" s="18"/>
      <c r="E44" s="18"/>
      <c r="F44" s="15"/>
      <c r="G44" s="18"/>
      <c r="H44" s="15"/>
      <c r="I44" s="16"/>
    </row>
    <row r="45" spans="1:9" ht="20" x14ac:dyDescent="0.2">
      <c r="A45" s="13"/>
      <c r="B45" s="15" t="s">
        <v>576</v>
      </c>
      <c r="C45" s="15" t="s">
        <v>576</v>
      </c>
      <c r="D45" s="15" t="s">
        <v>576</v>
      </c>
      <c r="E45" s="15" t="s">
        <v>576</v>
      </c>
      <c r="F45" s="15" t="s">
        <v>576</v>
      </c>
      <c r="G45" s="15" t="s">
        <v>576</v>
      </c>
      <c r="H45" s="15" t="s">
        <v>576</v>
      </c>
      <c r="I45" s="16"/>
    </row>
    <row r="46" spans="1:9" ht="20" x14ac:dyDescent="0.2">
      <c r="A46" s="13" t="s">
        <v>610</v>
      </c>
      <c r="B46" s="15"/>
      <c r="C46" s="15" t="s">
        <v>611</v>
      </c>
      <c r="D46" s="15"/>
      <c r="E46" s="15"/>
      <c r="F46" s="15"/>
      <c r="G46" s="15"/>
      <c r="H46" s="15"/>
      <c r="I46" s="16"/>
    </row>
    <row r="47" spans="1:9" ht="20" x14ac:dyDescent="0.2">
      <c r="A47" s="13" t="s">
        <v>580</v>
      </c>
      <c r="B47" s="15"/>
      <c r="C47" s="15" t="s">
        <v>612</v>
      </c>
      <c r="D47" s="15"/>
      <c r="E47" s="15"/>
      <c r="F47" s="15"/>
      <c r="G47" s="15"/>
      <c r="H47" s="15"/>
      <c r="I47" s="16"/>
    </row>
    <row r="48" spans="1:9" ht="20" x14ac:dyDescent="0.2">
      <c r="A48" s="13"/>
      <c r="B48" s="15"/>
      <c r="C48" s="15" t="s">
        <v>614</v>
      </c>
      <c r="D48" s="15"/>
      <c r="E48" s="15"/>
      <c r="F48" s="15"/>
      <c r="G48" s="15"/>
      <c r="H48" s="15"/>
      <c r="I48" s="16"/>
    </row>
    <row r="49" spans="1:9" ht="20" x14ac:dyDescent="0.2">
      <c r="A49" s="13"/>
      <c r="B49" s="18"/>
      <c r="C49" s="18">
        <v>34049</v>
      </c>
      <c r="D49" s="18"/>
      <c r="E49" s="18"/>
      <c r="F49" s="18"/>
      <c r="G49" s="18"/>
      <c r="H49" s="15"/>
      <c r="I49" s="16"/>
    </row>
    <row r="50" spans="1:9" ht="20" x14ac:dyDescent="0.2">
      <c r="A50" s="13"/>
      <c r="B50" s="15" t="s">
        <v>576</v>
      </c>
      <c r="C50" s="15" t="s">
        <v>576</v>
      </c>
      <c r="D50" s="15" t="s">
        <v>576</v>
      </c>
      <c r="E50" s="15" t="s">
        <v>576</v>
      </c>
      <c r="F50" s="15" t="s">
        <v>576</v>
      </c>
      <c r="G50" s="15" t="s">
        <v>576</v>
      </c>
      <c r="H50" s="15" t="s">
        <v>576</v>
      </c>
      <c r="I50" s="16"/>
    </row>
    <row r="51" spans="1:9" ht="20" x14ac:dyDescent="0.2">
      <c r="A51" s="13" t="s">
        <v>610</v>
      </c>
      <c r="B51" s="15"/>
      <c r="C51" s="15"/>
      <c r="D51" s="15"/>
      <c r="E51" s="15"/>
      <c r="F51" s="15"/>
      <c r="G51" s="15"/>
      <c r="H51" s="15"/>
      <c r="I51" s="16"/>
    </row>
    <row r="52" spans="1:9" ht="20" x14ac:dyDescent="0.2">
      <c r="A52" s="13" t="s">
        <v>589</v>
      </c>
      <c r="B52" s="15"/>
      <c r="C52" s="15"/>
      <c r="D52" s="15"/>
      <c r="E52" s="15"/>
      <c r="F52" s="15"/>
      <c r="G52" s="15"/>
      <c r="H52" s="15"/>
      <c r="I52" s="16"/>
    </row>
    <row r="53" spans="1:9" ht="20" x14ac:dyDescent="0.2">
      <c r="A53" s="13"/>
      <c r="B53" s="15"/>
      <c r="C53" s="15"/>
      <c r="D53" s="15"/>
      <c r="E53" s="15"/>
      <c r="F53" s="15"/>
      <c r="G53" s="15"/>
      <c r="H53" s="15"/>
      <c r="I53" s="16"/>
    </row>
    <row r="54" spans="1:9" ht="20" x14ac:dyDescent="0.2">
      <c r="A54" s="13"/>
      <c r="B54" s="18"/>
      <c r="C54" s="18"/>
      <c r="D54" s="18"/>
      <c r="E54" s="18"/>
      <c r="F54" s="18"/>
      <c r="G54" s="18"/>
      <c r="H54" s="15"/>
      <c r="I54" s="16"/>
    </row>
    <row r="55" spans="1:9" ht="20" x14ac:dyDescent="0.2">
      <c r="A55" s="13"/>
      <c r="B55" s="15" t="s">
        <v>576</v>
      </c>
      <c r="C55" s="15" t="s">
        <v>576</v>
      </c>
      <c r="D55" s="15" t="s">
        <v>576</v>
      </c>
      <c r="E55" s="15" t="s">
        <v>576</v>
      </c>
      <c r="F55" s="15" t="s">
        <v>576</v>
      </c>
      <c r="G55" s="15" t="s">
        <v>576</v>
      </c>
      <c r="H55" s="15" t="s">
        <v>576</v>
      </c>
      <c r="I55" s="16"/>
    </row>
    <row r="56" spans="1:9" ht="20" x14ac:dyDescent="0.2">
      <c r="A56" s="13" t="s">
        <v>623</v>
      </c>
      <c r="B56" s="15"/>
      <c r="C56" s="15"/>
      <c r="D56" s="15"/>
      <c r="E56" s="15"/>
      <c r="F56" s="15"/>
      <c r="G56" s="15"/>
      <c r="H56" s="15"/>
      <c r="I56" s="16"/>
    </row>
    <row r="57" spans="1:9" ht="20" x14ac:dyDescent="0.2">
      <c r="A57" s="13" t="s">
        <v>580</v>
      </c>
      <c r="B57" s="15"/>
      <c r="C57" s="15"/>
      <c r="D57" s="15"/>
      <c r="E57" s="15"/>
      <c r="F57" s="15"/>
      <c r="G57" s="15"/>
      <c r="H57" s="15"/>
      <c r="I57" s="16"/>
    </row>
    <row r="58" spans="1:9" ht="20" x14ac:dyDescent="0.2">
      <c r="A58" s="13"/>
      <c r="B58" s="15"/>
      <c r="C58" s="15"/>
      <c r="D58" s="15"/>
      <c r="E58" s="15"/>
      <c r="F58" s="15"/>
      <c r="G58" s="15"/>
      <c r="H58" s="15"/>
      <c r="I58" s="16"/>
    </row>
    <row r="59" spans="1:9" ht="20" x14ac:dyDescent="0.2">
      <c r="A59" s="13"/>
      <c r="B59" s="18"/>
      <c r="C59" s="18"/>
      <c r="D59" s="18"/>
      <c r="E59" s="18"/>
      <c r="F59" s="18"/>
      <c r="G59" s="18"/>
      <c r="H59" s="15"/>
      <c r="I59" s="16"/>
    </row>
    <row r="60" spans="1:9" ht="20" x14ac:dyDescent="0.2">
      <c r="A60" s="13"/>
      <c r="B60" s="15" t="s">
        <v>576</v>
      </c>
      <c r="C60" s="15" t="s">
        <v>576</v>
      </c>
      <c r="D60" s="15" t="s">
        <v>576</v>
      </c>
      <c r="E60" s="15" t="s">
        <v>576</v>
      </c>
      <c r="F60" s="15" t="s">
        <v>576</v>
      </c>
      <c r="G60" s="15" t="s">
        <v>576</v>
      </c>
      <c r="H60" s="15" t="s">
        <v>576</v>
      </c>
      <c r="I60" s="16"/>
    </row>
    <row r="61" spans="1:9" ht="20" x14ac:dyDescent="0.2">
      <c r="A61" s="13"/>
      <c r="B61" s="15"/>
      <c r="C61" s="15"/>
      <c r="D61" s="15"/>
      <c r="E61" s="15"/>
      <c r="F61" s="15"/>
      <c r="G61" s="15"/>
      <c r="H61" s="15"/>
      <c r="I61" s="16"/>
    </row>
    <row r="62" spans="1:9" ht="20" x14ac:dyDescent="0.2">
      <c r="A62" s="13"/>
      <c r="B62" s="15"/>
      <c r="C62" s="15"/>
      <c r="D62" s="15"/>
      <c r="E62" s="15"/>
      <c r="F62" s="15"/>
      <c r="G62" s="15"/>
      <c r="H62" s="15"/>
      <c r="I62" s="16"/>
    </row>
  </sheetData>
  <pageMargins left="0.74803149606299213" right="0.74803149606299213" top="0.98425196850393704" bottom="0.98425196850393704" header="0.51181102362204722" footer="0.51181102362204722"/>
  <pageSetup paperSize="9" scale="48" orientation="portrait"/>
  <headerFooter alignWithMargins="0">
    <oddHeader>&amp;R&amp;A</oddHeader>
    <oddFooter>&amp;L&amp;P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42F56-2569-1B48-985C-333D15229007}">
  <dimension ref="A1:D82"/>
  <sheetViews>
    <sheetView workbookViewId="0">
      <selection activeCell="D15" sqref="D15"/>
    </sheetView>
  </sheetViews>
  <sheetFormatPr baseColWidth="10" defaultRowHeight="13" x14ac:dyDescent="0.15"/>
  <cols>
    <col min="1" max="1" width="9.33203125" bestFit="1" customWidth="1"/>
    <col min="2" max="2" width="23" bestFit="1" customWidth="1"/>
    <col min="3" max="3" width="8.33203125" bestFit="1" customWidth="1"/>
    <col min="4" max="4" width="26" bestFit="1" customWidth="1"/>
  </cols>
  <sheetData>
    <row r="1" spans="1:4" ht="18" x14ac:dyDescent="0.15">
      <c r="A1" s="31" t="s">
        <v>1059</v>
      </c>
      <c r="B1" s="31"/>
      <c r="C1" s="407"/>
      <c r="D1" s="407"/>
    </row>
    <row r="2" spans="1:4" ht="18" x14ac:dyDescent="0.15">
      <c r="A2" s="31" t="s">
        <v>1334</v>
      </c>
      <c r="B2" s="407"/>
      <c r="C2" s="407"/>
      <c r="D2" s="407"/>
    </row>
    <row r="3" spans="1:4" ht="7" customHeight="1" thickBot="1" x14ac:dyDescent="0.2">
      <c r="A3" s="407"/>
      <c r="B3" s="407"/>
      <c r="C3" s="407"/>
      <c r="D3" s="407"/>
    </row>
    <row r="4" spans="1:4" ht="38" x14ac:dyDescent="0.15">
      <c r="A4" s="559" t="s">
        <v>1060</v>
      </c>
      <c r="B4" s="560" t="s">
        <v>1061</v>
      </c>
      <c r="C4" s="560" t="s">
        <v>73</v>
      </c>
      <c r="D4" s="560" t="s">
        <v>970</v>
      </c>
    </row>
    <row r="5" spans="1:4" ht="18" x14ac:dyDescent="0.15">
      <c r="A5" s="408" t="s">
        <v>75</v>
      </c>
      <c r="B5" s="408" t="s">
        <v>0</v>
      </c>
      <c r="C5" s="408" t="s">
        <v>77</v>
      </c>
      <c r="D5" s="408" t="s">
        <v>18</v>
      </c>
    </row>
    <row r="6" spans="1:4" ht="18" x14ac:dyDescent="0.15">
      <c r="A6" s="408" t="s">
        <v>69</v>
      </c>
      <c r="B6" s="408" t="s">
        <v>1032</v>
      </c>
      <c r="C6" s="408" t="s">
        <v>78</v>
      </c>
      <c r="D6" s="408" t="s">
        <v>101</v>
      </c>
    </row>
    <row r="7" spans="1:4" ht="18" x14ac:dyDescent="0.15">
      <c r="A7" s="408"/>
      <c r="B7" s="408" t="s">
        <v>912</v>
      </c>
      <c r="C7" s="408" t="s">
        <v>79</v>
      </c>
      <c r="D7" s="408" t="s">
        <v>222</v>
      </c>
    </row>
    <row r="8" spans="1:4" ht="18" x14ac:dyDescent="0.15">
      <c r="A8" s="408"/>
      <c r="B8" s="408" t="s">
        <v>991</v>
      </c>
      <c r="C8" s="408" t="s">
        <v>80</v>
      </c>
      <c r="D8" s="408" t="s">
        <v>6</v>
      </c>
    </row>
    <row r="9" spans="1:4" ht="18" x14ac:dyDescent="0.15">
      <c r="A9" s="408"/>
      <c r="B9" s="408"/>
      <c r="C9" s="408" t="s">
        <v>81</v>
      </c>
      <c r="D9" s="408" t="s">
        <v>928</v>
      </c>
    </row>
    <row r="10" spans="1:4" ht="18" x14ac:dyDescent="0.15">
      <c r="A10" s="408"/>
      <c r="B10" s="408"/>
      <c r="C10" s="408" t="s">
        <v>5</v>
      </c>
      <c r="D10" s="408" t="s">
        <v>989</v>
      </c>
    </row>
    <row r="11" spans="1:4" ht="18" x14ac:dyDescent="0.15">
      <c r="A11" s="408"/>
      <c r="B11" s="408"/>
      <c r="C11" s="408" t="s">
        <v>74</v>
      </c>
      <c r="D11" s="408" t="s">
        <v>929</v>
      </c>
    </row>
    <row r="12" spans="1:4" ht="18" x14ac:dyDescent="0.15">
      <c r="A12" s="408"/>
      <c r="B12" s="408"/>
      <c r="C12" s="408" t="s">
        <v>67</v>
      </c>
      <c r="D12" s="408" t="s">
        <v>223</v>
      </c>
    </row>
    <row r="13" spans="1:4" ht="18" x14ac:dyDescent="0.15">
      <c r="A13" s="408"/>
      <c r="B13" s="408"/>
      <c r="C13" s="408" t="s">
        <v>64</v>
      </c>
      <c r="D13" s="408" t="s">
        <v>21</v>
      </c>
    </row>
    <row r="14" spans="1:4" ht="18" x14ac:dyDescent="0.15">
      <c r="A14" s="408"/>
      <c r="B14" s="408"/>
      <c r="C14" s="408" t="s">
        <v>65</v>
      </c>
      <c r="D14" s="408" t="s">
        <v>98</v>
      </c>
    </row>
    <row r="15" spans="1:4" ht="18" x14ac:dyDescent="0.15">
      <c r="A15" s="408"/>
      <c r="B15" s="408"/>
      <c r="C15" s="408" t="s">
        <v>66</v>
      </c>
      <c r="D15" s="408" t="s">
        <v>210</v>
      </c>
    </row>
    <row r="16" spans="1:4" ht="18" x14ac:dyDescent="0.15">
      <c r="A16" s="408"/>
      <c r="B16" s="408"/>
      <c r="C16" s="408" t="s">
        <v>70</v>
      </c>
      <c r="D16" s="408" t="s">
        <v>990</v>
      </c>
    </row>
    <row r="17" spans="1:4" ht="18" x14ac:dyDescent="0.15">
      <c r="A17" s="408"/>
      <c r="B17" s="408"/>
      <c r="C17" s="408" t="s">
        <v>71</v>
      </c>
      <c r="D17" s="408" t="s">
        <v>982</v>
      </c>
    </row>
    <row r="18" spans="1:4" ht="18" x14ac:dyDescent="0.15">
      <c r="A18" s="408"/>
      <c r="B18" s="408"/>
      <c r="C18" s="408" t="s">
        <v>72</v>
      </c>
      <c r="D18" s="408" t="s">
        <v>983</v>
      </c>
    </row>
    <row r="19" spans="1:4" ht="18" x14ac:dyDescent="0.15">
      <c r="A19" s="408"/>
      <c r="B19" s="408"/>
      <c r="C19" s="408" t="s">
        <v>479</v>
      </c>
      <c r="D19" s="408" t="s">
        <v>23</v>
      </c>
    </row>
    <row r="20" spans="1:4" ht="18" x14ac:dyDescent="0.15">
      <c r="A20" s="408"/>
      <c r="B20" s="408"/>
      <c r="C20" s="408" t="s">
        <v>835</v>
      </c>
      <c r="D20" s="408" t="s">
        <v>7</v>
      </c>
    </row>
    <row r="21" spans="1:4" ht="18" x14ac:dyDescent="0.15">
      <c r="A21" s="408"/>
      <c r="B21" s="408"/>
      <c r="C21" s="408"/>
      <c r="D21" s="408" t="s">
        <v>400</v>
      </c>
    </row>
    <row r="22" spans="1:4" ht="18" x14ac:dyDescent="0.15">
      <c r="A22" s="408"/>
      <c r="B22" s="408"/>
      <c r="C22" s="408"/>
      <c r="D22" s="408" t="s">
        <v>984</v>
      </c>
    </row>
    <row r="23" spans="1:4" ht="18" x14ac:dyDescent="0.15">
      <c r="A23" s="408"/>
      <c r="B23" s="408"/>
      <c r="C23" s="408"/>
      <c r="D23" s="408" t="s">
        <v>980</v>
      </c>
    </row>
    <row r="24" spans="1:4" ht="18" x14ac:dyDescent="0.15">
      <c r="A24" s="408"/>
      <c r="B24" s="408"/>
      <c r="C24" s="408"/>
      <c r="D24" s="408" t="s">
        <v>99</v>
      </c>
    </row>
    <row r="25" spans="1:4" ht="18" x14ac:dyDescent="0.15">
      <c r="A25" s="408"/>
      <c r="B25" s="408"/>
      <c r="C25" s="408"/>
      <c r="D25" s="408" t="s">
        <v>50</v>
      </c>
    </row>
    <row r="26" spans="1:4" ht="18" x14ac:dyDescent="0.15">
      <c r="A26" s="408"/>
      <c r="B26" s="408"/>
      <c r="C26" s="408"/>
      <c r="D26" s="408" t="s">
        <v>948</v>
      </c>
    </row>
    <row r="27" spans="1:4" ht="18" x14ac:dyDescent="0.15">
      <c r="A27" s="408"/>
      <c r="B27" s="408"/>
      <c r="C27" s="408"/>
      <c r="D27" s="408" t="s">
        <v>13</v>
      </c>
    </row>
    <row r="28" spans="1:4" ht="18" x14ac:dyDescent="0.15">
      <c r="A28" s="408"/>
      <c r="B28" s="408"/>
      <c r="C28" s="408"/>
      <c r="D28" s="408" t="s">
        <v>977</v>
      </c>
    </row>
    <row r="29" spans="1:4" ht="18" x14ac:dyDescent="0.15">
      <c r="A29" s="408"/>
      <c r="B29" s="408"/>
      <c r="C29" s="408"/>
      <c r="D29" s="408" t="s">
        <v>978</v>
      </c>
    </row>
    <row r="30" spans="1:4" ht="18" x14ac:dyDescent="0.15">
      <c r="A30" s="408"/>
      <c r="B30" s="408"/>
      <c r="C30" s="408"/>
      <c r="D30" s="408" t="s">
        <v>981</v>
      </c>
    </row>
    <row r="31" spans="1:4" ht="18" x14ac:dyDescent="0.15">
      <c r="A31" s="408"/>
      <c r="B31" s="408"/>
      <c r="C31" s="408"/>
      <c r="D31" s="408" t="s">
        <v>979</v>
      </c>
    </row>
    <row r="32" spans="1:4" ht="18" x14ac:dyDescent="0.15">
      <c r="A32" s="408"/>
      <c r="B32" s="408"/>
      <c r="C32" s="408"/>
      <c r="D32" s="408" t="s">
        <v>985</v>
      </c>
    </row>
    <row r="33" spans="1:4" ht="18" x14ac:dyDescent="0.15">
      <c r="A33" s="408"/>
      <c r="B33" s="408"/>
      <c r="C33" s="408"/>
      <c r="D33" s="408" t="s">
        <v>8</v>
      </c>
    </row>
    <row r="34" spans="1:4" ht="18" x14ac:dyDescent="0.15">
      <c r="A34" s="408"/>
      <c r="B34" s="408"/>
      <c r="C34" s="408"/>
      <c r="D34" s="408" t="s">
        <v>930</v>
      </c>
    </row>
    <row r="35" spans="1:4" ht="18" x14ac:dyDescent="0.15">
      <c r="A35" s="408"/>
      <c r="B35" s="408"/>
      <c r="C35" s="408"/>
      <c r="D35" s="408" t="s">
        <v>15</v>
      </c>
    </row>
    <row r="36" spans="1:4" ht="18" x14ac:dyDescent="0.15">
      <c r="A36" s="408"/>
      <c r="B36" s="408"/>
      <c r="C36" s="408"/>
      <c r="D36" s="408" t="s">
        <v>100</v>
      </c>
    </row>
    <row r="37" spans="1:4" ht="18" x14ac:dyDescent="0.15">
      <c r="A37" s="408"/>
      <c r="B37" s="408"/>
      <c r="C37" s="408"/>
      <c r="D37" s="408" t="s">
        <v>771</v>
      </c>
    </row>
    <row r="38" spans="1:4" ht="18" x14ac:dyDescent="0.15">
      <c r="A38" s="408"/>
      <c r="B38" s="408"/>
      <c r="C38" s="408"/>
      <c r="D38" s="408" t="s">
        <v>211</v>
      </c>
    </row>
    <row r="39" spans="1:4" ht="18" x14ac:dyDescent="0.15">
      <c r="A39" s="408"/>
      <c r="B39" s="408"/>
      <c r="C39" s="408"/>
      <c r="D39" s="408" t="s">
        <v>207</v>
      </c>
    </row>
    <row r="40" spans="1:4" ht="18" x14ac:dyDescent="0.15">
      <c r="A40" s="408"/>
      <c r="B40" s="408"/>
      <c r="C40" s="408"/>
      <c r="D40" s="408" t="s">
        <v>923</v>
      </c>
    </row>
    <row r="41" spans="1:4" ht="18" x14ac:dyDescent="0.15">
      <c r="A41" s="408"/>
      <c r="B41" s="408"/>
      <c r="C41" s="408"/>
      <c r="D41" s="408" t="s">
        <v>947</v>
      </c>
    </row>
    <row r="42" spans="1:4" ht="18" x14ac:dyDescent="0.15">
      <c r="A42" s="408"/>
      <c r="B42" s="408"/>
      <c r="C42" s="408"/>
      <c r="D42" s="408" t="s">
        <v>208</v>
      </c>
    </row>
    <row r="43" spans="1:4" ht="18" x14ac:dyDescent="0.15">
      <c r="A43" s="408"/>
      <c r="B43" s="408"/>
      <c r="C43" s="408"/>
      <c r="D43" s="408" t="s">
        <v>925</v>
      </c>
    </row>
    <row r="44" spans="1:4" ht="18" x14ac:dyDescent="0.15">
      <c r="A44" s="408"/>
      <c r="B44" s="408"/>
      <c r="C44" s="408"/>
      <c r="D44" s="408" t="s">
        <v>9</v>
      </c>
    </row>
    <row r="45" spans="1:4" ht="18" x14ac:dyDescent="0.15">
      <c r="A45" s="408"/>
      <c r="B45" s="408"/>
      <c r="C45" s="408"/>
      <c r="D45" s="408" t="s">
        <v>209</v>
      </c>
    </row>
    <row r="46" spans="1:4" ht="18" x14ac:dyDescent="0.15">
      <c r="A46" s="408"/>
      <c r="B46" s="408"/>
      <c r="C46" s="408"/>
      <c r="D46" s="408" t="s">
        <v>927</v>
      </c>
    </row>
    <row r="47" spans="1:4" ht="18" x14ac:dyDescent="0.15">
      <c r="A47" s="408"/>
      <c r="B47" s="408"/>
      <c r="C47" s="408"/>
      <c r="D47" s="408" t="s">
        <v>575</v>
      </c>
    </row>
    <row r="48" spans="1:4" ht="18" x14ac:dyDescent="0.15">
      <c r="A48" s="408"/>
      <c r="B48" s="408"/>
      <c r="C48" s="408"/>
      <c r="D48" s="408" t="s">
        <v>350</v>
      </c>
    </row>
    <row r="49" spans="1:4" ht="18" x14ac:dyDescent="0.15">
      <c r="A49" s="408"/>
      <c r="B49" s="408"/>
      <c r="C49" s="408"/>
      <c r="D49" s="408" t="s">
        <v>129</v>
      </c>
    </row>
    <row r="50" spans="1:4" ht="18" x14ac:dyDescent="0.15">
      <c r="A50" s="408"/>
      <c r="B50" s="408"/>
      <c r="C50" s="408"/>
      <c r="D50" s="408" t="s">
        <v>20</v>
      </c>
    </row>
    <row r="51" spans="1:4" ht="18" x14ac:dyDescent="0.15">
      <c r="A51" s="408"/>
      <c r="B51" s="408"/>
      <c r="C51" s="408"/>
      <c r="D51" s="408" t="s">
        <v>131</v>
      </c>
    </row>
    <row r="52" spans="1:4" ht="18" x14ac:dyDescent="0.15">
      <c r="A52" s="408"/>
      <c r="B52" s="408"/>
      <c r="C52" s="408"/>
      <c r="D52" s="408" t="s">
        <v>562</v>
      </c>
    </row>
    <row r="53" spans="1:4" ht="18" x14ac:dyDescent="0.15">
      <c r="A53" s="408"/>
      <c r="B53" s="408"/>
      <c r="C53" s="408"/>
      <c r="D53" s="408" t="s">
        <v>563</v>
      </c>
    </row>
    <row r="54" spans="1:4" ht="18" x14ac:dyDescent="0.15">
      <c r="A54" s="408"/>
      <c r="B54" s="408"/>
      <c r="C54" s="408"/>
      <c r="D54" s="408" t="s">
        <v>133</v>
      </c>
    </row>
    <row r="55" spans="1:4" ht="18" x14ac:dyDescent="0.15">
      <c r="A55" s="408"/>
      <c r="B55" s="408"/>
      <c r="C55" s="408"/>
      <c r="D55" s="408" t="s">
        <v>557</v>
      </c>
    </row>
    <row r="56" spans="1:4" ht="18" x14ac:dyDescent="0.15">
      <c r="A56" s="408"/>
      <c r="B56" s="408"/>
      <c r="C56" s="408"/>
      <c r="D56" s="408" t="s">
        <v>125</v>
      </c>
    </row>
    <row r="57" spans="1:4" ht="18" x14ac:dyDescent="0.15">
      <c r="A57" s="408"/>
      <c r="B57" s="408"/>
      <c r="C57" s="408"/>
      <c r="D57" s="408" t="s">
        <v>399</v>
      </c>
    </row>
    <row r="58" spans="1:4" ht="18" x14ac:dyDescent="0.15">
      <c r="A58" s="408"/>
      <c r="B58" s="408"/>
      <c r="C58" s="408"/>
      <c r="D58" s="408" t="s">
        <v>130</v>
      </c>
    </row>
    <row r="59" spans="1:4" ht="18" x14ac:dyDescent="0.15">
      <c r="A59" s="408"/>
      <c r="B59" s="408"/>
      <c r="C59" s="408"/>
      <c r="D59" s="408" t="s">
        <v>655</v>
      </c>
    </row>
    <row r="60" spans="1:4" ht="18" x14ac:dyDescent="0.15">
      <c r="A60" s="408"/>
      <c r="B60" s="408"/>
      <c r="C60" s="408"/>
      <c r="D60" s="408" t="s">
        <v>650</v>
      </c>
    </row>
    <row r="61" spans="1:4" ht="18" x14ac:dyDescent="0.15">
      <c r="A61" s="408"/>
      <c r="B61" s="408"/>
      <c r="C61" s="408"/>
      <c r="D61" s="408" t="s">
        <v>124</v>
      </c>
    </row>
    <row r="62" spans="1:4" ht="18" x14ac:dyDescent="0.15">
      <c r="A62" s="408"/>
      <c r="B62" s="408"/>
      <c r="C62" s="408"/>
      <c r="D62" s="408" t="s">
        <v>25</v>
      </c>
    </row>
    <row r="63" spans="1:4" ht="18" x14ac:dyDescent="0.15">
      <c r="A63" s="408"/>
      <c r="B63" s="408"/>
      <c r="C63" s="408"/>
      <c r="D63" s="408" t="s">
        <v>134</v>
      </c>
    </row>
    <row r="64" spans="1:4" ht="18" x14ac:dyDescent="0.15">
      <c r="A64" s="408"/>
      <c r="B64" s="408"/>
      <c r="C64" s="408"/>
      <c r="D64" s="408" t="s">
        <v>349</v>
      </c>
    </row>
    <row r="65" spans="1:4" ht="18" x14ac:dyDescent="0.15">
      <c r="A65" s="408"/>
      <c r="B65" s="408"/>
      <c r="C65" s="408"/>
      <c r="D65" s="408" t="s">
        <v>132</v>
      </c>
    </row>
    <row r="66" spans="1:4" ht="18" x14ac:dyDescent="0.15">
      <c r="A66" s="408"/>
      <c r="B66" s="408"/>
      <c r="C66" s="408"/>
      <c r="D66" s="408" t="s">
        <v>348</v>
      </c>
    </row>
    <row r="67" spans="1:4" ht="18" x14ac:dyDescent="0.15">
      <c r="A67" s="408"/>
      <c r="B67" s="408"/>
      <c r="C67" s="408"/>
      <c r="D67" s="408" t="s">
        <v>127</v>
      </c>
    </row>
    <row r="68" spans="1:4" ht="18" x14ac:dyDescent="0.15">
      <c r="A68" s="408"/>
      <c r="B68" s="408"/>
      <c r="C68" s="408"/>
      <c r="D68" s="408" t="s">
        <v>730</v>
      </c>
    </row>
    <row r="69" spans="1:4" ht="18" x14ac:dyDescent="0.15">
      <c r="A69" s="408"/>
      <c r="B69" s="408"/>
      <c r="C69" s="408"/>
      <c r="D69" s="408" t="s">
        <v>128</v>
      </c>
    </row>
    <row r="70" spans="1:4" ht="18" x14ac:dyDescent="0.15">
      <c r="A70" s="408"/>
      <c r="B70" s="408"/>
      <c r="C70" s="408"/>
      <c r="D70" s="408" t="s">
        <v>648</v>
      </c>
    </row>
    <row r="71" spans="1:4" ht="18" x14ac:dyDescent="0.15">
      <c r="A71" s="408"/>
      <c r="B71" s="408"/>
      <c r="C71" s="408"/>
      <c r="D71" s="408" t="s">
        <v>651</v>
      </c>
    </row>
    <row r="72" spans="1:4" ht="18" x14ac:dyDescent="0.15">
      <c r="A72" s="408"/>
      <c r="B72" s="408"/>
      <c r="C72" s="408"/>
      <c r="D72" s="408" t="s">
        <v>647</v>
      </c>
    </row>
    <row r="73" spans="1:4" ht="18" x14ac:dyDescent="0.15">
      <c r="A73" s="408"/>
      <c r="B73" s="408"/>
      <c r="C73" s="408"/>
      <c r="D73" s="408" t="s">
        <v>574</v>
      </c>
    </row>
    <row r="74" spans="1:4" ht="18" x14ac:dyDescent="0.15">
      <c r="A74" s="408"/>
      <c r="B74" s="408"/>
      <c r="C74" s="408"/>
      <c r="D74" s="408" t="s">
        <v>571</v>
      </c>
    </row>
    <row r="75" spans="1:4" ht="18" x14ac:dyDescent="0.15">
      <c r="A75" s="408"/>
      <c r="B75" s="408"/>
      <c r="C75" s="408"/>
      <c r="D75" s="408" t="s">
        <v>573</v>
      </c>
    </row>
    <row r="76" spans="1:4" ht="18" x14ac:dyDescent="0.15">
      <c r="A76" s="408"/>
      <c r="B76" s="408"/>
      <c r="C76" s="408"/>
      <c r="D76" s="408" t="s">
        <v>123</v>
      </c>
    </row>
    <row r="77" spans="1:4" ht="18" x14ac:dyDescent="0.15">
      <c r="A77" s="408"/>
      <c r="B77" s="408"/>
      <c r="C77" s="408"/>
      <c r="D77" s="408" t="s">
        <v>931</v>
      </c>
    </row>
    <row r="78" spans="1:4" ht="18" x14ac:dyDescent="0.15">
      <c r="A78" s="408"/>
      <c r="B78" s="408"/>
      <c r="C78" s="408"/>
      <c r="D78" s="408" t="s">
        <v>932</v>
      </c>
    </row>
    <row r="79" spans="1:4" ht="18" x14ac:dyDescent="0.15">
      <c r="A79" s="408"/>
      <c r="B79" s="408"/>
      <c r="C79" s="408"/>
      <c r="D79" s="408" t="s">
        <v>933</v>
      </c>
    </row>
    <row r="80" spans="1:4" ht="18" x14ac:dyDescent="0.15">
      <c r="A80" s="408"/>
      <c r="B80" s="408"/>
      <c r="C80" s="408"/>
      <c r="D80" s="408" t="s">
        <v>126</v>
      </c>
    </row>
    <row r="81" spans="1:4" ht="18" x14ac:dyDescent="0.15">
      <c r="A81" s="408"/>
      <c r="B81" s="408"/>
      <c r="C81" s="408"/>
      <c r="D81" s="408" t="s">
        <v>946</v>
      </c>
    </row>
    <row r="82" spans="1:4" ht="18" x14ac:dyDescent="0.15">
      <c r="A82" s="408"/>
      <c r="B82" s="408"/>
      <c r="C82" s="408"/>
      <c r="D82" s="408" t="s">
        <v>572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B34"/>
  <sheetViews>
    <sheetView topLeftCell="A3" workbookViewId="0">
      <selection activeCell="H20" sqref="H20"/>
    </sheetView>
  </sheetViews>
  <sheetFormatPr baseColWidth="10" defaultColWidth="8.83203125" defaultRowHeight="13" x14ac:dyDescent="0.15"/>
  <cols>
    <col min="2" max="2" width="55" customWidth="1"/>
  </cols>
  <sheetData>
    <row r="2" spans="2:2" x14ac:dyDescent="0.15">
      <c r="B2" s="4" t="s">
        <v>369</v>
      </c>
    </row>
    <row r="4" spans="2:2" x14ac:dyDescent="0.15">
      <c r="B4" t="s">
        <v>356</v>
      </c>
    </row>
    <row r="5" spans="2:2" x14ac:dyDescent="0.15">
      <c r="B5" t="s">
        <v>368</v>
      </c>
    </row>
    <row r="6" spans="2:2" x14ac:dyDescent="0.15">
      <c r="B6" t="s">
        <v>362</v>
      </c>
    </row>
    <row r="9" spans="2:2" x14ac:dyDescent="0.15">
      <c r="B9" t="s">
        <v>357</v>
      </c>
    </row>
    <row r="10" spans="2:2" x14ac:dyDescent="0.15">
      <c r="B10" t="s">
        <v>358</v>
      </c>
    </row>
    <row r="11" spans="2:2" x14ac:dyDescent="0.15">
      <c r="B11" t="s">
        <v>359</v>
      </c>
    </row>
    <row r="12" spans="2:2" x14ac:dyDescent="0.15">
      <c r="B12" t="s">
        <v>360</v>
      </c>
    </row>
    <row r="13" spans="2:2" x14ac:dyDescent="0.15">
      <c r="B13" t="s">
        <v>361</v>
      </c>
    </row>
    <row r="14" spans="2:2" ht="13.5" customHeight="1" x14ac:dyDescent="0.15"/>
    <row r="15" spans="2:2" ht="41.25" customHeight="1" x14ac:dyDescent="0.15">
      <c r="B15" s="6" t="s">
        <v>366</v>
      </c>
    </row>
    <row r="16" spans="2:2" x14ac:dyDescent="0.15">
      <c r="B16" s="5"/>
    </row>
    <row r="17" spans="2:2" x14ac:dyDescent="0.15">
      <c r="B17" t="s">
        <v>363</v>
      </c>
    </row>
    <row r="18" spans="2:2" x14ac:dyDescent="0.15">
      <c r="B18" t="s">
        <v>364</v>
      </c>
    </row>
    <row r="19" spans="2:2" x14ac:dyDescent="0.15">
      <c r="B19" t="s">
        <v>365</v>
      </c>
    </row>
    <row r="21" spans="2:2" x14ac:dyDescent="0.15">
      <c r="B21" s="7" t="s">
        <v>367</v>
      </c>
    </row>
    <row r="24" spans="2:2" x14ac:dyDescent="0.15">
      <c r="B24" s="4" t="s">
        <v>960</v>
      </c>
    </row>
    <row r="26" spans="2:2" x14ac:dyDescent="0.15">
      <c r="B26" s="4" t="s">
        <v>377</v>
      </c>
    </row>
    <row r="27" spans="2:2" x14ac:dyDescent="0.15">
      <c r="B27" t="s">
        <v>378</v>
      </c>
    </row>
    <row r="28" spans="2:2" x14ac:dyDescent="0.15">
      <c r="B28" t="s">
        <v>379</v>
      </c>
    </row>
    <row r="29" spans="2:2" x14ac:dyDescent="0.15">
      <c r="B29" t="s">
        <v>380</v>
      </c>
    </row>
    <row r="30" spans="2:2" x14ac:dyDescent="0.15">
      <c r="B30" t="s">
        <v>381</v>
      </c>
    </row>
    <row r="31" spans="2:2" x14ac:dyDescent="0.15">
      <c r="B31" t="s">
        <v>382</v>
      </c>
    </row>
    <row r="32" spans="2:2" x14ac:dyDescent="0.15">
      <c r="B32" s="4" t="s">
        <v>383</v>
      </c>
    </row>
    <row r="33" spans="2:2" x14ac:dyDescent="0.15">
      <c r="B33" t="s">
        <v>384</v>
      </c>
    </row>
    <row r="34" spans="2:2" x14ac:dyDescent="0.15">
      <c r="B34" t="s">
        <v>385</v>
      </c>
    </row>
  </sheetData>
  <phoneticPr fontId="1" type="noConversion"/>
  <pageMargins left="0.75" right="0.75" top="1" bottom="1" header="0.5" footer="0.5"/>
  <pageSetup paperSize="9" orientation="portrait" verticalDpi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"/>
  <sheetViews>
    <sheetView workbookViewId="0">
      <selection activeCell="C22" sqref="C22"/>
    </sheetView>
  </sheetViews>
  <sheetFormatPr baseColWidth="10" defaultColWidth="8.83203125" defaultRowHeight="13" x14ac:dyDescent="0.15"/>
  <cols>
    <col min="1" max="2" width="3.6640625" style="362" customWidth="1"/>
    <col min="3" max="3" width="69" style="362" customWidth="1"/>
    <col min="4" max="4" width="10.1640625" style="362" bestFit="1" customWidth="1"/>
    <col min="5" max="7" width="3.6640625" style="362" customWidth="1"/>
    <col min="8" max="16384" width="8.83203125" style="362"/>
  </cols>
  <sheetData>
    <row r="1" spans="1:6" ht="14" thickBot="1" x14ac:dyDescent="0.2">
      <c r="A1" s="364"/>
      <c r="B1" s="364"/>
      <c r="C1" s="364"/>
      <c r="D1" s="364"/>
      <c r="E1" s="364"/>
      <c r="F1" s="364"/>
    </row>
    <row r="2" spans="1:6" x14ac:dyDescent="0.15">
      <c r="A2" s="364"/>
      <c r="B2" s="365"/>
      <c r="C2" s="366"/>
      <c r="D2" s="366"/>
      <c r="E2" s="367"/>
      <c r="F2" s="364"/>
    </row>
    <row r="3" spans="1:6" ht="18" x14ac:dyDescent="0.15">
      <c r="A3" s="364"/>
      <c r="B3" s="368"/>
      <c r="C3" s="369" t="s">
        <v>1045</v>
      </c>
      <c r="D3" s="364"/>
      <c r="E3" s="370"/>
      <c r="F3" s="364"/>
    </row>
    <row r="4" spans="1:6" x14ac:dyDescent="0.15">
      <c r="A4" s="364"/>
      <c r="B4" s="368"/>
      <c r="C4" s="364"/>
      <c r="D4" s="364"/>
      <c r="E4" s="370"/>
      <c r="F4" s="364"/>
    </row>
    <row r="5" spans="1:6" ht="14" x14ac:dyDescent="0.15">
      <c r="A5" s="364"/>
      <c r="B5" s="368"/>
      <c r="C5" s="371" t="s">
        <v>1046</v>
      </c>
      <c r="D5" s="372">
        <v>45052</v>
      </c>
      <c r="E5" s="373"/>
      <c r="F5" s="364"/>
    </row>
    <row r="6" spans="1:6" ht="14" x14ac:dyDescent="0.15">
      <c r="A6" s="364"/>
      <c r="B6" s="368"/>
      <c r="C6" s="371"/>
      <c r="D6" s="371"/>
      <c r="E6" s="374"/>
      <c r="F6" s="364"/>
    </row>
    <row r="7" spans="1:6" ht="30" customHeight="1" x14ac:dyDescent="0.15">
      <c r="A7" s="364"/>
      <c r="B7" s="368"/>
      <c r="C7" s="1218" t="s">
        <v>1335</v>
      </c>
      <c r="D7" s="1218"/>
      <c r="E7" s="375"/>
      <c r="F7" s="364"/>
    </row>
    <row r="8" spans="1:6" ht="30" customHeight="1" x14ac:dyDescent="0.15">
      <c r="A8" s="364"/>
      <c r="B8" s="368"/>
      <c r="C8" s="1218" t="s">
        <v>1048</v>
      </c>
      <c r="D8" s="1218"/>
      <c r="E8" s="375"/>
      <c r="F8" s="364"/>
    </row>
    <row r="9" spans="1:6" ht="45" customHeight="1" thickBot="1" x14ac:dyDescent="0.2">
      <c r="A9" s="364"/>
      <c r="B9" s="376"/>
      <c r="C9" s="1219" t="s">
        <v>1047</v>
      </c>
      <c r="D9" s="1219"/>
      <c r="E9" s="377"/>
      <c r="F9" s="364"/>
    </row>
    <row r="10" spans="1:6" x14ac:dyDescent="0.15">
      <c r="A10" s="364"/>
      <c r="B10" s="364"/>
      <c r="C10" s="364"/>
      <c r="D10" s="364"/>
      <c r="E10" s="364"/>
      <c r="F10" s="364"/>
    </row>
    <row r="11" spans="1:6" x14ac:dyDescent="0.15">
      <c r="D11" s="363"/>
      <c r="E11" s="363"/>
    </row>
  </sheetData>
  <mergeCells count="3">
    <mergeCell ref="C7:D7"/>
    <mergeCell ref="C8:D8"/>
    <mergeCell ref="C9:D9"/>
  </mergeCells>
  <phoneticPr fontId="1" type="noConversion"/>
  <pageMargins left="0.74803149606299202" right="0.74803149606299202" top="0.98425196850393704" bottom="0.98425196850393704" header="0.511811023622047" footer="0.511811023622047"/>
  <pageSetup paperSize="9" scale="94" orientation="portrait" copies="2" r:id="rId1"/>
  <headerFooter alignWithMargins="0">
    <oddFooter>&amp;C&amp;K000000&amp;F  &amp;D&amp;R&amp;K000000&amp;P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5C672-BBB1-934D-9AE3-C4DDEC88CC9D}">
  <sheetPr>
    <tabColor theme="1"/>
    <pageSetUpPr fitToPage="1"/>
  </sheetPr>
  <dimension ref="A1:N25"/>
  <sheetViews>
    <sheetView zoomScaleNormal="100" zoomScaleSheetLayoutView="100" workbookViewId="0">
      <selection activeCell="F6" sqref="F6"/>
    </sheetView>
  </sheetViews>
  <sheetFormatPr baseColWidth="10" defaultRowHeight="18" x14ac:dyDescent="0.15"/>
  <cols>
    <col min="1" max="2" width="2.5" style="408" customWidth="1"/>
    <col min="3" max="3" width="11.6640625" style="408" customWidth="1"/>
    <col min="4" max="4" width="24.6640625" style="408" customWidth="1"/>
    <col min="5" max="5" width="11.83203125" style="413" customWidth="1"/>
    <col min="6" max="6" width="32.83203125" style="408" customWidth="1"/>
    <col min="7" max="7" width="36.33203125" style="408" hidden="1" customWidth="1"/>
    <col min="8" max="9" width="2.5" style="408" customWidth="1"/>
    <col min="10" max="14" width="10.83203125" style="408"/>
    <col min="15" max="15" width="12.5" style="408" customWidth="1"/>
    <col min="16" max="16" width="23" style="408" bestFit="1" customWidth="1"/>
    <col min="17" max="17" width="9.83203125" style="408" customWidth="1"/>
    <col min="18" max="18" width="26" style="408" bestFit="1" customWidth="1"/>
    <col min="19" max="16384" width="10.83203125" style="408"/>
  </cols>
  <sheetData>
    <row r="1" spans="1:14" ht="20" customHeight="1" thickBot="1" x14ac:dyDescent="0.2">
      <c r="A1" s="407"/>
      <c r="B1" s="407"/>
      <c r="C1" s="407"/>
      <c r="D1" s="407"/>
      <c r="E1" s="410"/>
      <c r="F1" s="407"/>
      <c r="G1" s="407"/>
      <c r="H1" s="407"/>
    </row>
    <row r="2" spans="1:14" x14ac:dyDescent="0.15">
      <c r="A2" s="407"/>
      <c r="B2" s="419"/>
      <c r="C2" s="420"/>
      <c r="D2" s="420"/>
      <c r="E2" s="421"/>
      <c r="F2" s="420"/>
      <c r="G2" s="420"/>
      <c r="H2" s="422"/>
      <c r="I2" s="407"/>
    </row>
    <row r="3" spans="1:14" ht="20" x14ac:dyDescent="0.15">
      <c r="A3" s="407"/>
      <c r="B3" s="423"/>
      <c r="C3" s="434" t="s">
        <v>1086</v>
      </c>
      <c r="D3" s="407"/>
      <c r="E3" s="410"/>
      <c r="F3" s="407"/>
      <c r="G3" s="407"/>
      <c r="H3" s="424"/>
      <c r="I3" s="407"/>
    </row>
    <row r="4" spans="1:14" ht="20" customHeight="1" thickBot="1" x14ac:dyDescent="0.2">
      <c r="A4" s="407"/>
      <c r="B4" s="423"/>
      <c r="C4" s="407"/>
      <c r="D4" s="407"/>
      <c r="E4" s="410"/>
      <c r="F4" s="407"/>
      <c r="G4" s="407"/>
      <c r="H4" s="424"/>
      <c r="I4" s="407"/>
    </row>
    <row r="5" spans="1:14" ht="38" x14ac:dyDescent="0.15">
      <c r="A5" s="407"/>
      <c r="B5" s="423"/>
      <c r="C5" s="414" t="s">
        <v>1060</v>
      </c>
      <c r="D5" s="415" t="s">
        <v>1061</v>
      </c>
      <c r="E5" s="432" t="s">
        <v>73</v>
      </c>
      <c r="F5" s="416" t="s">
        <v>970</v>
      </c>
      <c r="H5" s="425"/>
      <c r="I5" s="407"/>
    </row>
    <row r="6" spans="1:14" ht="20" customHeight="1" thickBot="1" x14ac:dyDescent="0.2">
      <c r="A6" s="407"/>
      <c r="B6" s="423"/>
      <c r="C6" s="555" t="s">
        <v>69</v>
      </c>
      <c r="D6" s="556" t="s">
        <v>912</v>
      </c>
      <c r="E6" s="557" t="s">
        <v>81</v>
      </c>
      <c r="F6" s="558" t="s">
        <v>98</v>
      </c>
      <c r="G6" s="408" t="str">
        <f>D6&amp;"-"&amp;C6&amp;"-"&amp;E6&amp;"-"&amp;F6</f>
        <v>Track &amp; Field-Male-U20-1500m</v>
      </c>
      <c r="H6" s="425"/>
      <c r="I6" s="407"/>
    </row>
    <row r="7" spans="1:14" ht="20" customHeight="1" x14ac:dyDescent="0.15">
      <c r="A7" s="407"/>
      <c r="B7" s="423"/>
      <c r="C7" s="407"/>
      <c r="D7" s="407"/>
      <c r="E7" s="410"/>
      <c r="F7" s="407"/>
      <c r="G7" s="407"/>
      <c r="H7" s="424"/>
      <c r="I7" s="407"/>
    </row>
    <row r="8" spans="1:14" ht="20" customHeight="1" x14ac:dyDescent="0.15">
      <c r="A8" s="407"/>
      <c r="B8" s="423"/>
      <c r="C8" s="1213" t="s">
        <v>1062</v>
      </c>
      <c r="D8" s="1213"/>
      <c r="E8" s="1213" t="str">
        <f>IFERROR(VLOOKUP($G$6,'1. T&amp;F Male'!$A:$J,7,FALSE),IFERROR(VLOOKUP($G$6,'2. T&amp;F Female'!$A:$J,7,FALSE),IFERROR(VLOOKUP($G$6,'4. T&amp;F Relay'!$A:$J,7,FALSE),IFERROR(VLOOKUP($G$6,'5. Road'!$A:$J,7,FALSE),IFERROR(VLOOKUP($G$6,'3. T&amp;F Indoor'!$A:$J,7,FALSE),IFERROR(VLOOKUP($G$6,'6. Sports Hall'!$A:$J,7,FALSE),"Not a Valid Combination"))))))</f>
        <v>Jake Rowley</v>
      </c>
      <c r="F8" s="1213"/>
      <c r="G8" s="407"/>
      <c r="H8" s="424"/>
      <c r="I8" s="407"/>
    </row>
    <row r="9" spans="1:14" ht="20" customHeight="1" x14ac:dyDescent="0.15">
      <c r="A9" s="407"/>
      <c r="B9" s="423"/>
      <c r="C9" s="1216" t="s">
        <v>2</v>
      </c>
      <c r="D9" s="1216"/>
      <c r="E9" s="1214" t="str">
        <f>IF($E$8="Record not yet set","",IFERROR(VLOOKUP($G$6,'1. T&amp;F Male'!$A:$J,8,FALSE),IFERROR(VLOOKUP($G$6,'2. T&amp;F Female'!$A:$J,8,FALSE),IFERROR(VLOOKUP($G$6,'4. T&amp;F Relay'!$A:$J,8,FALSE),IFERROR(VLOOKUP($G$6,'5. Road'!$A:$J,8,FALSE),IFERROR(VLOOKUP($G$6,'3. T&amp;F Indoor'!$A:$J,8,FALSE),IFERROR(VLOOKUP($G$6,'6. Sports Hall'!$A:$J,8,FALSE),"Not a Valid Combination")))))))</f>
        <v>3:57.19</v>
      </c>
      <c r="F9" s="1214"/>
      <c r="G9" s="407"/>
      <c r="H9" s="424"/>
      <c r="I9" s="407"/>
    </row>
    <row r="10" spans="1:14" ht="20" customHeight="1" x14ac:dyDescent="0.15">
      <c r="A10" s="407"/>
      <c r="B10" s="423"/>
      <c r="C10" s="1217" t="s">
        <v>3</v>
      </c>
      <c r="D10" s="1217"/>
      <c r="E10" s="1215">
        <f>IF($E$8="Record not yet set","",IFERROR(VLOOKUP($G$6,'1. T&amp;F Male'!$A:$J,9,FALSE),IFERROR(VLOOKUP($G$6,'2. T&amp;F Female'!$A:$J,9,FALSE),IFERROR(VLOOKUP($G$6,'4. T&amp;F Relay'!$A:$J,9,FALSE),IFERROR(VLOOKUP($G$6,'5. Road'!$A:$J,9,FALSE),IFERROR(VLOOKUP($G$6,'3. T&amp;F Indoor'!$A:$J,9,FALSE),IFERROR(VLOOKUP($G$6,'6. Sports Hall'!$A:$J,9,FALSE),"Not a Valid Combination")))))))</f>
        <v>46140</v>
      </c>
      <c r="F10" s="1215"/>
      <c r="G10" s="407"/>
      <c r="H10" s="424"/>
      <c r="I10" s="407"/>
    </row>
    <row r="11" spans="1:14" ht="20" customHeight="1" x14ac:dyDescent="0.15">
      <c r="A11" s="407"/>
      <c r="B11" s="423"/>
      <c r="C11" s="433" t="s">
        <v>916</v>
      </c>
      <c r="D11" s="433"/>
      <c r="E11" s="1214">
        <f ca="1">IF($E$8="Record not yet set","",IFERROR(VLOOKUP($G$6,'1. T&amp;F Male'!$A:$J,10,FALSE),IFERROR(VLOOKUP($G$6,'2. T&amp;F Female'!$A:$J,10,FALSE),IFERROR(VLOOKUP($G$6,'4. T&amp;F Relay'!$A:$J,10,FALSE),IFERROR(VLOOKUP($G$6,'5. Road'!$A:$J,10,FALSE),IFERROR(VLOOKUP($G$6,'3. T&amp;F Indoor'!$A:$J,10,FALSE),IFERROR(VLOOKUP($G$6,'6. Sports Hall'!$A:$J,10,FALSE),"Not a Valid Combination")))))))</f>
        <v>17</v>
      </c>
      <c r="F11" s="1214"/>
      <c r="G11" s="407"/>
      <c r="H11" s="424"/>
      <c r="I11" s="407"/>
    </row>
    <row r="12" spans="1:14" ht="19" thickBot="1" x14ac:dyDescent="0.2">
      <c r="A12" s="407"/>
      <c r="B12" s="426"/>
      <c r="C12" s="427"/>
      <c r="D12" s="427"/>
      <c r="E12" s="428"/>
      <c r="F12" s="427"/>
      <c r="G12" s="429"/>
      <c r="H12" s="430"/>
      <c r="I12" s="418"/>
      <c r="J12" s="410"/>
      <c r="K12" s="411"/>
      <c r="L12" s="412"/>
      <c r="M12" s="411"/>
      <c r="N12" s="411"/>
    </row>
    <row r="13" spans="1:14" ht="20" customHeight="1" x14ac:dyDescent="0.15">
      <c r="A13" s="407"/>
      <c r="B13" s="407"/>
      <c r="C13" s="407"/>
      <c r="D13" s="407"/>
      <c r="E13" s="410"/>
      <c r="F13" s="407"/>
      <c r="G13" s="409"/>
      <c r="H13" s="409"/>
      <c r="I13" s="407"/>
      <c r="J13" s="410"/>
      <c r="K13" s="411"/>
      <c r="L13" s="412"/>
      <c r="M13" s="411"/>
      <c r="N13" s="411"/>
    </row>
    <row r="14" spans="1:14" x14ac:dyDescent="0.15">
      <c r="A14" s="407"/>
      <c r="B14" s="431"/>
      <c r="C14" s="431" t="s">
        <v>1084</v>
      </c>
      <c r="D14" s="431"/>
      <c r="E14" s="410"/>
      <c r="F14" s="407"/>
      <c r="G14" s="407"/>
      <c r="H14" s="407"/>
      <c r="I14" s="407"/>
    </row>
    <row r="15" spans="1:14" x14ac:dyDescent="0.15">
      <c r="A15" s="407"/>
      <c r="B15" s="431"/>
      <c r="C15" s="1212" t="s">
        <v>1085</v>
      </c>
      <c r="D15" s="1212"/>
      <c r="E15" s="1212"/>
      <c r="F15" s="1212"/>
      <c r="G15" s="407"/>
      <c r="H15" s="407"/>
      <c r="I15" s="407"/>
    </row>
    <row r="16" spans="1:14" x14ac:dyDescent="0.15">
      <c r="A16" s="407"/>
      <c r="B16" s="407"/>
      <c r="C16" s="1212"/>
      <c r="D16" s="1212"/>
      <c r="E16" s="1212"/>
      <c r="F16" s="1212"/>
      <c r="G16" s="407"/>
      <c r="H16" s="407"/>
      <c r="I16" s="407"/>
    </row>
    <row r="25" spans="5:5" x14ac:dyDescent="0.15">
      <c r="E25" s="417"/>
    </row>
  </sheetData>
  <sheetProtection sheet="1" objects="1" scenarios="1"/>
  <sortState xmlns:xlrd2="http://schemas.microsoft.com/office/spreadsheetml/2017/richdata2" ref="R24:R101">
    <sortCondition ref="R24:R101"/>
  </sortState>
  <mergeCells count="8">
    <mergeCell ref="C15:F16"/>
    <mergeCell ref="E8:F8"/>
    <mergeCell ref="E9:F9"/>
    <mergeCell ref="E10:F10"/>
    <mergeCell ref="E11:F11"/>
    <mergeCell ref="C8:D8"/>
    <mergeCell ref="C9:D9"/>
    <mergeCell ref="C10:D10"/>
  </mergeCells>
  <printOptions horizontalCentered="1"/>
  <pageMargins left="0.45" right="0.2" top="0.5" bottom="0.5" header="0.3" footer="0.3"/>
  <pageSetup paperSize="9" orientation="portrait" horizontalDpi="0" verticalDpi="0"/>
  <headerFooter>
    <oddFooter>&amp;C&amp;K000000&amp;F  &amp;D&amp;R&amp;K000000&amp;P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Error" error="Please select a value from the list" xr:uid="{CEE26B74-4994-4B46-9DCA-18A5747DBBA1}">
          <x14:formula1>
            <xm:f>Lists!$A$5:$A$6</xm:f>
          </x14:formula1>
          <xm:sqref>C6</xm:sqref>
        </x14:dataValidation>
        <x14:dataValidation type="list" allowBlank="1" showInputMessage="1" showErrorMessage="1" errorTitle="Error" error="Please select a value from the list" xr:uid="{6A8667E5-8595-2649-AA55-57F8BE14C894}">
          <x14:formula1>
            <xm:f>Lists!$B$5:$B$8</xm:f>
          </x14:formula1>
          <xm:sqref>D6</xm:sqref>
        </x14:dataValidation>
        <x14:dataValidation type="list" allowBlank="1" showInputMessage="1" showErrorMessage="1" errorTitle="Error" error="Please select a value from the list" xr:uid="{ECF84989-C537-794F-90AF-61A0554EC39F}">
          <x14:formula1>
            <xm:f>Lists!$C$5:$C$20</xm:f>
          </x14:formula1>
          <xm:sqref>E6</xm:sqref>
        </x14:dataValidation>
        <x14:dataValidation type="list" allowBlank="1" showInputMessage="1" showErrorMessage="1" errorTitle="Error" error="Please select a value from the list" xr:uid="{F7FC1CE0-6603-0F40-BFE2-F3CF958C48D7}">
          <x14:formula1>
            <xm:f>Lists!$D$5:$D$82</xm:f>
          </x14:formula1>
          <xm:sqref>F6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4A6BD-BB87-DD4E-A199-EBC161E338C0}">
  <sheetPr>
    <tabColor theme="7" tint="0.39997558519241921"/>
    <pageSetUpPr fitToPage="1"/>
  </sheetPr>
  <dimension ref="A1:M560"/>
  <sheetViews>
    <sheetView topLeftCell="B1" zoomScaleNormal="100" workbookViewId="0">
      <pane ySplit="3" topLeftCell="A4" activePane="bottomLeft" state="frozen"/>
      <selection activeCell="B1" sqref="B1:B1048576"/>
      <selection pane="bottomLeft" activeCell="B1" sqref="B1"/>
    </sheetView>
  </sheetViews>
  <sheetFormatPr baseColWidth="10" defaultColWidth="11.5" defaultRowHeight="13" x14ac:dyDescent="0.15"/>
  <cols>
    <col min="1" max="1" width="30" style="41" hidden="1" customWidth="1"/>
    <col min="2" max="2" width="18" style="37" customWidth="1"/>
    <col min="3" max="3" width="15.83203125" style="37" customWidth="1"/>
    <col min="4" max="4" width="11.1640625" style="37" customWidth="1"/>
    <col min="5" max="5" width="18.6640625" style="37" customWidth="1"/>
    <col min="6" max="6" width="12.83203125" style="39" customWidth="1"/>
    <col min="7" max="7" width="21" style="37" customWidth="1"/>
    <col min="8" max="8" width="11.33203125" style="40" bestFit="1" customWidth="1"/>
    <col min="9" max="9" width="13" style="41" bestFit="1" customWidth="1"/>
    <col min="10" max="10" width="9.5" style="42" bestFit="1" customWidth="1"/>
    <col min="11" max="11" width="16.1640625" style="41" customWidth="1"/>
    <col min="13" max="16384" width="11.5" style="37"/>
  </cols>
  <sheetData>
    <row r="1" spans="1:12" ht="18" x14ac:dyDescent="0.15">
      <c r="A1" s="35"/>
      <c r="B1" s="31" t="s">
        <v>1336</v>
      </c>
      <c r="C1" s="31"/>
      <c r="D1" s="32"/>
      <c r="E1" s="32"/>
      <c r="F1" s="33"/>
      <c r="G1" s="32"/>
      <c r="H1" s="34"/>
      <c r="I1" s="35"/>
      <c r="J1" s="36"/>
      <c r="K1" s="35"/>
      <c r="L1" s="37"/>
    </row>
    <row r="2" spans="1:12" ht="7" customHeight="1" thickBot="1" x14ac:dyDescent="0.2">
      <c r="A2" s="35"/>
      <c r="B2" s="32"/>
      <c r="C2" s="32"/>
      <c r="D2" s="32"/>
      <c r="E2" s="32"/>
      <c r="F2" s="33"/>
      <c r="G2" s="32"/>
      <c r="H2" s="34"/>
      <c r="I2" s="35"/>
      <c r="J2" s="36"/>
      <c r="K2" s="35"/>
      <c r="L2" s="37"/>
    </row>
    <row r="3" spans="1:12" s="38" customFormat="1" ht="33" customHeight="1" thickBot="1" x14ac:dyDescent="0.2">
      <c r="A3" s="455" t="s">
        <v>921</v>
      </c>
      <c r="B3" s="717" t="s">
        <v>918</v>
      </c>
      <c r="C3" s="716" t="s">
        <v>919</v>
      </c>
      <c r="D3" s="671" t="s">
        <v>1</v>
      </c>
      <c r="E3" s="671" t="s">
        <v>914</v>
      </c>
      <c r="F3" s="672" t="s">
        <v>73</v>
      </c>
      <c r="G3" s="671" t="s">
        <v>4</v>
      </c>
      <c r="H3" s="673" t="s">
        <v>2</v>
      </c>
      <c r="I3" s="674" t="s">
        <v>3</v>
      </c>
      <c r="J3" s="675" t="s">
        <v>916</v>
      </c>
      <c r="K3" s="648" t="s">
        <v>915</v>
      </c>
    </row>
    <row r="4" spans="1:12" x14ac:dyDescent="0.15">
      <c r="A4" s="456" t="str">
        <f t="shared" ref="A4:A68" si="0">B4&amp;"-"&amp;D4&amp;"-"&amp;F4&amp;"-"&amp;E4</f>
        <v>Track &amp; Field-Male-U11-60m</v>
      </c>
      <c r="B4" s="469" t="s">
        <v>912</v>
      </c>
      <c r="C4" s="77" t="s">
        <v>913</v>
      </c>
      <c r="D4" s="77" t="s">
        <v>69</v>
      </c>
      <c r="E4" s="77" t="s">
        <v>207</v>
      </c>
      <c r="F4" s="78" t="s">
        <v>77</v>
      </c>
      <c r="G4" s="77" t="s">
        <v>924</v>
      </c>
      <c r="H4" s="160" t="s">
        <v>926</v>
      </c>
      <c r="I4" s="161" t="s">
        <v>926</v>
      </c>
      <c r="J4" s="162" t="str">
        <f t="shared" ref="J4:J70" ca="1" si="1">IF(I4="","",IF(I4="MISSING","",IF(I4="-","-",TODAY()-I4)))</f>
        <v>-</v>
      </c>
      <c r="K4" s="465">
        <v>45051</v>
      </c>
    </row>
    <row r="5" spans="1:12" x14ac:dyDescent="0.15">
      <c r="A5" s="457" t="str">
        <f t="shared" si="0"/>
        <v>Track &amp; Field-Male-U13-60m</v>
      </c>
      <c r="B5" s="466" t="s">
        <v>912</v>
      </c>
      <c r="C5" s="43" t="s">
        <v>913</v>
      </c>
      <c r="D5" s="43" t="s">
        <v>69</v>
      </c>
      <c r="E5" s="43" t="s">
        <v>207</v>
      </c>
      <c r="F5" s="44" t="s">
        <v>78</v>
      </c>
      <c r="G5" s="43" t="s">
        <v>924</v>
      </c>
      <c r="H5" s="103" t="s">
        <v>926</v>
      </c>
      <c r="I5" s="104" t="s">
        <v>926</v>
      </c>
      <c r="J5" s="105" t="str">
        <f t="shared" ca="1" si="1"/>
        <v>-</v>
      </c>
      <c r="K5" s="467">
        <v>45051</v>
      </c>
    </row>
    <row r="6" spans="1:12" x14ac:dyDescent="0.15">
      <c r="A6" s="457" t="str">
        <f t="shared" si="0"/>
        <v>Track &amp; Field-Male-U15-60m</v>
      </c>
      <c r="B6" s="466" t="s">
        <v>912</v>
      </c>
      <c r="C6" s="43" t="s">
        <v>913</v>
      </c>
      <c r="D6" s="43" t="s">
        <v>69</v>
      </c>
      <c r="E6" s="43" t="s">
        <v>207</v>
      </c>
      <c r="F6" s="44" t="s">
        <v>79</v>
      </c>
      <c r="G6" s="43" t="s">
        <v>924</v>
      </c>
      <c r="H6" s="103" t="s">
        <v>926</v>
      </c>
      <c r="I6" s="104" t="s">
        <v>926</v>
      </c>
      <c r="J6" s="105" t="str">
        <f t="shared" ca="1" si="1"/>
        <v>-</v>
      </c>
      <c r="K6" s="467">
        <v>45051</v>
      </c>
    </row>
    <row r="7" spans="1:12" ht="14" thickBot="1" x14ac:dyDescent="0.2">
      <c r="A7" s="457" t="str">
        <f t="shared" si="0"/>
        <v>Track &amp; Field-Male-U17-60m</v>
      </c>
      <c r="B7" s="471" t="s">
        <v>912</v>
      </c>
      <c r="C7" s="93" t="s">
        <v>913</v>
      </c>
      <c r="D7" s="93" t="s">
        <v>69</v>
      </c>
      <c r="E7" s="93" t="s">
        <v>207</v>
      </c>
      <c r="F7" s="94" t="s">
        <v>80</v>
      </c>
      <c r="G7" s="93" t="s">
        <v>924</v>
      </c>
      <c r="H7" s="115" t="s">
        <v>926</v>
      </c>
      <c r="I7" s="116" t="s">
        <v>926</v>
      </c>
      <c r="J7" s="117" t="str">
        <f t="shared" ca="1" si="1"/>
        <v>-</v>
      </c>
      <c r="K7" s="467">
        <v>45051</v>
      </c>
    </row>
    <row r="8" spans="1:12" ht="14" thickBot="1" x14ac:dyDescent="0.2">
      <c r="A8" s="457" t="str">
        <f t="shared" si="0"/>
        <v>Track &amp; Field-Male-U20-60m</v>
      </c>
      <c r="B8" s="676" t="s">
        <v>912</v>
      </c>
      <c r="C8" s="677" t="s">
        <v>913</v>
      </c>
      <c r="D8" s="677" t="s">
        <v>69</v>
      </c>
      <c r="E8" s="677" t="s">
        <v>207</v>
      </c>
      <c r="F8" s="678" t="s">
        <v>81</v>
      </c>
      <c r="G8" s="677" t="s">
        <v>244</v>
      </c>
      <c r="H8" s="679">
        <v>7.7</v>
      </c>
      <c r="I8" s="680">
        <v>39168</v>
      </c>
      <c r="J8" s="681">
        <f t="shared" ca="1" si="1"/>
        <v>6989</v>
      </c>
      <c r="K8" s="649">
        <v>45051</v>
      </c>
    </row>
    <row r="9" spans="1:12" x14ac:dyDescent="0.15">
      <c r="A9" s="457" t="str">
        <f t="shared" si="0"/>
        <v>Track &amp; Field-Male-Senior-60m</v>
      </c>
      <c r="B9" s="469" t="s">
        <v>912</v>
      </c>
      <c r="C9" s="77" t="s">
        <v>913</v>
      </c>
      <c r="D9" s="77" t="s">
        <v>69</v>
      </c>
      <c r="E9" s="77" t="s">
        <v>207</v>
      </c>
      <c r="F9" s="78" t="s">
        <v>5</v>
      </c>
      <c r="G9" s="77" t="s">
        <v>924</v>
      </c>
      <c r="H9" s="160" t="s">
        <v>926</v>
      </c>
      <c r="I9" s="161" t="s">
        <v>926</v>
      </c>
      <c r="J9" s="162" t="str">
        <f t="shared" ca="1" si="1"/>
        <v>-</v>
      </c>
      <c r="K9" s="467">
        <v>45051</v>
      </c>
    </row>
    <row r="10" spans="1:12" x14ac:dyDescent="0.15">
      <c r="A10" s="457" t="str">
        <f t="shared" si="0"/>
        <v>Track &amp; Field-Male-V35-60m</v>
      </c>
      <c r="B10" s="466" t="s">
        <v>912</v>
      </c>
      <c r="C10" s="43" t="s">
        <v>913</v>
      </c>
      <c r="D10" s="43" t="s">
        <v>69</v>
      </c>
      <c r="E10" s="43" t="s">
        <v>207</v>
      </c>
      <c r="F10" s="44" t="s">
        <v>74</v>
      </c>
      <c r="G10" s="43" t="s">
        <v>924</v>
      </c>
      <c r="H10" s="103" t="s">
        <v>926</v>
      </c>
      <c r="I10" s="104" t="s">
        <v>926</v>
      </c>
      <c r="J10" s="105" t="str">
        <f t="shared" ca="1" si="1"/>
        <v>-</v>
      </c>
      <c r="K10" s="467">
        <v>45051</v>
      </c>
    </row>
    <row r="11" spans="1:12" x14ac:dyDescent="0.15">
      <c r="A11" s="457" t="str">
        <f t="shared" si="0"/>
        <v>Track &amp; Field-Male-V40-60m</v>
      </c>
      <c r="B11" s="466" t="s">
        <v>912</v>
      </c>
      <c r="C11" s="43" t="s">
        <v>913</v>
      </c>
      <c r="D11" s="43" t="s">
        <v>69</v>
      </c>
      <c r="E11" s="43" t="s">
        <v>207</v>
      </c>
      <c r="F11" s="44" t="s">
        <v>67</v>
      </c>
      <c r="G11" s="43" t="s">
        <v>924</v>
      </c>
      <c r="H11" s="103" t="s">
        <v>926</v>
      </c>
      <c r="I11" s="104" t="s">
        <v>926</v>
      </c>
      <c r="J11" s="105" t="str">
        <f t="shared" ca="1" si="1"/>
        <v>-</v>
      </c>
      <c r="K11" s="467">
        <v>45051</v>
      </c>
    </row>
    <row r="12" spans="1:12" x14ac:dyDescent="0.15">
      <c r="A12" s="457" t="str">
        <f t="shared" si="0"/>
        <v>Track &amp; Field-Male-V45-60m</v>
      </c>
      <c r="B12" s="466" t="s">
        <v>912</v>
      </c>
      <c r="C12" s="43" t="s">
        <v>913</v>
      </c>
      <c r="D12" s="43" t="s">
        <v>69</v>
      </c>
      <c r="E12" s="43" t="s">
        <v>207</v>
      </c>
      <c r="F12" s="44" t="s">
        <v>64</v>
      </c>
      <c r="G12" s="43" t="s">
        <v>924</v>
      </c>
      <c r="H12" s="103" t="s">
        <v>926</v>
      </c>
      <c r="I12" s="104" t="s">
        <v>926</v>
      </c>
      <c r="J12" s="105" t="str">
        <f t="shared" ca="1" si="1"/>
        <v>-</v>
      </c>
      <c r="K12" s="467">
        <v>45051</v>
      </c>
    </row>
    <row r="13" spans="1:12" x14ac:dyDescent="0.15">
      <c r="A13" s="457" t="str">
        <f t="shared" si="0"/>
        <v>Track &amp; Field-Male-V50-60m</v>
      </c>
      <c r="B13" s="466" t="s">
        <v>912</v>
      </c>
      <c r="C13" s="43" t="s">
        <v>913</v>
      </c>
      <c r="D13" s="43" t="s">
        <v>69</v>
      </c>
      <c r="E13" s="43" t="s">
        <v>207</v>
      </c>
      <c r="F13" s="44" t="s">
        <v>65</v>
      </c>
      <c r="G13" s="43" t="s">
        <v>924</v>
      </c>
      <c r="H13" s="103" t="s">
        <v>926</v>
      </c>
      <c r="I13" s="104" t="s">
        <v>926</v>
      </c>
      <c r="J13" s="105" t="str">
        <f t="shared" ca="1" si="1"/>
        <v>-</v>
      </c>
      <c r="K13" s="467">
        <v>45051</v>
      </c>
    </row>
    <row r="14" spans="1:12" x14ac:dyDescent="0.15">
      <c r="A14" s="457" t="str">
        <f t="shared" si="0"/>
        <v>Track &amp; Field-Male-V55-60m</v>
      </c>
      <c r="B14" s="466" t="s">
        <v>912</v>
      </c>
      <c r="C14" s="43" t="s">
        <v>913</v>
      </c>
      <c r="D14" s="43" t="s">
        <v>69</v>
      </c>
      <c r="E14" s="43" t="s">
        <v>207</v>
      </c>
      <c r="F14" s="44" t="s">
        <v>66</v>
      </c>
      <c r="G14" s="43" t="s">
        <v>924</v>
      </c>
      <c r="H14" s="103" t="s">
        <v>926</v>
      </c>
      <c r="I14" s="104" t="s">
        <v>926</v>
      </c>
      <c r="J14" s="105" t="str">
        <f t="shared" ca="1" si="1"/>
        <v>-</v>
      </c>
      <c r="K14" s="467">
        <v>45051</v>
      </c>
    </row>
    <row r="15" spans="1:12" x14ac:dyDescent="0.15">
      <c r="A15" s="457" t="str">
        <f t="shared" si="0"/>
        <v>Track &amp; Field-Male-V60-60m</v>
      </c>
      <c r="B15" s="466" t="s">
        <v>912</v>
      </c>
      <c r="C15" s="43" t="s">
        <v>913</v>
      </c>
      <c r="D15" s="43" t="s">
        <v>69</v>
      </c>
      <c r="E15" s="43" t="s">
        <v>207</v>
      </c>
      <c r="F15" s="44" t="s">
        <v>70</v>
      </c>
      <c r="G15" s="43" t="s">
        <v>924</v>
      </c>
      <c r="H15" s="103" t="s">
        <v>926</v>
      </c>
      <c r="I15" s="104" t="s">
        <v>926</v>
      </c>
      <c r="J15" s="105" t="str">
        <f t="shared" ca="1" si="1"/>
        <v>-</v>
      </c>
      <c r="K15" s="467">
        <v>45051</v>
      </c>
    </row>
    <row r="16" spans="1:12" x14ac:dyDescent="0.15">
      <c r="A16" s="457" t="str">
        <f t="shared" si="0"/>
        <v>Track &amp; Field-Male-V65-60m</v>
      </c>
      <c r="B16" s="466" t="s">
        <v>912</v>
      </c>
      <c r="C16" s="43" t="s">
        <v>913</v>
      </c>
      <c r="D16" s="43" t="s">
        <v>69</v>
      </c>
      <c r="E16" s="43" t="s">
        <v>207</v>
      </c>
      <c r="F16" s="44" t="s">
        <v>71</v>
      </c>
      <c r="G16" s="43" t="s">
        <v>924</v>
      </c>
      <c r="H16" s="103" t="s">
        <v>926</v>
      </c>
      <c r="I16" s="104" t="s">
        <v>926</v>
      </c>
      <c r="J16" s="105" t="str">
        <f t="shared" ca="1" si="1"/>
        <v>-</v>
      </c>
      <c r="K16" s="467">
        <v>45051</v>
      </c>
    </row>
    <row r="17" spans="1:13" x14ac:dyDescent="0.15">
      <c r="A17" s="457" t="str">
        <f t="shared" si="0"/>
        <v>Track &amp; Field-Male-V70-60m</v>
      </c>
      <c r="B17" s="466" t="s">
        <v>912</v>
      </c>
      <c r="C17" s="43" t="s">
        <v>913</v>
      </c>
      <c r="D17" s="43" t="s">
        <v>69</v>
      </c>
      <c r="E17" s="43" t="s">
        <v>207</v>
      </c>
      <c r="F17" s="44" t="s">
        <v>72</v>
      </c>
      <c r="G17" s="43" t="s">
        <v>924</v>
      </c>
      <c r="H17" s="103" t="s">
        <v>926</v>
      </c>
      <c r="I17" s="104" t="s">
        <v>926</v>
      </c>
      <c r="J17" s="105" t="str">
        <f t="shared" ca="1" si="1"/>
        <v>-</v>
      </c>
      <c r="K17" s="467">
        <v>45051</v>
      </c>
    </row>
    <row r="18" spans="1:13" ht="14" thickBot="1" x14ac:dyDescent="0.2">
      <c r="A18" s="458" t="str">
        <f t="shared" si="0"/>
        <v>Track &amp; Field-Male-V75-60m</v>
      </c>
      <c r="B18" s="471" t="s">
        <v>912</v>
      </c>
      <c r="C18" s="93" t="s">
        <v>913</v>
      </c>
      <c r="D18" s="93" t="s">
        <v>69</v>
      </c>
      <c r="E18" s="93" t="s">
        <v>207</v>
      </c>
      <c r="F18" s="94" t="s">
        <v>479</v>
      </c>
      <c r="G18" s="93" t="s">
        <v>924</v>
      </c>
      <c r="H18" s="115" t="s">
        <v>926</v>
      </c>
      <c r="I18" s="116" t="s">
        <v>926</v>
      </c>
      <c r="J18" s="117" t="str">
        <f t="shared" ca="1" si="1"/>
        <v>-</v>
      </c>
      <c r="K18" s="468">
        <v>45051</v>
      </c>
      <c r="M18"/>
    </row>
    <row r="19" spans="1:13" x14ac:dyDescent="0.15">
      <c r="A19" s="459" t="str">
        <f t="shared" si="0"/>
        <v>Track &amp; Field-Male-U11-75m</v>
      </c>
      <c r="B19" s="682" t="s">
        <v>912</v>
      </c>
      <c r="C19" s="109" t="s">
        <v>913</v>
      </c>
      <c r="D19" s="109" t="s">
        <v>69</v>
      </c>
      <c r="E19" s="109" t="s">
        <v>208</v>
      </c>
      <c r="F19" s="110" t="s">
        <v>77</v>
      </c>
      <c r="G19" s="109" t="s">
        <v>281</v>
      </c>
      <c r="H19" s="111">
        <v>10.5</v>
      </c>
      <c r="I19" s="112">
        <v>39313</v>
      </c>
      <c r="J19" s="683">
        <f t="shared" ca="1" si="1"/>
        <v>6844</v>
      </c>
      <c r="K19" s="650">
        <v>45051</v>
      </c>
      <c r="M19"/>
    </row>
    <row r="20" spans="1:13" ht="14" thickBot="1" x14ac:dyDescent="0.2">
      <c r="A20" s="457" t="str">
        <f t="shared" si="0"/>
        <v>Track &amp; Field-Male-U13-75m</v>
      </c>
      <c r="B20" s="684" t="s">
        <v>912</v>
      </c>
      <c r="C20" s="113" t="s">
        <v>913</v>
      </c>
      <c r="D20" s="113" t="s">
        <v>69</v>
      </c>
      <c r="E20" s="113" t="s">
        <v>208</v>
      </c>
      <c r="F20" s="114" t="s">
        <v>78</v>
      </c>
      <c r="G20" s="113" t="s">
        <v>1399</v>
      </c>
      <c r="H20" s="685" t="s">
        <v>1403</v>
      </c>
      <c r="I20" s="686">
        <v>44745</v>
      </c>
      <c r="J20" s="687">
        <f t="shared" ca="1" si="1"/>
        <v>1412</v>
      </c>
      <c r="K20" s="649">
        <v>45390</v>
      </c>
      <c r="M20"/>
    </row>
    <row r="21" spans="1:13" x14ac:dyDescent="0.15">
      <c r="A21" s="457" t="str">
        <f t="shared" si="0"/>
        <v>Track &amp; Field-Male-U13-75m</v>
      </c>
      <c r="B21" s="469" t="s">
        <v>912</v>
      </c>
      <c r="C21" s="77" t="s">
        <v>913</v>
      </c>
      <c r="D21" s="77" t="s">
        <v>69</v>
      </c>
      <c r="E21" s="77" t="s">
        <v>208</v>
      </c>
      <c r="F21" s="78" t="s">
        <v>78</v>
      </c>
      <c r="G21" s="77" t="s">
        <v>1384</v>
      </c>
      <c r="H21" s="111">
        <v>10.7</v>
      </c>
      <c r="I21" s="112">
        <v>45928</v>
      </c>
      <c r="J21" s="683">
        <f t="shared" ref="J21" ca="1" si="2">IF(I21="","",IF(I21="MISSING","",IF(I21="-","-",TODAY()-I21)))</f>
        <v>229</v>
      </c>
      <c r="K21" s="651">
        <v>45942</v>
      </c>
      <c r="M21"/>
    </row>
    <row r="22" spans="1:13" x14ac:dyDescent="0.15">
      <c r="A22" s="457" t="str">
        <f t="shared" ref="A22" si="3">B22&amp;"-"&amp;D22&amp;"-"&amp;F22&amp;"-"&amp;E22</f>
        <v>Track &amp; Field-Male-U15-75m</v>
      </c>
      <c r="B22" s="469" t="s">
        <v>912</v>
      </c>
      <c r="C22" s="77" t="s">
        <v>913</v>
      </c>
      <c r="D22" s="77" t="s">
        <v>69</v>
      </c>
      <c r="E22" s="77" t="s">
        <v>208</v>
      </c>
      <c r="F22" s="78" t="s">
        <v>79</v>
      </c>
      <c r="G22" s="77" t="s">
        <v>924</v>
      </c>
      <c r="H22" s="160" t="s">
        <v>926</v>
      </c>
      <c r="I22" s="161" t="s">
        <v>926</v>
      </c>
      <c r="J22" s="162" t="str">
        <f t="shared" ref="J22" ca="1" si="4">IF(I22="","",IF(I22="MISSING","",IF(I22="-","-",TODAY()-I22)))</f>
        <v>-</v>
      </c>
      <c r="K22" s="467">
        <v>45051</v>
      </c>
      <c r="M22"/>
    </row>
    <row r="23" spans="1:13" x14ac:dyDescent="0.15">
      <c r="A23" s="457" t="str">
        <f t="shared" si="0"/>
        <v>Track &amp; Field-Male-U17-75m</v>
      </c>
      <c r="B23" s="466" t="s">
        <v>912</v>
      </c>
      <c r="C23" s="43" t="s">
        <v>913</v>
      </c>
      <c r="D23" s="43" t="s">
        <v>69</v>
      </c>
      <c r="E23" s="43" t="s">
        <v>208</v>
      </c>
      <c r="F23" s="44" t="s">
        <v>80</v>
      </c>
      <c r="G23" s="43" t="s">
        <v>924</v>
      </c>
      <c r="H23" s="103" t="s">
        <v>926</v>
      </c>
      <c r="I23" s="104" t="s">
        <v>926</v>
      </c>
      <c r="J23" s="105" t="str">
        <f t="shared" ca="1" si="1"/>
        <v>-</v>
      </c>
      <c r="K23" s="467">
        <v>45051</v>
      </c>
      <c r="M23"/>
    </row>
    <row r="24" spans="1:13" x14ac:dyDescent="0.15">
      <c r="A24" s="457" t="str">
        <f t="shared" si="0"/>
        <v>Track &amp; Field-Male-U20-75m</v>
      </c>
      <c r="B24" s="466" t="s">
        <v>912</v>
      </c>
      <c r="C24" s="43" t="s">
        <v>913</v>
      </c>
      <c r="D24" s="43" t="s">
        <v>69</v>
      </c>
      <c r="E24" s="43" t="s">
        <v>208</v>
      </c>
      <c r="F24" s="44" t="s">
        <v>81</v>
      </c>
      <c r="G24" s="43" t="s">
        <v>924</v>
      </c>
      <c r="H24" s="103" t="s">
        <v>926</v>
      </c>
      <c r="I24" s="104" t="s">
        <v>926</v>
      </c>
      <c r="J24" s="105" t="str">
        <f t="shared" ca="1" si="1"/>
        <v>-</v>
      </c>
      <c r="K24" s="467">
        <v>45051</v>
      </c>
      <c r="M24"/>
    </row>
    <row r="25" spans="1:13" x14ac:dyDescent="0.15">
      <c r="A25" s="457" t="str">
        <f t="shared" si="0"/>
        <v>Track &amp; Field-Male-Senior-75m</v>
      </c>
      <c r="B25" s="466" t="s">
        <v>912</v>
      </c>
      <c r="C25" s="43" t="s">
        <v>913</v>
      </c>
      <c r="D25" s="43" t="s">
        <v>69</v>
      </c>
      <c r="E25" s="43" t="s">
        <v>208</v>
      </c>
      <c r="F25" s="44" t="s">
        <v>5</v>
      </c>
      <c r="G25" s="43" t="s">
        <v>924</v>
      </c>
      <c r="H25" s="103" t="s">
        <v>926</v>
      </c>
      <c r="I25" s="104" t="s">
        <v>926</v>
      </c>
      <c r="J25" s="105" t="str">
        <f t="shared" ca="1" si="1"/>
        <v>-</v>
      </c>
      <c r="K25" s="467">
        <v>45051</v>
      </c>
      <c r="M25"/>
    </row>
    <row r="26" spans="1:13" x14ac:dyDescent="0.15">
      <c r="A26" s="457" t="str">
        <f t="shared" si="0"/>
        <v>Track &amp; Field-Male-V35-75m</v>
      </c>
      <c r="B26" s="466" t="s">
        <v>912</v>
      </c>
      <c r="C26" s="43" t="s">
        <v>913</v>
      </c>
      <c r="D26" s="43" t="s">
        <v>69</v>
      </c>
      <c r="E26" s="43" t="s">
        <v>208</v>
      </c>
      <c r="F26" s="44" t="s">
        <v>74</v>
      </c>
      <c r="G26" s="43" t="s">
        <v>924</v>
      </c>
      <c r="H26" s="103" t="s">
        <v>926</v>
      </c>
      <c r="I26" s="104" t="s">
        <v>926</v>
      </c>
      <c r="J26" s="105" t="str">
        <f t="shared" ca="1" si="1"/>
        <v>-</v>
      </c>
      <c r="K26" s="467">
        <v>45051</v>
      </c>
      <c r="M26"/>
    </row>
    <row r="27" spans="1:13" x14ac:dyDescent="0.15">
      <c r="A27" s="457" t="str">
        <f t="shared" si="0"/>
        <v>Track &amp; Field-Male-V40-75m</v>
      </c>
      <c r="B27" s="466" t="s">
        <v>912</v>
      </c>
      <c r="C27" s="43" t="s">
        <v>913</v>
      </c>
      <c r="D27" s="43" t="s">
        <v>69</v>
      </c>
      <c r="E27" s="43" t="s">
        <v>208</v>
      </c>
      <c r="F27" s="44" t="s">
        <v>67</v>
      </c>
      <c r="G27" s="43" t="s">
        <v>924</v>
      </c>
      <c r="H27" s="103" t="s">
        <v>926</v>
      </c>
      <c r="I27" s="104" t="s">
        <v>926</v>
      </c>
      <c r="J27" s="105" t="str">
        <f t="shared" ca="1" si="1"/>
        <v>-</v>
      </c>
      <c r="K27" s="467">
        <v>45051</v>
      </c>
      <c r="M27"/>
    </row>
    <row r="28" spans="1:13" x14ac:dyDescent="0.15">
      <c r="A28" s="457" t="str">
        <f t="shared" si="0"/>
        <v>Track &amp; Field-Male-V45-75m</v>
      </c>
      <c r="B28" s="466" t="s">
        <v>912</v>
      </c>
      <c r="C28" s="43" t="s">
        <v>913</v>
      </c>
      <c r="D28" s="43" t="s">
        <v>69</v>
      </c>
      <c r="E28" s="43" t="s">
        <v>208</v>
      </c>
      <c r="F28" s="44" t="s">
        <v>64</v>
      </c>
      <c r="G28" s="43" t="s">
        <v>924</v>
      </c>
      <c r="H28" s="103" t="s">
        <v>926</v>
      </c>
      <c r="I28" s="104" t="s">
        <v>926</v>
      </c>
      <c r="J28" s="105" t="str">
        <f t="shared" ca="1" si="1"/>
        <v>-</v>
      </c>
      <c r="K28" s="467">
        <v>45051</v>
      </c>
      <c r="M28"/>
    </row>
    <row r="29" spans="1:13" x14ac:dyDescent="0.15">
      <c r="A29" s="457" t="str">
        <f t="shared" si="0"/>
        <v>Track &amp; Field-Male-V50-75m</v>
      </c>
      <c r="B29" s="466" t="s">
        <v>912</v>
      </c>
      <c r="C29" s="43" t="s">
        <v>913</v>
      </c>
      <c r="D29" s="43" t="s">
        <v>69</v>
      </c>
      <c r="E29" s="43" t="s">
        <v>208</v>
      </c>
      <c r="F29" s="44" t="s">
        <v>65</v>
      </c>
      <c r="G29" s="43" t="s">
        <v>924</v>
      </c>
      <c r="H29" s="103" t="s">
        <v>926</v>
      </c>
      <c r="I29" s="104" t="s">
        <v>926</v>
      </c>
      <c r="J29" s="105" t="str">
        <f t="shared" ca="1" si="1"/>
        <v>-</v>
      </c>
      <c r="K29" s="467">
        <v>45051</v>
      </c>
      <c r="M29"/>
    </row>
    <row r="30" spans="1:13" x14ac:dyDescent="0.15">
      <c r="A30" s="457" t="str">
        <f t="shared" si="0"/>
        <v>Track &amp; Field-Male-V55-75m</v>
      </c>
      <c r="B30" s="466" t="s">
        <v>912</v>
      </c>
      <c r="C30" s="43" t="s">
        <v>913</v>
      </c>
      <c r="D30" s="43" t="s">
        <v>69</v>
      </c>
      <c r="E30" s="43" t="s">
        <v>208</v>
      </c>
      <c r="F30" s="44" t="s">
        <v>66</v>
      </c>
      <c r="G30" s="43" t="s">
        <v>924</v>
      </c>
      <c r="H30" s="103" t="s">
        <v>926</v>
      </c>
      <c r="I30" s="104" t="s">
        <v>926</v>
      </c>
      <c r="J30" s="105" t="str">
        <f t="shared" ca="1" si="1"/>
        <v>-</v>
      </c>
      <c r="K30" s="467">
        <v>45051</v>
      </c>
      <c r="M30"/>
    </row>
    <row r="31" spans="1:13" x14ac:dyDescent="0.15">
      <c r="A31" s="457" t="str">
        <f t="shared" si="0"/>
        <v>Track &amp; Field-Male-V60-75m</v>
      </c>
      <c r="B31" s="466" t="s">
        <v>912</v>
      </c>
      <c r="C31" s="43" t="s">
        <v>913</v>
      </c>
      <c r="D31" s="43" t="s">
        <v>69</v>
      </c>
      <c r="E31" s="43" t="s">
        <v>208</v>
      </c>
      <c r="F31" s="44" t="s">
        <v>70</v>
      </c>
      <c r="G31" s="43" t="s">
        <v>924</v>
      </c>
      <c r="H31" s="103" t="s">
        <v>926</v>
      </c>
      <c r="I31" s="104" t="s">
        <v>926</v>
      </c>
      <c r="J31" s="105" t="str">
        <f t="shared" ca="1" si="1"/>
        <v>-</v>
      </c>
      <c r="K31" s="467">
        <v>45051</v>
      </c>
      <c r="M31"/>
    </row>
    <row r="32" spans="1:13" x14ac:dyDescent="0.15">
      <c r="A32" s="457" t="str">
        <f t="shared" si="0"/>
        <v>Track &amp; Field-Male-V65-75m</v>
      </c>
      <c r="B32" s="466" t="s">
        <v>912</v>
      </c>
      <c r="C32" s="43" t="s">
        <v>913</v>
      </c>
      <c r="D32" s="43" t="s">
        <v>69</v>
      </c>
      <c r="E32" s="43" t="s">
        <v>208</v>
      </c>
      <c r="F32" s="44" t="s">
        <v>71</v>
      </c>
      <c r="G32" s="43" t="s">
        <v>924</v>
      </c>
      <c r="H32" s="103" t="s">
        <v>926</v>
      </c>
      <c r="I32" s="104" t="s">
        <v>926</v>
      </c>
      <c r="J32" s="105" t="str">
        <f t="shared" ca="1" si="1"/>
        <v>-</v>
      </c>
      <c r="K32" s="467">
        <v>45051</v>
      </c>
      <c r="M32"/>
    </row>
    <row r="33" spans="1:13" x14ac:dyDescent="0.15">
      <c r="A33" s="457" t="str">
        <f t="shared" si="0"/>
        <v>Track &amp; Field-Male-V70-75m</v>
      </c>
      <c r="B33" s="466" t="s">
        <v>912</v>
      </c>
      <c r="C33" s="43" t="s">
        <v>913</v>
      </c>
      <c r="D33" s="43" t="s">
        <v>69</v>
      </c>
      <c r="E33" s="43" t="s">
        <v>208</v>
      </c>
      <c r="F33" s="44" t="s">
        <v>72</v>
      </c>
      <c r="G33" s="43" t="s">
        <v>924</v>
      </c>
      <c r="H33" s="103" t="s">
        <v>926</v>
      </c>
      <c r="I33" s="104" t="s">
        <v>926</v>
      </c>
      <c r="J33" s="105" t="str">
        <f t="shared" ca="1" si="1"/>
        <v>-</v>
      </c>
      <c r="K33" s="467">
        <v>45051</v>
      </c>
      <c r="M33"/>
    </row>
    <row r="34" spans="1:13" ht="14" thickBot="1" x14ac:dyDescent="0.2">
      <c r="A34" s="460" t="str">
        <f t="shared" si="0"/>
        <v>Track &amp; Field-Male-V75-75m</v>
      </c>
      <c r="B34" s="471" t="s">
        <v>912</v>
      </c>
      <c r="C34" s="93" t="s">
        <v>913</v>
      </c>
      <c r="D34" s="93" t="s">
        <v>69</v>
      </c>
      <c r="E34" s="93" t="s">
        <v>208</v>
      </c>
      <c r="F34" s="94" t="s">
        <v>479</v>
      </c>
      <c r="G34" s="93" t="s">
        <v>924</v>
      </c>
      <c r="H34" s="115" t="s">
        <v>926</v>
      </c>
      <c r="I34" s="116" t="s">
        <v>926</v>
      </c>
      <c r="J34" s="117" t="str">
        <f t="shared" ca="1" si="1"/>
        <v>-</v>
      </c>
      <c r="K34" s="472">
        <v>45051</v>
      </c>
      <c r="M34"/>
    </row>
    <row r="35" spans="1:13" x14ac:dyDescent="0.15">
      <c r="A35" s="456" t="str">
        <f t="shared" si="0"/>
        <v>Track &amp; Field-Male-U11-80m</v>
      </c>
      <c r="B35" s="682" t="s">
        <v>912</v>
      </c>
      <c r="C35" s="109" t="s">
        <v>913</v>
      </c>
      <c r="D35" s="109" t="s">
        <v>69</v>
      </c>
      <c r="E35" s="109" t="s">
        <v>209</v>
      </c>
      <c r="F35" s="110" t="s">
        <v>77</v>
      </c>
      <c r="G35" s="109" t="s">
        <v>389</v>
      </c>
      <c r="H35" s="111">
        <v>11.4</v>
      </c>
      <c r="I35" s="112">
        <v>38914</v>
      </c>
      <c r="J35" s="683">
        <f t="shared" ca="1" si="1"/>
        <v>7243</v>
      </c>
      <c r="K35" s="651">
        <v>45051</v>
      </c>
      <c r="M35"/>
    </row>
    <row r="36" spans="1:13" x14ac:dyDescent="0.15">
      <c r="A36" s="457" t="str">
        <f t="shared" si="0"/>
        <v>Track &amp; Field-Male-U13-80m</v>
      </c>
      <c r="B36" s="688" t="s">
        <v>912</v>
      </c>
      <c r="C36" s="43" t="s">
        <v>913</v>
      </c>
      <c r="D36" s="43" t="s">
        <v>69</v>
      </c>
      <c r="E36" s="43" t="s">
        <v>209</v>
      </c>
      <c r="F36" s="44" t="s">
        <v>78</v>
      </c>
      <c r="G36" s="43" t="s">
        <v>390</v>
      </c>
      <c r="H36" s="45">
        <v>11.9</v>
      </c>
      <c r="I36" s="46">
        <v>35504</v>
      </c>
      <c r="J36" s="689">
        <f t="shared" ca="1" si="1"/>
        <v>10653</v>
      </c>
      <c r="K36" s="649">
        <v>45051</v>
      </c>
      <c r="M36"/>
    </row>
    <row r="37" spans="1:13" x14ac:dyDescent="0.15">
      <c r="A37" s="457" t="str">
        <f t="shared" si="0"/>
        <v>Track &amp; Field-Male-U15-80m</v>
      </c>
      <c r="B37" s="688" t="s">
        <v>912</v>
      </c>
      <c r="C37" s="43" t="s">
        <v>913</v>
      </c>
      <c r="D37" s="43" t="s">
        <v>69</v>
      </c>
      <c r="E37" s="43" t="s">
        <v>209</v>
      </c>
      <c r="F37" s="44" t="s">
        <v>79</v>
      </c>
      <c r="G37" s="43" t="s">
        <v>391</v>
      </c>
      <c r="H37" s="45">
        <v>10.8</v>
      </c>
      <c r="I37" s="46">
        <v>33635</v>
      </c>
      <c r="J37" s="689">
        <f t="shared" ca="1" si="1"/>
        <v>12522</v>
      </c>
      <c r="K37" s="649">
        <v>45051</v>
      </c>
      <c r="M37"/>
    </row>
    <row r="38" spans="1:13" ht="14" thickBot="1" x14ac:dyDescent="0.2">
      <c r="A38" s="457" t="str">
        <f t="shared" si="0"/>
        <v>Track &amp; Field-Male-U17-80m</v>
      </c>
      <c r="B38" s="684" t="s">
        <v>912</v>
      </c>
      <c r="C38" s="113" t="s">
        <v>913</v>
      </c>
      <c r="D38" s="113" t="s">
        <v>69</v>
      </c>
      <c r="E38" s="113" t="s">
        <v>209</v>
      </c>
      <c r="F38" s="114" t="s">
        <v>80</v>
      </c>
      <c r="G38" s="113" t="s">
        <v>243</v>
      </c>
      <c r="H38" s="690">
        <v>9.9</v>
      </c>
      <c r="I38" s="686">
        <v>33678</v>
      </c>
      <c r="J38" s="687">
        <f t="shared" ca="1" si="1"/>
        <v>12479</v>
      </c>
      <c r="K38" s="649">
        <v>45051</v>
      </c>
      <c r="M38"/>
    </row>
    <row r="39" spans="1:13" x14ac:dyDescent="0.15">
      <c r="A39" s="457" t="str">
        <f t="shared" si="0"/>
        <v>Track &amp; Field-Male-U20-80m</v>
      </c>
      <c r="B39" s="469" t="s">
        <v>912</v>
      </c>
      <c r="C39" s="77" t="s">
        <v>913</v>
      </c>
      <c r="D39" s="77" t="s">
        <v>69</v>
      </c>
      <c r="E39" s="77" t="s">
        <v>209</v>
      </c>
      <c r="F39" s="78" t="s">
        <v>81</v>
      </c>
      <c r="G39" s="77" t="s">
        <v>924</v>
      </c>
      <c r="H39" s="160" t="s">
        <v>926</v>
      </c>
      <c r="I39" s="161" t="s">
        <v>926</v>
      </c>
      <c r="J39" s="162" t="str">
        <f t="shared" ca="1" si="1"/>
        <v>-</v>
      </c>
      <c r="K39" s="467">
        <v>45051</v>
      </c>
      <c r="M39"/>
    </row>
    <row r="40" spans="1:13" x14ac:dyDescent="0.15">
      <c r="A40" s="457" t="str">
        <f t="shared" si="0"/>
        <v>Track &amp; Field-Male-Senior-80m</v>
      </c>
      <c r="B40" s="466" t="s">
        <v>912</v>
      </c>
      <c r="C40" s="43" t="s">
        <v>913</v>
      </c>
      <c r="D40" s="43" t="s">
        <v>69</v>
      </c>
      <c r="E40" s="43" t="s">
        <v>209</v>
      </c>
      <c r="F40" s="44" t="s">
        <v>5</v>
      </c>
      <c r="G40" s="43" t="s">
        <v>924</v>
      </c>
      <c r="H40" s="103" t="s">
        <v>926</v>
      </c>
      <c r="I40" s="104" t="s">
        <v>926</v>
      </c>
      <c r="J40" s="105" t="str">
        <f t="shared" ca="1" si="1"/>
        <v>-</v>
      </c>
      <c r="K40" s="467">
        <v>45051</v>
      </c>
      <c r="M40"/>
    </row>
    <row r="41" spans="1:13" x14ac:dyDescent="0.15">
      <c r="A41" s="457" t="str">
        <f t="shared" si="0"/>
        <v>Track &amp; Field-Male-V35-80m</v>
      </c>
      <c r="B41" s="466" t="s">
        <v>912</v>
      </c>
      <c r="C41" s="43" t="s">
        <v>913</v>
      </c>
      <c r="D41" s="43" t="s">
        <v>69</v>
      </c>
      <c r="E41" s="43" t="s">
        <v>209</v>
      </c>
      <c r="F41" s="44" t="s">
        <v>74</v>
      </c>
      <c r="G41" s="43" t="s">
        <v>924</v>
      </c>
      <c r="H41" s="103" t="s">
        <v>926</v>
      </c>
      <c r="I41" s="104" t="s">
        <v>926</v>
      </c>
      <c r="J41" s="105" t="str">
        <f t="shared" ca="1" si="1"/>
        <v>-</v>
      </c>
      <c r="K41" s="467">
        <v>45051</v>
      </c>
      <c r="M41"/>
    </row>
    <row r="42" spans="1:13" x14ac:dyDescent="0.15">
      <c r="A42" s="457" t="str">
        <f t="shared" si="0"/>
        <v>Track &amp; Field-Male-V40-80m</v>
      </c>
      <c r="B42" s="466" t="s">
        <v>912</v>
      </c>
      <c r="C42" s="43" t="s">
        <v>913</v>
      </c>
      <c r="D42" s="43" t="s">
        <v>69</v>
      </c>
      <c r="E42" s="43" t="s">
        <v>209</v>
      </c>
      <c r="F42" s="44" t="s">
        <v>67</v>
      </c>
      <c r="G42" s="43" t="s">
        <v>924</v>
      </c>
      <c r="H42" s="103" t="s">
        <v>926</v>
      </c>
      <c r="I42" s="104" t="s">
        <v>926</v>
      </c>
      <c r="J42" s="105" t="str">
        <f t="shared" ca="1" si="1"/>
        <v>-</v>
      </c>
      <c r="K42" s="467">
        <v>45051</v>
      </c>
      <c r="M42"/>
    </row>
    <row r="43" spans="1:13" x14ac:dyDescent="0.15">
      <c r="A43" s="457" t="str">
        <f t="shared" si="0"/>
        <v>Track &amp; Field-Male-V45-80m</v>
      </c>
      <c r="B43" s="466" t="s">
        <v>912</v>
      </c>
      <c r="C43" s="43" t="s">
        <v>913</v>
      </c>
      <c r="D43" s="43" t="s">
        <v>69</v>
      </c>
      <c r="E43" s="43" t="s">
        <v>209</v>
      </c>
      <c r="F43" s="44" t="s">
        <v>64</v>
      </c>
      <c r="G43" s="43" t="s">
        <v>924</v>
      </c>
      <c r="H43" s="103" t="s">
        <v>926</v>
      </c>
      <c r="I43" s="104" t="s">
        <v>926</v>
      </c>
      <c r="J43" s="105" t="str">
        <f t="shared" ca="1" si="1"/>
        <v>-</v>
      </c>
      <c r="K43" s="467">
        <v>45051</v>
      </c>
      <c r="M43"/>
    </row>
    <row r="44" spans="1:13" x14ac:dyDescent="0.15">
      <c r="A44" s="457" t="str">
        <f t="shared" si="0"/>
        <v>Track &amp; Field-Male-V50-80m</v>
      </c>
      <c r="B44" s="466" t="s">
        <v>912</v>
      </c>
      <c r="C44" s="43" t="s">
        <v>913</v>
      </c>
      <c r="D44" s="43" t="s">
        <v>69</v>
      </c>
      <c r="E44" s="43" t="s">
        <v>209</v>
      </c>
      <c r="F44" s="44" t="s">
        <v>65</v>
      </c>
      <c r="G44" s="43" t="s">
        <v>924</v>
      </c>
      <c r="H44" s="103" t="s">
        <v>926</v>
      </c>
      <c r="I44" s="104" t="s">
        <v>926</v>
      </c>
      <c r="J44" s="105" t="str">
        <f t="shared" ca="1" si="1"/>
        <v>-</v>
      </c>
      <c r="K44" s="467">
        <v>45051</v>
      </c>
      <c r="M44"/>
    </row>
    <row r="45" spans="1:13" x14ac:dyDescent="0.15">
      <c r="A45" s="457" t="str">
        <f t="shared" si="0"/>
        <v>Track &amp; Field-Male-V55-80m</v>
      </c>
      <c r="B45" s="466" t="s">
        <v>912</v>
      </c>
      <c r="C45" s="43" t="s">
        <v>913</v>
      </c>
      <c r="D45" s="43" t="s">
        <v>69</v>
      </c>
      <c r="E45" s="43" t="s">
        <v>209</v>
      </c>
      <c r="F45" s="44" t="s">
        <v>66</v>
      </c>
      <c r="G45" s="43" t="s">
        <v>924</v>
      </c>
      <c r="H45" s="103" t="s">
        <v>926</v>
      </c>
      <c r="I45" s="104" t="s">
        <v>926</v>
      </c>
      <c r="J45" s="105" t="str">
        <f t="shared" ca="1" si="1"/>
        <v>-</v>
      </c>
      <c r="K45" s="467">
        <v>45051</v>
      </c>
      <c r="M45"/>
    </row>
    <row r="46" spans="1:13" x14ac:dyDescent="0.15">
      <c r="A46" s="457" t="str">
        <f t="shared" si="0"/>
        <v>Track &amp; Field-Male-V60-80m</v>
      </c>
      <c r="B46" s="466" t="s">
        <v>912</v>
      </c>
      <c r="C46" s="43" t="s">
        <v>913</v>
      </c>
      <c r="D46" s="43" t="s">
        <v>69</v>
      </c>
      <c r="E46" s="43" t="s">
        <v>209</v>
      </c>
      <c r="F46" s="44" t="s">
        <v>70</v>
      </c>
      <c r="G46" s="43" t="s">
        <v>924</v>
      </c>
      <c r="H46" s="103" t="s">
        <v>926</v>
      </c>
      <c r="I46" s="104" t="s">
        <v>926</v>
      </c>
      <c r="J46" s="105" t="str">
        <f t="shared" ca="1" si="1"/>
        <v>-</v>
      </c>
      <c r="K46" s="467">
        <v>45051</v>
      </c>
      <c r="M46"/>
    </row>
    <row r="47" spans="1:13" x14ac:dyDescent="0.15">
      <c r="A47" s="457" t="str">
        <f t="shared" si="0"/>
        <v>Track &amp; Field-Male-V65-80m</v>
      </c>
      <c r="B47" s="466" t="s">
        <v>912</v>
      </c>
      <c r="C47" s="43" t="s">
        <v>913</v>
      </c>
      <c r="D47" s="43" t="s">
        <v>69</v>
      </c>
      <c r="E47" s="43" t="s">
        <v>209</v>
      </c>
      <c r="F47" s="44" t="s">
        <v>71</v>
      </c>
      <c r="G47" s="43" t="s">
        <v>924</v>
      </c>
      <c r="H47" s="103" t="s">
        <v>926</v>
      </c>
      <c r="I47" s="104" t="s">
        <v>926</v>
      </c>
      <c r="J47" s="105" t="str">
        <f t="shared" ca="1" si="1"/>
        <v>-</v>
      </c>
      <c r="K47" s="467">
        <v>45051</v>
      </c>
      <c r="M47"/>
    </row>
    <row r="48" spans="1:13" x14ac:dyDescent="0.15">
      <c r="A48" s="457" t="str">
        <f t="shared" si="0"/>
        <v>Track &amp; Field-Male-V70-80m</v>
      </c>
      <c r="B48" s="466" t="s">
        <v>912</v>
      </c>
      <c r="C48" s="43" t="s">
        <v>913</v>
      </c>
      <c r="D48" s="43" t="s">
        <v>69</v>
      </c>
      <c r="E48" s="43" t="s">
        <v>209</v>
      </c>
      <c r="F48" s="44" t="s">
        <v>72</v>
      </c>
      <c r="G48" s="43" t="s">
        <v>924</v>
      </c>
      <c r="H48" s="103" t="s">
        <v>926</v>
      </c>
      <c r="I48" s="104" t="s">
        <v>926</v>
      </c>
      <c r="J48" s="105" t="str">
        <f t="shared" ca="1" si="1"/>
        <v>-</v>
      </c>
      <c r="K48" s="467">
        <v>45051</v>
      </c>
      <c r="M48"/>
    </row>
    <row r="49" spans="1:13" ht="14" thickBot="1" x14ac:dyDescent="0.2">
      <c r="A49" s="458" t="str">
        <f t="shared" si="0"/>
        <v>Track &amp; Field-Male-V75-80m</v>
      </c>
      <c r="B49" s="471" t="s">
        <v>912</v>
      </c>
      <c r="C49" s="93" t="s">
        <v>913</v>
      </c>
      <c r="D49" s="93" t="s">
        <v>69</v>
      </c>
      <c r="E49" s="93" t="s">
        <v>209</v>
      </c>
      <c r="F49" s="94" t="s">
        <v>479</v>
      </c>
      <c r="G49" s="93" t="s">
        <v>924</v>
      </c>
      <c r="H49" s="115" t="s">
        <v>926</v>
      </c>
      <c r="I49" s="116" t="s">
        <v>926</v>
      </c>
      <c r="J49" s="117" t="str">
        <f t="shared" ca="1" si="1"/>
        <v>-</v>
      </c>
      <c r="K49" s="468">
        <v>45051</v>
      </c>
      <c r="M49"/>
    </row>
    <row r="50" spans="1:13" x14ac:dyDescent="0.15">
      <c r="A50" s="459" t="str">
        <f t="shared" si="0"/>
        <v>Track &amp; Field-Male-U11-100m</v>
      </c>
      <c r="B50" s="682" t="s">
        <v>912</v>
      </c>
      <c r="C50" s="109" t="s">
        <v>913</v>
      </c>
      <c r="D50" s="109" t="s">
        <v>69</v>
      </c>
      <c r="E50" s="109" t="s">
        <v>6</v>
      </c>
      <c r="F50" s="110" t="s">
        <v>77</v>
      </c>
      <c r="G50" s="109" t="s">
        <v>232</v>
      </c>
      <c r="H50" s="111">
        <v>14</v>
      </c>
      <c r="I50" s="691" t="s">
        <v>920</v>
      </c>
      <c r="J50" s="683" t="str">
        <f t="shared" ca="1" si="1"/>
        <v/>
      </c>
      <c r="K50" s="650">
        <v>45051</v>
      </c>
      <c r="M50"/>
    </row>
    <row r="51" spans="1:13" x14ac:dyDescent="0.15">
      <c r="A51" s="457" t="str">
        <f t="shared" si="0"/>
        <v>Track &amp; Field-Male-U13-100m</v>
      </c>
      <c r="B51" s="688" t="s">
        <v>912</v>
      </c>
      <c r="C51" s="43" t="s">
        <v>913</v>
      </c>
      <c r="D51" s="43" t="s">
        <v>69</v>
      </c>
      <c r="E51" s="43" t="s">
        <v>6</v>
      </c>
      <c r="F51" s="44" t="s">
        <v>78</v>
      </c>
      <c r="G51" s="43" t="s">
        <v>233</v>
      </c>
      <c r="H51" s="45">
        <v>12.7</v>
      </c>
      <c r="I51" s="46">
        <v>36660</v>
      </c>
      <c r="J51" s="689">
        <f t="shared" ca="1" si="1"/>
        <v>9497</v>
      </c>
      <c r="K51" s="649">
        <v>45051</v>
      </c>
      <c r="M51"/>
    </row>
    <row r="52" spans="1:13" x14ac:dyDescent="0.15">
      <c r="A52" s="457" t="str">
        <f t="shared" si="0"/>
        <v>Track &amp; Field-Male-U15-100m</v>
      </c>
      <c r="B52" s="688" t="s">
        <v>912</v>
      </c>
      <c r="C52" s="43" t="s">
        <v>913</v>
      </c>
      <c r="D52" s="43" t="s">
        <v>69</v>
      </c>
      <c r="E52" s="43" t="s">
        <v>6</v>
      </c>
      <c r="F52" s="44" t="s">
        <v>79</v>
      </c>
      <c r="G52" s="43" t="s">
        <v>234</v>
      </c>
      <c r="H52" s="45">
        <v>11.1</v>
      </c>
      <c r="I52" s="46">
        <v>38942</v>
      </c>
      <c r="J52" s="689">
        <f t="shared" ca="1" si="1"/>
        <v>7215</v>
      </c>
      <c r="K52" s="649">
        <v>45051</v>
      </c>
      <c r="M52"/>
    </row>
    <row r="53" spans="1:13" x14ac:dyDescent="0.15">
      <c r="A53" s="457" t="str">
        <f t="shared" si="0"/>
        <v>Track &amp; Field-Male-U17-100m</v>
      </c>
      <c r="B53" s="688" t="s">
        <v>912</v>
      </c>
      <c r="C53" s="43" t="s">
        <v>913</v>
      </c>
      <c r="D53" s="43" t="s">
        <v>69</v>
      </c>
      <c r="E53" s="43" t="s">
        <v>6</v>
      </c>
      <c r="F53" s="44" t="s">
        <v>80</v>
      </c>
      <c r="G53" s="43" t="s">
        <v>235</v>
      </c>
      <c r="H53" s="45">
        <v>11</v>
      </c>
      <c r="I53" s="48" t="s">
        <v>920</v>
      </c>
      <c r="J53" s="689" t="str">
        <f t="shared" ca="1" si="1"/>
        <v/>
      </c>
      <c r="K53" s="649">
        <v>45051</v>
      </c>
      <c r="M53"/>
    </row>
    <row r="54" spans="1:13" x14ac:dyDescent="0.15">
      <c r="A54" s="457" t="str">
        <f t="shared" si="0"/>
        <v>Track &amp; Field-Male-U20-100m</v>
      </c>
      <c r="B54" s="688" t="s">
        <v>912</v>
      </c>
      <c r="C54" s="43" t="s">
        <v>913</v>
      </c>
      <c r="D54" s="43" t="s">
        <v>69</v>
      </c>
      <c r="E54" s="43" t="s">
        <v>6</v>
      </c>
      <c r="F54" s="44" t="s">
        <v>81</v>
      </c>
      <c r="G54" s="43" t="s">
        <v>236</v>
      </c>
      <c r="H54" s="45">
        <v>11.2</v>
      </c>
      <c r="I54" s="46">
        <v>37706</v>
      </c>
      <c r="J54" s="689">
        <f t="shared" ca="1" si="1"/>
        <v>8451</v>
      </c>
      <c r="K54" s="649">
        <v>45051</v>
      </c>
      <c r="M54"/>
    </row>
    <row r="55" spans="1:13" x14ac:dyDescent="0.15">
      <c r="A55" s="457" t="str">
        <f t="shared" si="0"/>
        <v>Track &amp; Field-Male-Senior-100m</v>
      </c>
      <c r="B55" s="688" t="s">
        <v>912</v>
      </c>
      <c r="C55" s="43" t="s">
        <v>913</v>
      </c>
      <c r="D55" s="43" t="s">
        <v>69</v>
      </c>
      <c r="E55" s="43" t="s">
        <v>6</v>
      </c>
      <c r="F55" s="44" t="s">
        <v>5</v>
      </c>
      <c r="G55" s="43" t="s">
        <v>961</v>
      </c>
      <c r="H55" s="45">
        <v>11.1</v>
      </c>
      <c r="I55" s="46">
        <v>29374</v>
      </c>
      <c r="J55" s="689">
        <f t="shared" ca="1" si="1"/>
        <v>16783</v>
      </c>
      <c r="K55" s="649">
        <v>45051</v>
      </c>
      <c r="M55"/>
    </row>
    <row r="56" spans="1:13" x14ac:dyDescent="0.15">
      <c r="A56" s="457" t="str">
        <f t="shared" si="0"/>
        <v>Track &amp; Field-Male-Senior-100m</v>
      </c>
      <c r="B56" s="688" t="s">
        <v>912</v>
      </c>
      <c r="C56" s="43" t="s">
        <v>913</v>
      </c>
      <c r="D56" s="43" t="s">
        <v>69</v>
      </c>
      <c r="E56" s="43" t="s">
        <v>6</v>
      </c>
      <c r="F56" s="44" t="s">
        <v>5</v>
      </c>
      <c r="G56" s="43" t="s">
        <v>962</v>
      </c>
      <c r="H56" s="45">
        <v>11.1</v>
      </c>
      <c r="I56" s="46">
        <v>29374</v>
      </c>
      <c r="J56" s="689">
        <f t="shared" ca="1" si="1"/>
        <v>16783</v>
      </c>
      <c r="K56" s="649">
        <v>45051</v>
      </c>
      <c r="M56"/>
    </row>
    <row r="57" spans="1:13" x14ac:dyDescent="0.15">
      <c r="A57" s="457" t="str">
        <f t="shared" si="0"/>
        <v>Track &amp; Field-Male-V35-100m</v>
      </c>
      <c r="B57" s="688" t="s">
        <v>912</v>
      </c>
      <c r="C57" s="43" t="s">
        <v>913</v>
      </c>
      <c r="D57" s="43" t="s">
        <v>69</v>
      </c>
      <c r="E57" s="43" t="s">
        <v>6</v>
      </c>
      <c r="F57" s="44" t="s">
        <v>74</v>
      </c>
      <c r="G57" s="43" t="s">
        <v>888</v>
      </c>
      <c r="H57" s="45">
        <v>11.78</v>
      </c>
      <c r="I57" s="46">
        <v>45913</v>
      </c>
      <c r="J57" s="689">
        <f t="shared" ca="1" si="1"/>
        <v>244</v>
      </c>
      <c r="K57" s="649">
        <v>45942</v>
      </c>
      <c r="M57"/>
    </row>
    <row r="58" spans="1:13" x14ac:dyDescent="0.15">
      <c r="A58" s="457" t="str">
        <f t="shared" si="0"/>
        <v>Track &amp; Field-Male-V40-100m</v>
      </c>
      <c r="B58" s="688" t="s">
        <v>912</v>
      </c>
      <c r="C58" s="43" t="s">
        <v>913</v>
      </c>
      <c r="D58" s="43" t="s">
        <v>69</v>
      </c>
      <c r="E58" s="43" t="s">
        <v>6</v>
      </c>
      <c r="F58" s="44" t="s">
        <v>67</v>
      </c>
      <c r="G58" s="43" t="s">
        <v>244</v>
      </c>
      <c r="H58" s="45">
        <v>12.8</v>
      </c>
      <c r="I58" s="46">
        <v>45458</v>
      </c>
      <c r="J58" s="689">
        <f t="shared" ca="1" si="1"/>
        <v>699</v>
      </c>
      <c r="K58" s="649">
        <v>45511</v>
      </c>
      <c r="M58"/>
    </row>
    <row r="59" spans="1:13" x14ac:dyDescent="0.15">
      <c r="A59" s="457" t="str">
        <f t="shared" si="0"/>
        <v>Track &amp; Field-Male-V45-100m</v>
      </c>
      <c r="B59" s="688" t="s">
        <v>912</v>
      </c>
      <c r="C59" s="43" t="s">
        <v>913</v>
      </c>
      <c r="D59" s="43" t="s">
        <v>69</v>
      </c>
      <c r="E59" s="43" t="s">
        <v>6</v>
      </c>
      <c r="F59" s="44" t="s">
        <v>64</v>
      </c>
      <c r="G59" s="43" t="s">
        <v>1372</v>
      </c>
      <c r="H59" s="45">
        <v>13.7</v>
      </c>
      <c r="I59" s="46">
        <v>45458</v>
      </c>
      <c r="J59" s="689">
        <f t="shared" ca="1" si="1"/>
        <v>699</v>
      </c>
      <c r="K59" s="649">
        <v>45477</v>
      </c>
      <c r="M59"/>
    </row>
    <row r="60" spans="1:13" x14ac:dyDescent="0.15">
      <c r="A60" s="457" t="str">
        <f t="shared" si="0"/>
        <v>Track &amp; Field-Male-V50-100m</v>
      </c>
      <c r="B60" s="688" t="s">
        <v>912</v>
      </c>
      <c r="C60" s="43" t="s">
        <v>913</v>
      </c>
      <c r="D60" s="43" t="s">
        <v>69</v>
      </c>
      <c r="E60" s="43" t="s">
        <v>6</v>
      </c>
      <c r="F60" s="44" t="s">
        <v>65</v>
      </c>
      <c r="G60" s="43" t="s">
        <v>722</v>
      </c>
      <c r="H60" s="45">
        <v>13.5</v>
      </c>
      <c r="I60" s="46">
        <v>42266</v>
      </c>
      <c r="J60" s="689">
        <f t="shared" ca="1" si="1"/>
        <v>3891</v>
      </c>
      <c r="K60" s="649">
        <v>45051</v>
      </c>
      <c r="M60"/>
    </row>
    <row r="61" spans="1:13" x14ac:dyDescent="0.15">
      <c r="A61" s="457" t="str">
        <f t="shared" si="0"/>
        <v>Track &amp; Field-Male-V55-100m</v>
      </c>
      <c r="B61" s="688" t="s">
        <v>912</v>
      </c>
      <c r="C61" s="43" t="s">
        <v>913</v>
      </c>
      <c r="D61" s="43" t="s">
        <v>69</v>
      </c>
      <c r="E61" s="43" t="s">
        <v>6</v>
      </c>
      <c r="F61" s="44" t="s">
        <v>66</v>
      </c>
      <c r="G61" s="43" t="s">
        <v>868</v>
      </c>
      <c r="H61" s="45">
        <v>14.6</v>
      </c>
      <c r="I61" s="46">
        <v>43639</v>
      </c>
      <c r="J61" s="689">
        <f t="shared" ca="1" si="1"/>
        <v>2518</v>
      </c>
      <c r="K61" s="649">
        <v>45051</v>
      </c>
      <c r="M61"/>
    </row>
    <row r="62" spans="1:13" x14ac:dyDescent="0.15">
      <c r="A62" s="457" t="str">
        <f t="shared" si="0"/>
        <v>Track &amp; Field-Male-V60-100m</v>
      </c>
      <c r="B62" s="688" t="s">
        <v>912</v>
      </c>
      <c r="C62" s="43" t="s">
        <v>913</v>
      </c>
      <c r="D62" s="43" t="s">
        <v>69</v>
      </c>
      <c r="E62" s="43" t="s">
        <v>6</v>
      </c>
      <c r="F62" s="44" t="s">
        <v>70</v>
      </c>
      <c r="G62" s="43" t="s">
        <v>868</v>
      </c>
      <c r="H62" s="45">
        <v>13.9</v>
      </c>
      <c r="I62" s="46">
        <v>45448</v>
      </c>
      <c r="J62" s="689">
        <f t="shared" ca="1" si="1"/>
        <v>709</v>
      </c>
      <c r="K62" s="649">
        <v>45577</v>
      </c>
      <c r="M62"/>
    </row>
    <row r="63" spans="1:13" x14ac:dyDescent="0.15">
      <c r="A63" s="457" t="str">
        <f t="shared" si="0"/>
        <v>Track &amp; Field-Male-V65-100m</v>
      </c>
      <c r="B63" s="688" t="s">
        <v>912</v>
      </c>
      <c r="C63" s="43" t="s">
        <v>913</v>
      </c>
      <c r="D63" s="43" t="s">
        <v>69</v>
      </c>
      <c r="E63" s="43" t="s">
        <v>6</v>
      </c>
      <c r="F63" s="44" t="s">
        <v>71</v>
      </c>
      <c r="G63" s="43" t="s">
        <v>917</v>
      </c>
      <c r="H63" s="45"/>
      <c r="I63" s="46"/>
      <c r="J63" s="689" t="str">
        <f t="shared" ca="1" si="1"/>
        <v/>
      </c>
      <c r="K63" s="649">
        <v>45051</v>
      </c>
      <c r="M63"/>
    </row>
    <row r="64" spans="1:13" x14ac:dyDescent="0.15">
      <c r="A64" s="457" t="str">
        <f t="shared" si="0"/>
        <v>Track &amp; Field-Male-V70-100m</v>
      </c>
      <c r="B64" s="688" t="s">
        <v>912</v>
      </c>
      <c r="C64" s="43" t="s">
        <v>913</v>
      </c>
      <c r="D64" s="43" t="s">
        <v>69</v>
      </c>
      <c r="E64" s="43" t="s">
        <v>6</v>
      </c>
      <c r="F64" s="44" t="s">
        <v>72</v>
      </c>
      <c r="G64" s="43" t="s">
        <v>917</v>
      </c>
      <c r="H64" s="45"/>
      <c r="I64" s="46"/>
      <c r="J64" s="689" t="str">
        <f t="shared" ca="1" si="1"/>
        <v/>
      </c>
      <c r="K64" s="649">
        <v>45051</v>
      </c>
      <c r="M64"/>
    </row>
    <row r="65" spans="1:13" ht="14" thickBot="1" x14ac:dyDescent="0.2">
      <c r="A65" s="460" t="str">
        <f t="shared" si="0"/>
        <v>Track &amp; Field-Male-V75-100m</v>
      </c>
      <c r="B65" s="692" t="s">
        <v>912</v>
      </c>
      <c r="C65" s="93" t="s">
        <v>913</v>
      </c>
      <c r="D65" s="93" t="s">
        <v>69</v>
      </c>
      <c r="E65" s="93" t="s">
        <v>6</v>
      </c>
      <c r="F65" s="94" t="s">
        <v>479</v>
      </c>
      <c r="G65" s="93" t="s">
        <v>54</v>
      </c>
      <c r="H65" s="95">
        <v>18.2</v>
      </c>
      <c r="I65" s="96">
        <v>42862</v>
      </c>
      <c r="J65" s="693">
        <f t="shared" ca="1" si="1"/>
        <v>3295</v>
      </c>
      <c r="K65" s="652">
        <v>45051</v>
      </c>
      <c r="M65"/>
    </row>
    <row r="66" spans="1:13" x14ac:dyDescent="0.15">
      <c r="A66" s="461" t="str">
        <f t="shared" si="0"/>
        <v>Track &amp; Field-Male-U11-150m</v>
      </c>
      <c r="B66" s="694" t="s">
        <v>912</v>
      </c>
      <c r="C66" s="82" t="s">
        <v>913</v>
      </c>
      <c r="D66" s="82" t="s">
        <v>69</v>
      </c>
      <c r="E66" s="82" t="s">
        <v>210</v>
      </c>
      <c r="F66" s="83" t="s">
        <v>77</v>
      </c>
      <c r="G66" s="82" t="s">
        <v>793</v>
      </c>
      <c r="H66" s="84">
        <v>21.64</v>
      </c>
      <c r="I66" s="86">
        <v>42611</v>
      </c>
      <c r="J66" s="695">
        <f t="shared" ca="1" si="1"/>
        <v>3546</v>
      </c>
      <c r="K66" s="653">
        <v>45051</v>
      </c>
      <c r="M66"/>
    </row>
    <row r="67" spans="1:13" x14ac:dyDescent="0.15">
      <c r="A67" s="457" t="str">
        <f t="shared" si="0"/>
        <v>Track &amp; Field-Male-U13-150m</v>
      </c>
      <c r="B67" s="688" t="s">
        <v>912</v>
      </c>
      <c r="C67" s="43" t="s">
        <v>913</v>
      </c>
      <c r="D67" s="43" t="s">
        <v>69</v>
      </c>
      <c r="E67" s="43" t="s">
        <v>210</v>
      </c>
      <c r="F67" s="44" t="s">
        <v>78</v>
      </c>
      <c r="G67" s="43" t="s">
        <v>392</v>
      </c>
      <c r="H67" s="45">
        <v>20.3</v>
      </c>
      <c r="I67" s="46">
        <v>38914</v>
      </c>
      <c r="J67" s="689">
        <f t="shared" ca="1" si="1"/>
        <v>7243</v>
      </c>
      <c r="K67" s="649">
        <v>45051</v>
      </c>
      <c r="M67"/>
    </row>
    <row r="68" spans="1:13" x14ac:dyDescent="0.15">
      <c r="A68" s="457" t="str">
        <f t="shared" si="0"/>
        <v>Track &amp; Field-Male-U15-150m</v>
      </c>
      <c r="B68" s="688" t="s">
        <v>912</v>
      </c>
      <c r="C68" s="43" t="s">
        <v>913</v>
      </c>
      <c r="D68" s="43" t="s">
        <v>69</v>
      </c>
      <c r="E68" s="43" t="s">
        <v>210</v>
      </c>
      <c r="F68" s="44" t="s">
        <v>79</v>
      </c>
      <c r="G68" s="43" t="s">
        <v>234</v>
      </c>
      <c r="H68" s="45">
        <v>17.7</v>
      </c>
      <c r="I68" s="46">
        <v>38914</v>
      </c>
      <c r="J68" s="689">
        <f t="shared" ca="1" si="1"/>
        <v>7243</v>
      </c>
      <c r="K68" s="649">
        <v>45051</v>
      </c>
      <c r="M68"/>
    </row>
    <row r="69" spans="1:13" x14ac:dyDescent="0.15">
      <c r="A69" s="457" t="str">
        <f t="shared" ref="A69:A132" si="5">B69&amp;"-"&amp;D69&amp;"-"&amp;F69&amp;"-"&amp;E69</f>
        <v>Track &amp; Field-Male-U17-150m</v>
      </c>
      <c r="B69" s="688" t="s">
        <v>912</v>
      </c>
      <c r="C69" s="43" t="s">
        <v>913</v>
      </c>
      <c r="D69" s="43" t="s">
        <v>69</v>
      </c>
      <c r="E69" s="43" t="s">
        <v>210</v>
      </c>
      <c r="F69" s="44" t="s">
        <v>80</v>
      </c>
      <c r="G69" s="43" t="s">
        <v>243</v>
      </c>
      <c r="H69" s="45">
        <v>18</v>
      </c>
      <c r="I69" s="46">
        <v>34028</v>
      </c>
      <c r="J69" s="689">
        <f t="shared" ca="1" si="1"/>
        <v>12129</v>
      </c>
      <c r="K69" s="649">
        <v>45051</v>
      </c>
      <c r="M69"/>
    </row>
    <row r="70" spans="1:13" ht="14" thickBot="1" x14ac:dyDescent="0.2">
      <c r="A70" s="457" t="str">
        <f t="shared" si="5"/>
        <v>Track &amp; Field-Male-U20-150m</v>
      </c>
      <c r="B70" s="684" t="s">
        <v>912</v>
      </c>
      <c r="C70" s="113" t="s">
        <v>913</v>
      </c>
      <c r="D70" s="113" t="s">
        <v>69</v>
      </c>
      <c r="E70" s="113" t="s">
        <v>210</v>
      </c>
      <c r="F70" s="114" t="s">
        <v>81</v>
      </c>
      <c r="G70" s="113" t="s">
        <v>244</v>
      </c>
      <c r="H70" s="690">
        <v>18.3</v>
      </c>
      <c r="I70" s="686">
        <v>35880</v>
      </c>
      <c r="J70" s="687">
        <f t="shared" ca="1" si="1"/>
        <v>10277</v>
      </c>
      <c r="K70" s="649">
        <v>45051</v>
      </c>
      <c r="M70"/>
    </row>
    <row r="71" spans="1:13" x14ac:dyDescent="0.15">
      <c r="A71" s="457" t="str">
        <f t="shared" si="5"/>
        <v>Track &amp; Field-Male-Senior-150m</v>
      </c>
      <c r="B71" s="469" t="s">
        <v>912</v>
      </c>
      <c r="C71" s="77" t="s">
        <v>913</v>
      </c>
      <c r="D71" s="77" t="s">
        <v>69</v>
      </c>
      <c r="E71" s="77" t="s">
        <v>210</v>
      </c>
      <c r="F71" s="78" t="s">
        <v>5</v>
      </c>
      <c r="G71" s="77" t="s">
        <v>924</v>
      </c>
      <c r="H71" s="160" t="s">
        <v>926</v>
      </c>
      <c r="I71" s="161" t="s">
        <v>926</v>
      </c>
      <c r="J71" s="162" t="str">
        <f t="shared" ref="J71:J134" ca="1" si="6">IF(I71="","",IF(I71="MISSING","",IF(I71="-","-",TODAY()-I71)))</f>
        <v>-</v>
      </c>
      <c r="K71" s="467">
        <v>45051</v>
      </c>
      <c r="M71"/>
    </row>
    <row r="72" spans="1:13" x14ac:dyDescent="0.15">
      <c r="A72" s="457" t="str">
        <f t="shared" si="5"/>
        <v>Track &amp; Field-Male-V35-150m</v>
      </c>
      <c r="B72" s="466" t="s">
        <v>912</v>
      </c>
      <c r="C72" s="43" t="s">
        <v>913</v>
      </c>
      <c r="D72" s="43" t="s">
        <v>69</v>
      </c>
      <c r="E72" s="43" t="s">
        <v>210</v>
      </c>
      <c r="F72" s="44" t="s">
        <v>74</v>
      </c>
      <c r="G72" s="43" t="s">
        <v>924</v>
      </c>
      <c r="H72" s="103" t="s">
        <v>926</v>
      </c>
      <c r="I72" s="104" t="s">
        <v>926</v>
      </c>
      <c r="J72" s="105" t="str">
        <f t="shared" ca="1" si="6"/>
        <v>-</v>
      </c>
      <c r="K72" s="467">
        <v>45051</v>
      </c>
      <c r="M72"/>
    </row>
    <row r="73" spans="1:13" x14ac:dyDescent="0.15">
      <c r="A73" s="457" t="str">
        <f t="shared" si="5"/>
        <v>Track &amp; Field-Male-V40-150m</v>
      </c>
      <c r="B73" s="466" t="s">
        <v>912</v>
      </c>
      <c r="C73" s="43" t="s">
        <v>913</v>
      </c>
      <c r="D73" s="43" t="s">
        <v>69</v>
      </c>
      <c r="E73" s="43" t="s">
        <v>210</v>
      </c>
      <c r="F73" s="44" t="s">
        <v>67</v>
      </c>
      <c r="G73" s="43" t="s">
        <v>924</v>
      </c>
      <c r="H73" s="103" t="s">
        <v>926</v>
      </c>
      <c r="I73" s="104" t="s">
        <v>926</v>
      </c>
      <c r="J73" s="105" t="str">
        <f t="shared" ca="1" si="6"/>
        <v>-</v>
      </c>
      <c r="K73" s="467">
        <v>45051</v>
      </c>
      <c r="M73"/>
    </row>
    <row r="74" spans="1:13" x14ac:dyDescent="0.15">
      <c r="A74" s="457" t="str">
        <f t="shared" si="5"/>
        <v>Track &amp; Field-Male-V45-150m</v>
      </c>
      <c r="B74" s="466" t="s">
        <v>912</v>
      </c>
      <c r="C74" s="43" t="s">
        <v>913</v>
      </c>
      <c r="D74" s="43" t="s">
        <v>69</v>
      </c>
      <c r="E74" s="43" t="s">
        <v>210</v>
      </c>
      <c r="F74" s="44" t="s">
        <v>64</v>
      </c>
      <c r="G74" s="43" t="s">
        <v>924</v>
      </c>
      <c r="H74" s="103" t="s">
        <v>926</v>
      </c>
      <c r="I74" s="104" t="s">
        <v>926</v>
      </c>
      <c r="J74" s="105" t="str">
        <f t="shared" ca="1" si="6"/>
        <v>-</v>
      </c>
      <c r="K74" s="467">
        <v>45051</v>
      </c>
      <c r="M74"/>
    </row>
    <row r="75" spans="1:13" x14ac:dyDescent="0.15">
      <c r="A75" s="457" t="str">
        <f t="shared" si="5"/>
        <v>Track &amp; Field-Male-V50-150m</v>
      </c>
      <c r="B75" s="466" t="s">
        <v>912</v>
      </c>
      <c r="C75" s="43" t="s">
        <v>913</v>
      </c>
      <c r="D75" s="43" t="s">
        <v>69</v>
      </c>
      <c r="E75" s="43" t="s">
        <v>210</v>
      </c>
      <c r="F75" s="44" t="s">
        <v>65</v>
      </c>
      <c r="G75" s="43" t="s">
        <v>924</v>
      </c>
      <c r="H75" s="103" t="s">
        <v>926</v>
      </c>
      <c r="I75" s="104" t="s">
        <v>926</v>
      </c>
      <c r="J75" s="105" t="str">
        <f t="shared" ca="1" si="6"/>
        <v>-</v>
      </c>
      <c r="K75" s="467">
        <v>45051</v>
      </c>
      <c r="M75"/>
    </row>
    <row r="76" spans="1:13" x14ac:dyDescent="0.15">
      <c r="A76" s="457" t="str">
        <f t="shared" si="5"/>
        <v>Track &amp; Field-Male-V55-150m</v>
      </c>
      <c r="B76" s="466" t="s">
        <v>912</v>
      </c>
      <c r="C76" s="43" t="s">
        <v>913</v>
      </c>
      <c r="D76" s="43" t="s">
        <v>69</v>
      </c>
      <c r="E76" s="43" t="s">
        <v>210</v>
      </c>
      <c r="F76" s="44" t="s">
        <v>66</v>
      </c>
      <c r="G76" s="43" t="s">
        <v>924</v>
      </c>
      <c r="H76" s="103" t="s">
        <v>926</v>
      </c>
      <c r="I76" s="104" t="s">
        <v>926</v>
      </c>
      <c r="J76" s="105" t="str">
        <f t="shared" ca="1" si="6"/>
        <v>-</v>
      </c>
      <c r="K76" s="467">
        <v>45051</v>
      </c>
      <c r="M76"/>
    </row>
    <row r="77" spans="1:13" x14ac:dyDescent="0.15">
      <c r="A77" s="457" t="str">
        <f t="shared" si="5"/>
        <v>Track &amp; Field-Male-V60-150m</v>
      </c>
      <c r="B77" s="466" t="s">
        <v>912</v>
      </c>
      <c r="C77" s="43" t="s">
        <v>913</v>
      </c>
      <c r="D77" s="43" t="s">
        <v>69</v>
      </c>
      <c r="E77" s="43" t="s">
        <v>210</v>
      </c>
      <c r="F77" s="44" t="s">
        <v>70</v>
      </c>
      <c r="G77" s="43" t="s">
        <v>924</v>
      </c>
      <c r="H77" s="103" t="s">
        <v>926</v>
      </c>
      <c r="I77" s="104" t="s">
        <v>926</v>
      </c>
      <c r="J77" s="105" t="str">
        <f t="shared" ca="1" si="6"/>
        <v>-</v>
      </c>
      <c r="K77" s="467">
        <v>45051</v>
      </c>
      <c r="M77"/>
    </row>
    <row r="78" spans="1:13" x14ac:dyDescent="0.15">
      <c r="A78" s="457" t="str">
        <f t="shared" si="5"/>
        <v>Track &amp; Field-Male-V65-150m</v>
      </c>
      <c r="B78" s="466" t="s">
        <v>912</v>
      </c>
      <c r="C78" s="43" t="s">
        <v>913</v>
      </c>
      <c r="D78" s="43" t="s">
        <v>69</v>
      </c>
      <c r="E78" s="43" t="s">
        <v>210</v>
      </c>
      <c r="F78" s="44" t="s">
        <v>71</v>
      </c>
      <c r="G78" s="43" t="s">
        <v>924</v>
      </c>
      <c r="H78" s="103" t="s">
        <v>926</v>
      </c>
      <c r="I78" s="104" t="s">
        <v>926</v>
      </c>
      <c r="J78" s="105" t="str">
        <f t="shared" ca="1" si="6"/>
        <v>-</v>
      </c>
      <c r="K78" s="467">
        <v>45051</v>
      </c>
      <c r="M78"/>
    </row>
    <row r="79" spans="1:13" x14ac:dyDescent="0.15">
      <c r="A79" s="457" t="str">
        <f t="shared" si="5"/>
        <v>Track &amp; Field-Male-V70-150m</v>
      </c>
      <c r="B79" s="466" t="s">
        <v>912</v>
      </c>
      <c r="C79" s="43" t="s">
        <v>913</v>
      </c>
      <c r="D79" s="43" t="s">
        <v>69</v>
      </c>
      <c r="E79" s="43" t="s">
        <v>210</v>
      </c>
      <c r="F79" s="44" t="s">
        <v>72</v>
      </c>
      <c r="G79" s="43" t="s">
        <v>924</v>
      </c>
      <c r="H79" s="103" t="s">
        <v>926</v>
      </c>
      <c r="I79" s="104" t="s">
        <v>926</v>
      </c>
      <c r="J79" s="105" t="str">
        <f t="shared" ca="1" si="6"/>
        <v>-</v>
      </c>
      <c r="K79" s="467">
        <v>45051</v>
      </c>
      <c r="M79"/>
    </row>
    <row r="80" spans="1:13" ht="14" thickBot="1" x14ac:dyDescent="0.2">
      <c r="A80" s="462" t="str">
        <f t="shared" si="5"/>
        <v>Track &amp; Field-Male-V75-150m</v>
      </c>
      <c r="B80" s="471" t="s">
        <v>912</v>
      </c>
      <c r="C80" s="93" t="s">
        <v>913</v>
      </c>
      <c r="D80" s="93" t="s">
        <v>69</v>
      </c>
      <c r="E80" s="93" t="s">
        <v>210</v>
      </c>
      <c r="F80" s="94" t="s">
        <v>479</v>
      </c>
      <c r="G80" s="93" t="s">
        <v>924</v>
      </c>
      <c r="H80" s="115" t="s">
        <v>926</v>
      </c>
      <c r="I80" s="116" t="s">
        <v>926</v>
      </c>
      <c r="J80" s="117" t="str">
        <f t="shared" ca="1" si="6"/>
        <v>-</v>
      </c>
      <c r="K80" s="476">
        <v>45051</v>
      </c>
      <c r="M80"/>
    </row>
    <row r="81" spans="1:12" x14ac:dyDescent="0.15">
      <c r="A81" s="461" t="str">
        <f t="shared" si="5"/>
        <v>Track &amp; Field-Male-U11-200m</v>
      </c>
      <c r="B81" s="682" t="s">
        <v>912</v>
      </c>
      <c r="C81" s="109" t="s">
        <v>913</v>
      </c>
      <c r="D81" s="109" t="s">
        <v>69</v>
      </c>
      <c r="E81" s="109" t="s">
        <v>7</v>
      </c>
      <c r="F81" s="110" t="s">
        <v>77</v>
      </c>
      <c r="G81" s="109" t="s">
        <v>238</v>
      </c>
      <c r="H81" s="111">
        <v>29.6</v>
      </c>
      <c r="I81" s="112">
        <v>29403</v>
      </c>
      <c r="J81" s="683">
        <f t="shared" ca="1" si="6"/>
        <v>16754</v>
      </c>
      <c r="K81" s="653">
        <v>45051</v>
      </c>
    </row>
    <row r="82" spans="1:12" x14ac:dyDescent="0.15">
      <c r="A82" s="457" t="str">
        <f t="shared" si="5"/>
        <v>Track &amp; Field-Male-U13-200m</v>
      </c>
      <c r="B82" s="688" t="s">
        <v>912</v>
      </c>
      <c r="C82" s="43" t="s">
        <v>913</v>
      </c>
      <c r="D82" s="43" t="s">
        <v>69</v>
      </c>
      <c r="E82" s="43" t="s">
        <v>7</v>
      </c>
      <c r="F82" s="44" t="s">
        <v>78</v>
      </c>
      <c r="G82" s="43" t="s">
        <v>233</v>
      </c>
      <c r="H82" s="45">
        <v>26.1</v>
      </c>
      <c r="I82" s="46">
        <v>36659</v>
      </c>
      <c r="J82" s="689">
        <f t="shared" ca="1" si="6"/>
        <v>9498</v>
      </c>
      <c r="K82" s="649">
        <v>45051</v>
      </c>
    </row>
    <row r="83" spans="1:12" x14ac:dyDescent="0.15">
      <c r="A83" s="457" t="str">
        <f t="shared" si="5"/>
        <v>Track &amp; Field-Male-U15-200m</v>
      </c>
      <c r="B83" s="688" t="s">
        <v>912</v>
      </c>
      <c r="C83" s="43" t="s">
        <v>913</v>
      </c>
      <c r="D83" s="43" t="s">
        <v>69</v>
      </c>
      <c r="E83" s="43" t="s">
        <v>7</v>
      </c>
      <c r="F83" s="44" t="s">
        <v>79</v>
      </c>
      <c r="G83" s="43" t="s">
        <v>234</v>
      </c>
      <c r="H83" s="45">
        <v>23.09</v>
      </c>
      <c r="I83" s="46">
        <v>38935</v>
      </c>
      <c r="J83" s="689">
        <f t="shared" ca="1" si="6"/>
        <v>7222</v>
      </c>
      <c r="K83" s="649">
        <v>45051</v>
      </c>
    </row>
    <row r="84" spans="1:12" x14ac:dyDescent="0.15">
      <c r="A84" s="457" t="str">
        <f t="shared" si="5"/>
        <v>Track &amp; Field-Male-U17-200m</v>
      </c>
      <c r="B84" s="688" t="s">
        <v>912</v>
      </c>
      <c r="C84" s="43" t="s">
        <v>913</v>
      </c>
      <c r="D84" s="43" t="s">
        <v>69</v>
      </c>
      <c r="E84" s="43" t="s">
        <v>7</v>
      </c>
      <c r="F84" s="44" t="s">
        <v>80</v>
      </c>
      <c r="G84" s="43" t="s">
        <v>235</v>
      </c>
      <c r="H84" s="45">
        <v>22.6</v>
      </c>
      <c r="I84" s="46">
        <v>38921</v>
      </c>
      <c r="J84" s="689">
        <f t="shared" ca="1" si="6"/>
        <v>7236</v>
      </c>
      <c r="K84" s="649">
        <v>45051</v>
      </c>
    </row>
    <row r="85" spans="1:12" x14ac:dyDescent="0.15">
      <c r="A85" s="457" t="str">
        <f t="shared" si="5"/>
        <v>Track &amp; Field-Male-U20-200m</v>
      </c>
      <c r="B85" s="688" t="s">
        <v>912</v>
      </c>
      <c r="C85" s="43" t="s">
        <v>913</v>
      </c>
      <c r="D85" s="43" t="s">
        <v>69</v>
      </c>
      <c r="E85" s="43" t="s">
        <v>7</v>
      </c>
      <c r="F85" s="44" t="s">
        <v>81</v>
      </c>
      <c r="G85" s="43" t="s">
        <v>236</v>
      </c>
      <c r="H85" s="45">
        <v>22.4</v>
      </c>
      <c r="I85" s="46">
        <v>37751</v>
      </c>
      <c r="J85" s="689">
        <f t="shared" ca="1" si="6"/>
        <v>8406</v>
      </c>
      <c r="K85" s="649">
        <v>45051</v>
      </c>
    </row>
    <row r="86" spans="1:12" x14ac:dyDescent="0.15">
      <c r="A86" s="457" t="str">
        <f t="shared" si="5"/>
        <v>Track &amp; Field-Male-Senior-200m</v>
      </c>
      <c r="B86" s="688" t="s">
        <v>912</v>
      </c>
      <c r="C86" s="43" t="s">
        <v>913</v>
      </c>
      <c r="D86" s="43" t="s">
        <v>69</v>
      </c>
      <c r="E86" s="43" t="s">
        <v>7</v>
      </c>
      <c r="F86" s="44" t="s">
        <v>5</v>
      </c>
      <c r="G86" s="43" t="s">
        <v>762</v>
      </c>
      <c r="H86" s="45">
        <v>22.6</v>
      </c>
      <c r="I86" s="46">
        <v>29434</v>
      </c>
      <c r="J86" s="689">
        <f t="shared" ca="1" si="6"/>
        <v>16723</v>
      </c>
      <c r="K86" s="649">
        <v>45051</v>
      </c>
    </row>
    <row r="87" spans="1:12" x14ac:dyDescent="0.15">
      <c r="A87" s="457" t="str">
        <f t="shared" si="5"/>
        <v>Track &amp; Field-Male-V35-200m</v>
      </c>
      <c r="B87" s="688" t="s">
        <v>912</v>
      </c>
      <c r="C87" s="43" t="s">
        <v>913</v>
      </c>
      <c r="D87" s="43" t="s">
        <v>69</v>
      </c>
      <c r="E87" s="43" t="s">
        <v>7</v>
      </c>
      <c r="F87" s="44" t="s">
        <v>74</v>
      </c>
      <c r="G87" s="43" t="s">
        <v>888</v>
      </c>
      <c r="H87" s="45">
        <v>23.6</v>
      </c>
      <c r="I87" s="46">
        <v>45487</v>
      </c>
      <c r="J87" s="689">
        <f t="shared" ca="1" si="6"/>
        <v>670</v>
      </c>
      <c r="K87" s="649">
        <v>45511</v>
      </c>
      <c r="L87" s="1" t="s">
        <v>1422</v>
      </c>
    </row>
    <row r="88" spans="1:12" x14ac:dyDescent="0.15">
      <c r="A88" s="457" t="str">
        <f t="shared" si="5"/>
        <v>Track &amp; Field-Male-V40-200m</v>
      </c>
      <c r="B88" s="688" t="s">
        <v>912</v>
      </c>
      <c r="C88" s="43" t="s">
        <v>913</v>
      </c>
      <c r="D88" s="43" t="s">
        <v>69</v>
      </c>
      <c r="E88" s="43" t="s">
        <v>7</v>
      </c>
      <c r="F88" s="44" t="s">
        <v>67</v>
      </c>
      <c r="G88" s="43" t="s">
        <v>665</v>
      </c>
      <c r="H88" s="45">
        <v>26.6</v>
      </c>
      <c r="I88" s="46">
        <v>42119</v>
      </c>
      <c r="J88" s="689">
        <f t="shared" ca="1" si="6"/>
        <v>4038</v>
      </c>
      <c r="K88" s="649">
        <v>45051</v>
      </c>
    </row>
    <row r="89" spans="1:12" x14ac:dyDescent="0.15">
      <c r="A89" s="457" t="str">
        <f t="shared" si="5"/>
        <v>Track &amp; Field-Male-V45-200m</v>
      </c>
      <c r="B89" s="688" t="s">
        <v>912</v>
      </c>
      <c r="C89" s="43" t="s">
        <v>913</v>
      </c>
      <c r="D89" s="43" t="s">
        <v>69</v>
      </c>
      <c r="E89" s="43" t="s">
        <v>7</v>
      </c>
      <c r="F89" s="44" t="s">
        <v>64</v>
      </c>
      <c r="G89" s="43" t="s">
        <v>239</v>
      </c>
      <c r="H89" s="45">
        <v>25.1</v>
      </c>
      <c r="I89" s="46">
        <v>38914</v>
      </c>
      <c r="J89" s="689">
        <f t="shared" ca="1" si="6"/>
        <v>7243</v>
      </c>
      <c r="K89" s="649">
        <v>45051</v>
      </c>
    </row>
    <row r="90" spans="1:12" x14ac:dyDescent="0.15">
      <c r="A90" s="457" t="str">
        <f t="shared" si="5"/>
        <v>Track &amp; Field-Male-V50-200m</v>
      </c>
      <c r="B90" s="688" t="s">
        <v>912</v>
      </c>
      <c r="C90" s="43" t="s">
        <v>913</v>
      </c>
      <c r="D90" s="43" t="s">
        <v>69</v>
      </c>
      <c r="E90" s="43" t="s">
        <v>7</v>
      </c>
      <c r="F90" s="44" t="s">
        <v>65</v>
      </c>
      <c r="G90" s="43" t="s">
        <v>722</v>
      </c>
      <c r="H90" s="45">
        <v>28.3</v>
      </c>
      <c r="I90" s="46">
        <v>42253</v>
      </c>
      <c r="J90" s="689">
        <f t="shared" ca="1" si="6"/>
        <v>3904</v>
      </c>
      <c r="K90" s="649">
        <v>45051</v>
      </c>
    </row>
    <row r="91" spans="1:12" x14ac:dyDescent="0.15">
      <c r="A91" s="457" t="str">
        <f t="shared" si="5"/>
        <v>Track &amp; Field-Male-V55-200m</v>
      </c>
      <c r="B91" s="688" t="s">
        <v>912</v>
      </c>
      <c r="C91" s="43" t="s">
        <v>913</v>
      </c>
      <c r="D91" s="43" t="s">
        <v>69</v>
      </c>
      <c r="E91" s="43" t="s">
        <v>7</v>
      </c>
      <c r="F91" s="44" t="s">
        <v>66</v>
      </c>
      <c r="G91" s="43" t="s">
        <v>722</v>
      </c>
      <c r="H91" s="1066">
        <v>29.86</v>
      </c>
      <c r="I91" s="46">
        <v>45424</v>
      </c>
      <c r="J91" s="689">
        <f t="shared" ca="1" si="6"/>
        <v>733</v>
      </c>
      <c r="K91" s="649">
        <v>45448</v>
      </c>
      <c r="L91" s="1" t="s">
        <v>1422</v>
      </c>
    </row>
    <row r="92" spans="1:12" x14ac:dyDescent="0.15">
      <c r="A92" s="457" t="str">
        <f t="shared" si="5"/>
        <v>Track &amp; Field-Male-V60-200m</v>
      </c>
      <c r="B92" s="688" t="s">
        <v>912</v>
      </c>
      <c r="C92" s="43" t="s">
        <v>913</v>
      </c>
      <c r="D92" s="43" t="s">
        <v>69</v>
      </c>
      <c r="E92" s="43" t="s">
        <v>7</v>
      </c>
      <c r="F92" s="44" t="s">
        <v>70</v>
      </c>
      <c r="G92" s="43" t="s">
        <v>868</v>
      </c>
      <c r="H92" s="45">
        <v>29.43</v>
      </c>
      <c r="I92" s="46">
        <v>45441</v>
      </c>
      <c r="J92" s="689">
        <f t="shared" ca="1" si="6"/>
        <v>716</v>
      </c>
      <c r="K92" s="649">
        <v>45577</v>
      </c>
    </row>
    <row r="93" spans="1:12" x14ac:dyDescent="0.15">
      <c r="A93" s="457" t="str">
        <f t="shared" si="5"/>
        <v>Track &amp; Field-Male-V65-200m</v>
      </c>
      <c r="B93" s="688" t="s">
        <v>912</v>
      </c>
      <c r="C93" s="43" t="s">
        <v>913</v>
      </c>
      <c r="D93" s="43" t="s">
        <v>69</v>
      </c>
      <c r="E93" s="43" t="s">
        <v>7</v>
      </c>
      <c r="F93" s="44" t="s">
        <v>71</v>
      </c>
      <c r="G93" s="43" t="s">
        <v>917</v>
      </c>
      <c r="H93" s="45"/>
      <c r="I93" s="46"/>
      <c r="J93" s="689" t="str">
        <f t="shared" ca="1" si="6"/>
        <v/>
      </c>
      <c r="K93" s="649">
        <v>45051</v>
      </c>
    </row>
    <row r="94" spans="1:12" x14ac:dyDescent="0.15">
      <c r="A94" s="457" t="str">
        <f t="shared" si="5"/>
        <v>Track &amp; Field-Male-V70-200m</v>
      </c>
      <c r="B94" s="688" t="s">
        <v>912</v>
      </c>
      <c r="C94" s="43" t="s">
        <v>913</v>
      </c>
      <c r="D94" s="43" t="s">
        <v>69</v>
      </c>
      <c r="E94" s="43" t="s">
        <v>7</v>
      </c>
      <c r="F94" s="44" t="s">
        <v>72</v>
      </c>
      <c r="G94" s="43" t="s">
        <v>36</v>
      </c>
      <c r="H94" s="45">
        <v>38</v>
      </c>
      <c r="I94" s="46">
        <v>42918</v>
      </c>
      <c r="J94" s="689">
        <f t="shared" ca="1" si="6"/>
        <v>3239</v>
      </c>
      <c r="K94" s="649">
        <v>45051</v>
      </c>
    </row>
    <row r="95" spans="1:12" ht="14" thickBot="1" x14ac:dyDescent="0.2">
      <c r="A95" s="462" t="str">
        <f t="shared" si="5"/>
        <v>Track &amp; Field-Male-V75-200m</v>
      </c>
      <c r="B95" s="684" t="s">
        <v>912</v>
      </c>
      <c r="C95" s="113" t="s">
        <v>913</v>
      </c>
      <c r="D95" s="113" t="s">
        <v>69</v>
      </c>
      <c r="E95" s="113" t="s">
        <v>7</v>
      </c>
      <c r="F95" s="114" t="s">
        <v>479</v>
      </c>
      <c r="G95" s="113" t="s">
        <v>917</v>
      </c>
      <c r="H95" s="690"/>
      <c r="I95" s="686"/>
      <c r="J95" s="687" t="str">
        <f t="shared" ca="1" si="6"/>
        <v/>
      </c>
      <c r="K95" s="654">
        <v>45051</v>
      </c>
    </row>
    <row r="96" spans="1:12" ht="14" thickBot="1" x14ac:dyDescent="0.2">
      <c r="A96" s="461" t="str">
        <f t="shared" si="5"/>
        <v>Track &amp; Field-Male-U11-300m</v>
      </c>
      <c r="B96" s="659" t="s">
        <v>912</v>
      </c>
      <c r="C96" s="660" t="s">
        <v>913</v>
      </c>
      <c r="D96" s="660" t="s">
        <v>69</v>
      </c>
      <c r="E96" s="660" t="s">
        <v>50</v>
      </c>
      <c r="F96" s="661" t="s">
        <v>77</v>
      </c>
      <c r="G96" s="660" t="s">
        <v>924</v>
      </c>
      <c r="H96" s="662" t="s">
        <v>926</v>
      </c>
      <c r="I96" s="663" t="s">
        <v>926</v>
      </c>
      <c r="J96" s="664" t="str">
        <f t="shared" ca="1" si="6"/>
        <v>-</v>
      </c>
      <c r="K96" s="474">
        <v>45090</v>
      </c>
    </row>
    <row r="97" spans="1:11" x14ac:dyDescent="0.15">
      <c r="A97" s="457" t="str">
        <f t="shared" si="5"/>
        <v>Track &amp; Field-Male-U13-300m</v>
      </c>
      <c r="B97" s="682" t="s">
        <v>912</v>
      </c>
      <c r="C97" s="109" t="s">
        <v>913</v>
      </c>
      <c r="D97" s="109" t="s">
        <v>69</v>
      </c>
      <c r="E97" s="109" t="s">
        <v>50</v>
      </c>
      <c r="F97" s="110" t="s">
        <v>78</v>
      </c>
      <c r="G97" s="109" t="s">
        <v>240</v>
      </c>
      <c r="H97" s="111">
        <v>50</v>
      </c>
      <c r="I97" s="112">
        <v>39991</v>
      </c>
      <c r="J97" s="683">
        <f t="shared" ca="1" si="6"/>
        <v>6166</v>
      </c>
      <c r="K97" s="649">
        <v>45051</v>
      </c>
    </row>
    <row r="98" spans="1:11" x14ac:dyDescent="0.15">
      <c r="A98" s="457" t="str">
        <f t="shared" si="5"/>
        <v>Track &amp; Field-Male-U15-300m</v>
      </c>
      <c r="B98" s="688" t="s">
        <v>912</v>
      </c>
      <c r="C98" s="43" t="s">
        <v>913</v>
      </c>
      <c r="D98" s="43" t="s">
        <v>69</v>
      </c>
      <c r="E98" s="43" t="s">
        <v>50</v>
      </c>
      <c r="F98" s="44" t="s">
        <v>79</v>
      </c>
      <c r="G98" s="43" t="s">
        <v>845</v>
      </c>
      <c r="H98" s="45">
        <v>37.61</v>
      </c>
      <c r="I98" s="46">
        <v>44086</v>
      </c>
      <c r="J98" s="689">
        <f t="shared" ca="1" si="6"/>
        <v>2071</v>
      </c>
      <c r="K98" s="649">
        <v>45051</v>
      </c>
    </row>
    <row r="99" spans="1:11" x14ac:dyDescent="0.15">
      <c r="A99" s="457" t="str">
        <f t="shared" si="5"/>
        <v>Track &amp; Field-Male-U17-300m</v>
      </c>
      <c r="B99" s="688" t="s">
        <v>912</v>
      </c>
      <c r="C99" s="43" t="s">
        <v>913</v>
      </c>
      <c r="D99" s="43" t="s">
        <v>69</v>
      </c>
      <c r="E99" s="43" t="s">
        <v>50</v>
      </c>
      <c r="F99" s="44" t="s">
        <v>80</v>
      </c>
      <c r="G99" s="43" t="s">
        <v>243</v>
      </c>
      <c r="H99" s="45">
        <v>41.1</v>
      </c>
      <c r="I99" s="46">
        <v>34028</v>
      </c>
      <c r="J99" s="689">
        <f t="shared" ca="1" si="6"/>
        <v>12129</v>
      </c>
      <c r="K99" s="649">
        <v>45051</v>
      </c>
    </row>
    <row r="100" spans="1:11" x14ac:dyDescent="0.15">
      <c r="A100" s="457" t="str">
        <f t="shared" si="5"/>
        <v>Track &amp; Field-Male-U20-300m</v>
      </c>
      <c r="B100" s="688" t="s">
        <v>912</v>
      </c>
      <c r="C100" s="43" t="s">
        <v>913</v>
      </c>
      <c r="D100" s="43" t="s">
        <v>69</v>
      </c>
      <c r="E100" s="43" t="s">
        <v>50</v>
      </c>
      <c r="F100" s="44" t="s">
        <v>81</v>
      </c>
      <c r="G100" s="43" t="s">
        <v>244</v>
      </c>
      <c r="H100" s="45">
        <v>38.299999999999997</v>
      </c>
      <c r="I100" s="46">
        <v>35880</v>
      </c>
      <c r="J100" s="689">
        <f t="shared" ca="1" si="6"/>
        <v>10277</v>
      </c>
      <c r="K100" s="649">
        <v>45051</v>
      </c>
    </row>
    <row r="101" spans="1:11" x14ac:dyDescent="0.15">
      <c r="A101" s="457" t="str">
        <f t="shared" si="5"/>
        <v>Track &amp; Field-Male-Senior-300m</v>
      </c>
      <c r="B101" s="688" t="s">
        <v>912</v>
      </c>
      <c r="C101" s="43" t="s">
        <v>913</v>
      </c>
      <c r="D101" s="43" t="s">
        <v>69</v>
      </c>
      <c r="E101" s="43" t="s">
        <v>50</v>
      </c>
      <c r="F101" s="44" t="s">
        <v>5</v>
      </c>
      <c r="G101" s="43" t="s">
        <v>482</v>
      </c>
      <c r="H101" s="45">
        <v>41.8</v>
      </c>
      <c r="I101" s="46">
        <v>41518</v>
      </c>
      <c r="J101" s="689">
        <f t="shared" ca="1" si="6"/>
        <v>4639</v>
      </c>
      <c r="K101" s="649">
        <v>45051</v>
      </c>
    </row>
    <row r="102" spans="1:11" x14ac:dyDescent="0.15">
      <c r="A102" s="457" t="str">
        <f t="shared" si="5"/>
        <v>Track &amp; Field-Male-V35-300m</v>
      </c>
      <c r="B102" s="688" t="s">
        <v>912</v>
      </c>
      <c r="C102" s="43" t="s">
        <v>913</v>
      </c>
      <c r="D102" s="43" t="s">
        <v>69</v>
      </c>
      <c r="E102" s="43" t="s">
        <v>50</v>
      </c>
      <c r="F102" s="44" t="s">
        <v>74</v>
      </c>
      <c r="G102" s="43" t="s">
        <v>888</v>
      </c>
      <c r="H102" s="45">
        <v>37.46</v>
      </c>
      <c r="I102" s="46">
        <v>45476</v>
      </c>
      <c r="J102" s="689">
        <f t="shared" ca="1" si="6"/>
        <v>681</v>
      </c>
      <c r="K102" s="649">
        <v>45511</v>
      </c>
    </row>
    <row r="103" spans="1:11" x14ac:dyDescent="0.15">
      <c r="A103" s="457" t="str">
        <f t="shared" si="5"/>
        <v>Track &amp; Field-Male-V40-300m</v>
      </c>
      <c r="B103" s="688" t="s">
        <v>912</v>
      </c>
      <c r="C103" s="43" t="s">
        <v>913</v>
      </c>
      <c r="D103" s="43" t="s">
        <v>69</v>
      </c>
      <c r="E103" s="43" t="s">
        <v>50</v>
      </c>
      <c r="F103" s="44" t="s">
        <v>67</v>
      </c>
      <c r="G103" s="43" t="s">
        <v>917</v>
      </c>
      <c r="H103" s="45"/>
      <c r="I103" s="46"/>
      <c r="J103" s="689" t="str">
        <f t="shared" ca="1" si="6"/>
        <v/>
      </c>
      <c r="K103" s="649">
        <v>45051</v>
      </c>
    </row>
    <row r="104" spans="1:11" x14ac:dyDescent="0.15">
      <c r="A104" s="457" t="str">
        <f t="shared" si="5"/>
        <v>Track &amp; Field-Male-V45-300m</v>
      </c>
      <c r="B104" s="688" t="s">
        <v>912</v>
      </c>
      <c r="C104" s="43" t="s">
        <v>913</v>
      </c>
      <c r="D104" s="43" t="s">
        <v>69</v>
      </c>
      <c r="E104" s="43" t="s">
        <v>50</v>
      </c>
      <c r="F104" s="44" t="s">
        <v>64</v>
      </c>
      <c r="G104" s="43" t="s">
        <v>63</v>
      </c>
      <c r="H104" s="45">
        <v>44</v>
      </c>
      <c r="I104" s="46">
        <v>41518</v>
      </c>
      <c r="J104" s="689">
        <f t="shared" ca="1" si="6"/>
        <v>4639</v>
      </c>
      <c r="K104" s="649">
        <v>45051</v>
      </c>
    </row>
    <row r="105" spans="1:11" x14ac:dyDescent="0.15">
      <c r="A105" s="457" t="str">
        <f t="shared" si="5"/>
        <v>Track &amp; Field-Male-V50-300m</v>
      </c>
      <c r="B105" s="688" t="s">
        <v>912</v>
      </c>
      <c r="C105" s="43" t="s">
        <v>913</v>
      </c>
      <c r="D105" s="43" t="s">
        <v>69</v>
      </c>
      <c r="E105" s="43" t="s">
        <v>50</v>
      </c>
      <c r="F105" s="44" t="s">
        <v>65</v>
      </c>
      <c r="G105" s="43" t="s">
        <v>239</v>
      </c>
      <c r="H105" s="45">
        <v>46.7</v>
      </c>
      <c r="I105" s="46">
        <v>41518</v>
      </c>
      <c r="J105" s="689">
        <f t="shared" ca="1" si="6"/>
        <v>4639</v>
      </c>
      <c r="K105" s="649">
        <v>45051</v>
      </c>
    </row>
    <row r="106" spans="1:11" x14ac:dyDescent="0.15">
      <c r="A106" s="457" t="str">
        <f t="shared" si="5"/>
        <v>Track &amp; Field-Male-V55-300m</v>
      </c>
      <c r="B106" s="688" t="s">
        <v>912</v>
      </c>
      <c r="C106" s="43" t="s">
        <v>913</v>
      </c>
      <c r="D106" s="43" t="s">
        <v>69</v>
      </c>
      <c r="E106" s="43" t="s">
        <v>50</v>
      </c>
      <c r="F106" s="44" t="s">
        <v>66</v>
      </c>
      <c r="G106" s="43" t="s">
        <v>239</v>
      </c>
      <c r="H106" s="45">
        <v>48.6</v>
      </c>
      <c r="I106" s="46">
        <v>41902</v>
      </c>
      <c r="J106" s="689">
        <f t="shared" ca="1" si="6"/>
        <v>4255</v>
      </c>
      <c r="K106" s="649">
        <v>45051</v>
      </c>
    </row>
    <row r="107" spans="1:11" x14ac:dyDescent="0.15">
      <c r="A107" s="457" t="str">
        <f t="shared" si="5"/>
        <v>Track &amp; Field-Male-V60-300m</v>
      </c>
      <c r="B107" s="688" t="s">
        <v>912</v>
      </c>
      <c r="C107" s="43" t="s">
        <v>913</v>
      </c>
      <c r="D107" s="43" t="s">
        <v>69</v>
      </c>
      <c r="E107" s="43" t="s">
        <v>50</v>
      </c>
      <c r="F107" s="44" t="s">
        <v>70</v>
      </c>
      <c r="G107" s="43" t="s">
        <v>868</v>
      </c>
      <c r="H107" s="45">
        <v>50.25</v>
      </c>
      <c r="I107" s="46">
        <v>45413</v>
      </c>
      <c r="J107" s="689">
        <f t="shared" ca="1" si="6"/>
        <v>744</v>
      </c>
      <c r="K107" s="649">
        <v>45448</v>
      </c>
    </row>
    <row r="108" spans="1:11" x14ac:dyDescent="0.15">
      <c r="A108" s="457" t="str">
        <f t="shared" si="5"/>
        <v>Track &amp; Field-Male-V65-300m</v>
      </c>
      <c r="B108" s="688" t="s">
        <v>912</v>
      </c>
      <c r="C108" s="43" t="s">
        <v>913</v>
      </c>
      <c r="D108" s="43" t="s">
        <v>69</v>
      </c>
      <c r="E108" s="43" t="s">
        <v>50</v>
      </c>
      <c r="F108" s="44" t="s">
        <v>71</v>
      </c>
      <c r="G108" s="43" t="s">
        <v>917</v>
      </c>
      <c r="H108" s="45"/>
      <c r="I108" s="46"/>
      <c r="J108" s="689" t="str">
        <f t="shared" ca="1" si="6"/>
        <v/>
      </c>
      <c r="K108" s="649">
        <v>45051</v>
      </c>
    </row>
    <row r="109" spans="1:11" x14ac:dyDescent="0.15">
      <c r="A109" s="457" t="str">
        <f t="shared" si="5"/>
        <v>Track &amp; Field-Male-V70-300m</v>
      </c>
      <c r="B109" s="688" t="s">
        <v>912</v>
      </c>
      <c r="C109" s="43" t="s">
        <v>913</v>
      </c>
      <c r="D109" s="43" t="s">
        <v>69</v>
      </c>
      <c r="E109" s="43" t="s">
        <v>50</v>
      </c>
      <c r="F109" s="44" t="s">
        <v>72</v>
      </c>
      <c r="G109" s="43" t="s">
        <v>917</v>
      </c>
      <c r="H109" s="45"/>
      <c r="I109" s="46"/>
      <c r="J109" s="689" t="str">
        <f t="shared" ca="1" si="6"/>
        <v/>
      </c>
      <c r="K109" s="649">
        <v>45051</v>
      </c>
    </row>
    <row r="110" spans="1:11" ht="14" thickBot="1" x14ac:dyDescent="0.2">
      <c r="A110" s="462" t="str">
        <f t="shared" si="5"/>
        <v>Track &amp; Field-Male-V75-300m</v>
      </c>
      <c r="B110" s="696" t="s">
        <v>912</v>
      </c>
      <c r="C110" s="89" t="s">
        <v>913</v>
      </c>
      <c r="D110" s="89" t="s">
        <v>69</v>
      </c>
      <c r="E110" s="89" t="s">
        <v>50</v>
      </c>
      <c r="F110" s="90" t="s">
        <v>479</v>
      </c>
      <c r="G110" s="89" t="s">
        <v>917</v>
      </c>
      <c r="H110" s="91"/>
      <c r="I110" s="92"/>
      <c r="J110" s="697" t="str">
        <f t="shared" ca="1" si="6"/>
        <v/>
      </c>
      <c r="K110" s="654">
        <v>45051</v>
      </c>
    </row>
    <row r="111" spans="1:11" x14ac:dyDescent="0.15">
      <c r="A111" s="461" t="str">
        <f t="shared" si="5"/>
        <v>Track &amp; Field-Male-U11-400m</v>
      </c>
      <c r="B111" s="694" t="s">
        <v>912</v>
      </c>
      <c r="C111" s="82" t="s">
        <v>913</v>
      </c>
      <c r="D111" s="82" t="s">
        <v>69</v>
      </c>
      <c r="E111" s="82" t="s">
        <v>8</v>
      </c>
      <c r="F111" s="83" t="s">
        <v>77</v>
      </c>
      <c r="G111" s="82" t="s">
        <v>245</v>
      </c>
      <c r="H111" s="84">
        <v>68.900000000000006</v>
      </c>
      <c r="I111" s="85" t="s">
        <v>920</v>
      </c>
      <c r="J111" s="695" t="str">
        <f t="shared" ca="1" si="6"/>
        <v/>
      </c>
      <c r="K111" s="653">
        <v>45051</v>
      </c>
    </row>
    <row r="112" spans="1:11" x14ac:dyDescent="0.15">
      <c r="A112" s="457" t="str">
        <f t="shared" si="5"/>
        <v>Track &amp; Field-Male-U13-400m</v>
      </c>
      <c r="B112" s="688" t="s">
        <v>912</v>
      </c>
      <c r="C112" s="43" t="s">
        <v>913</v>
      </c>
      <c r="D112" s="43" t="s">
        <v>69</v>
      </c>
      <c r="E112" s="43" t="s">
        <v>8</v>
      </c>
      <c r="F112" s="44" t="s">
        <v>78</v>
      </c>
      <c r="G112" s="43" t="s">
        <v>246</v>
      </c>
      <c r="H112" s="45">
        <v>61.6</v>
      </c>
      <c r="I112" s="46">
        <v>37454</v>
      </c>
      <c r="J112" s="689">
        <f t="shared" ca="1" si="6"/>
        <v>8703</v>
      </c>
      <c r="K112" s="649">
        <v>45051</v>
      </c>
    </row>
    <row r="113" spans="1:11" x14ac:dyDescent="0.15">
      <c r="A113" s="457" t="str">
        <f t="shared" si="5"/>
        <v>Track &amp; Field-Male-U15-400m</v>
      </c>
      <c r="B113" s="688" t="s">
        <v>912</v>
      </c>
      <c r="C113" s="43" t="s">
        <v>913</v>
      </c>
      <c r="D113" s="43" t="s">
        <v>69</v>
      </c>
      <c r="E113" s="43" t="s">
        <v>8</v>
      </c>
      <c r="F113" s="44" t="s">
        <v>79</v>
      </c>
      <c r="G113" s="43" t="s">
        <v>247</v>
      </c>
      <c r="H113" s="45">
        <v>54</v>
      </c>
      <c r="I113" s="46">
        <v>39321</v>
      </c>
      <c r="J113" s="689">
        <f t="shared" ca="1" si="6"/>
        <v>6836</v>
      </c>
      <c r="K113" s="649">
        <v>45051</v>
      </c>
    </row>
    <row r="114" spans="1:11" x14ac:dyDescent="0.15">
      <c r="A114" s="457" t="str">
        <f t="shared" si="5"/>
        <v>Track &amp; Field-Male-U17-400m</v>
      </c>
      <c r="B114" s="688" t="s">
        <v>912</v>
      </c>
      <c r="C114" s="43" t="s">
        <v>913</v>
      </c>
      <c r="D114" s="43" t="s">
        <v>69</v>
      </c>
      <c r="E114" s="43" t="s">
        <v>8</v>
      </c>
      <c r="F114" s="44" t="s">
        <v>80</v>
      </c>
      <c r="G114" s="43" t="s">
        <v>248</v>
      </c>
      <c r="H114" s="45">
        <v>50.6</v>
      </c>
      <c r="I114" s="48" t="s">
        <v>920</v>
      </c>
      <c r="J114" s="689" t="str">
        <f t="shared" ca="1" si="6"/>
        <v/>
      </c>
      <c r="K114" s="649">
        <v>45051</v>
      </c>
    </row>
    <row r="115" spans="1:11" x14ac:dyDescent="0.15">
      <c r="A115" s="457" t="str">
        <f t="shared" si="5"/>
        <v>Track &amp; Field-Male-U20-400m</v>
      </c>
      <c r="B115" s="688" t="s">
        <v>912</v>
      </c>
      <c r="C115" s="43" t="s">
        <v>913</v>
      </c>
      <c r="D115" s="43" t="s">
        <v>69</v>
      </c>
      <c r="E115" s="43" t="s">
        <v>8</v>
      </c>
      <c r="F115" s="44" t="s">
        <v>81</v>
      </c>
      <c r="G115" s="43" t="s">
        <v>236</v>
      </c>
      <c r="H115" s="45">
        <v>49.6</v>
      </c>
      <c r="I115" s="46">
        <v>37794</v>
      </c>
      <c r="J115" s="689">
        <f t="shared" ca="1" si="6"/>
        <v>8363</v>
      </c>
      <c r="K115" s="649">
        <v>45051</v>
      </c>
    </row>
    <row r="116" spans="1:11" x14ac:dyDescent="0.15">
      <c r="A116" s="457" t="str">
        <f t="shared" si="5"/>
        <v>Track &amp; Field-Male-Senior-400m</v>
      </c>
      <c r="B116" s="688" t="s">
        <v>912</v>
      </c>
      <c r="C116" s="43" t="s">
        <v>913</v>
      </c>
      <c r="D116" s="43" t="s">
        <v>69</v>
      </c>
      <c r="E116" s="43" t="s">
        <v>8</v>
      </c>
      <c r="F116" s="44" t="s">
        <v>5</v>
      </c>
      <c r="G116" s="43" t="s">
        <v>248</v>
      </c>
      <c r="H116" s="45">
        <v>50.1</v>
      </c>
      <c r="I116" s="46">
        <v>29373</v>
      </c>
      <c r="J116" s="689">
        <f t="shared" ca="1" si="6"/>
        <v>16784</v>
      </c>
      <c r="K116" s="649">
        <v>45051</v>
      </c>
    </row>
    <row r="117" spans="1:11" x14ac:dyDescent="0.15">
      <c r="A117" s="457" t="str">
        <f t="shared" si="5"/>
        <v>Track &amp; Field-Male-V35-400m</v>
      </c>
      <c r="B117" s="688" t="s">
        <v>912</v>
      </c>
      <c r="C117" s="43" t="s">
        <v>913</v>
      </c>
      <c r="D117" s="43" t="s">
        <v>69</v>
      </c>
      <c r="E117" s="43" t="s">
        <v>8</v>
      </c>
      <c r="F117" s="44" t="s">
        <v>74</v>
      </c>
      <c r="G117" s="43" t="s">
        <v>888</v>
      </c>
      <c r="H117" s="45">
        <v>52.9</v>
      </c>
      <c r="I117" s="46">
        <v>45458</v>
      </c>
      <c r="J117" s="689">
        <f t="shared" ca="1" si="6"/>
        <v>699</v>
      </c>
      <c r="K117" s="649">
        <v>45477</v>
      </c>
    </row>
    <row r="118" spans="1:11" x14ac:dyDescent="0.15">
      <c r="A118" s="457" t="str">
        <f t="shared" si="5"/>
        <v>Track &amp; Field-Male-V40-400m</v>
      </c>
      <c r="B118" s="688" t="s">
        <v>912</v>
      </c>
      <c r="C118" s="43" t="s">
        <v>913</v>
      </c>
      <c r="D118" s="43" t="s">
        <v>69</v>
      </c>
      <c r="E118" s="43" t="s">
        <v>8</v>
      </c>
      <c r="F118" s="44" t="s">
        <v>67</v>
      </c>
      <c r="G118" s="43" t="s">
        <v>244</v>
      </c>
      <c r="H118" s="45">
        <v>61.38</v>
      </c>
      <c r="I118" s="46">
        <v>45472</v>
      </c>
      <c r="J118" s="689">
        <f t="shared" ca="1" si="6"/>
        <v>685</v>
      </c>
      <c r="K118" s="649">
        <v>45511</v>
      </c>
    </row>
    <row r="119" spans="1:11" x14ac:dyDescent="0.15">
      <c r="A119" s="457" t="str">
        <f t="shared" si="5"/>
        <v>Track &amp; Field-Male-V45-400m</v>
      </c>
      <c r="B119" s="688" t="s">
        <v>912</v>
      </c>
      <c r="C119" s="43" t="s">
        <v>913</v>
      </c>
      <c r="D119" s="43" t="s">
        <v>69</v>
      </c>
      <c r="E119" s="43" t="s">
        <v>8</v>
      </c>
      <c r="F119" s="44" t="s">
        <v>64</v>
      </c>
      <c r="G119" s="43" t="s">
        <v>10</v>
      </c>
      <c r="H119" s="45">
        <v>55.7</v>
      </c>
      <c r="I119" s="46">
        <v>36429</v>
      </c>
      <c r="J119" s="689">
        <f t="shared" ca="1" si="6"/>
        <v>9728</v>
      </c>
      <c r="K119" s="649">
        <v>45051</v>
      </c>
    </row>
    <row r="120" spans="1:11" x14ac:dyDescent="0.15">
      <c r="A120" s="457" t="str">
        <f t="shared" si="5"/>
        <v>Track &amp; Field-Male-V50-400m</v>
      </c>
      <c r="B120" s="688" t="s">
        <v>912</v>
      </c>
      <c r="C120" s="43" t="s">
        <v>913</v>
      </c>
      <c r="D120" s="43" t="s">
        <v>69</v>
      </c>
      <c r="E120" s="43" t="s">
        <v>8</v>
      </c>
      <c r="F120" s="44" t="s">
        <v>65</v>
      </c>
      <c r="G120" s="43" t="s">
        <v>722</v>
      </c>
      <c r="H120" s="45">
        <v>64.3</v>
      </c>
      <c r="I120" s="46">
        <v>43232</v>
      </c>
      <c r="J120" s="689">
        <f t="shared" ca="1" si="6"/>
        <v>2925</v>
      </c>
      <c r="K120" s="649">
        <v>45051</v>
      </c>
    </row>
    <row r="121" spans="1:11" x14ac:dyDescent="0.15">
      <c r="A121" s="457" t="str">
        <f t="shared" si="5"/>
        <v>Track &amp; Field-Male-V55-400m</v>
      </c>
      <c r="B121" s="688" t="s">
        <v>912</v>
      </c>
      <c r="C121" s="43" t="s">
        <v>913</v>
      </c>
      <c r="D121" s="43" t="s">
        <v>69</v>
      </c>
      <c r="E121" s="43" t="s">
        <v>8</v>
      </c>
      <c r="F121" s="44" t="s">
        <v>66</v>
      </c>
      <c r="G121" s="43" t="s">
        <v>239</v>
      </c>
      <c r="H121" s="45">
        <v>73.3</v>
      </c>
      <c r="I121" s="46">
        <v>42119</v>
      </c>
      <c r="J121" s="689">
        <f t="shared" ca="1" si="6"/>
        <v>4038</v>
      </c>
      <c r="K121" s="649">
        <v>45051</v>
      </c>
    </row>
    <row r="122" spans="1:11" x14ac:dyDescent="0.15">
      <c r="A122" s="457" t="str">
        <f t="shared" si="5"/>
        <v>Track &amp; Field-Male-V60-400m</v>
      </c>
      <c r="B122" s="688" t="s">
        <v>912</v>
      </c>
      <c r="C122" s="43" t="s">
        <v>913</v>
      </c>
      <c r="D122" s="43" t="s">
        <v>69</v>
      </c>
      <c r="E122" s="43" t="s">
        <v>8</v>
      </c>
      <c r="F122" s="44" t="s">
        <v>70</v>
      </c>
      <c r="G122" s="43" t="s">
        <v>848</v>
      </c>
      <c r="H122" s="45">
        <v>74.7</v>
      </c>
      <c r="I122" s="46">
        <v>43568</v>
      </c>
      <c r="J122" s="689">
        <f t="shared" ca="1" si="6"/>
        <v>2589</v>
      </c>
      <c r="K122" s="649">
        <v>45051</v>
      </c>
    </row>
    <row r="123" spans="1:11" x14ac:dyDescent="0.15">
      <c r="A123" s="457" t="str">
        <f t="shared" si="5"/>
        <v>Track &amp; Field-Male-V65-400m</v>
      </c>
      <c r="B123" s="688" t="s">
        <v>912</v>
      </c>
      <c r="C123" s="43" t="s">
        <v>913</v>
      </c>
      <c r="D123" s="43" t="s">
        <v>69</v>
      </c>
      <c r="E123" s="43" t="s">
        <v>8</v>
      </c>
      <c r="F123" s="44" t="s">
        <v>71</v>
      </c>
      <c r="G123" s="43" t="s">
        <v>917</v>
      </c>
      <c r="H123" s="45"/>
      <c r="I123" s="46"/>
      <c r="J123" s="689" t="str">
        <f t="shared" ca="1" si="6"/>
        <v/>
      </c>
      <c r="K123" s="649">
        <v>45051</v>
      </c>
    </row>
    <row r="124" spans="1:11" x14ac:dyDescent="0.15">
      <c r="A124" s="457" t="str">
        <f t="shared" si="5"/>
        <v>Track &amp; Field-Male-V70-400m</v>
      </c>
      <c r="B124" s="688" t="s">
        <v>912</v>
      </c>
      <c r="C124" s="43" t="s">
        <v>913</v>
      </c>
      <c r="D124" s="43" t="s">
        <v>69</v>
      </c>
      <c r="E124" s="43" t="s">
        <v>8</v>
      </c>
      <c r="F124" s="44" t="s">
        <v>72</v>
      </c>
      <c r="G124" s="43" t="s">
        <v>917</v>
      </c>
      <c r="H124" s="45"/>
      <c r="I124" s="46"/>
      <c r="J124" s="689" t="str">
        <f t="shared" ca="1" si="6"/>
        <v/>
      </c>
      <c r="K124" s="649">
        <v>45051</v>
      </c>
    </row>
    <row r="125" spans="1:11" ht="14" thickBot="1" x14ac:dyDescent="0.2">
      <c r="A125" s="462" t="str">
        <f t="shared" si="5"/>
        <v>Track &amp; Field-Male-V75-400m</v>
      </c>
      <c r="B125" s="696" t="s">
        <v>912</v>
      </c>
      <c r="C125" s="89" t="s">
        <v>913</v>
      </c>
      <c r="D125" s="89" t="s">
        <v>69</v>
      </c>
      <c r="E125" s="89" t="s">
        <v>8</v>
      </c>
      <c r="F125" s="90" t="s">
        <v>479</v>
      </c>
      <c r="G125" s="89" t="s">
        <v>917</v>
      </c>
      <c r="H125" s="91"/>
      <c r="I125" s="92"/>
      <c r="J125" s="697" t="str">
        <f t="shared" ca="1" si="6"/>
        <v/>
      </c>
      <c r="K125" s="654">
        <v>45051</v>
      </c>
    </row>
    <row r="126" spans="1:11" x14ac:dyDescent="0.15">
      <c r="A126" s="461" t="str">
        <f t="shared" si="5"/>
        <v>Track &amp; Field-Male-U11-600m</v>
      </c>
      <c r="B126" s="694" t="s">
        <v>912</v>
      </c>
      <c r="C126" s="82" t="s">
        <v>913</v>
      </c>
      <c r="D126" s="82" t="s">
        <v>69</v>
      </c>
      <c r="E126" s="82" t="s">
        <v>211</v>
      </c>
      <c r="F126" s="83" t="s">
        <v>77</v>
      </c>
      <c r="G126" s="82" t="s">
        <v>784</v>
      </c>
      <c r="H126" s="435" t="s">
        <v>1087</v>
      </c>
      <c r="I126" s="86">
        <v>42617</v>
      </c>
      <c r="J126" s="695">
        <f t="shared" ca="1" si="6"/>
        <v>3540</v>
      </c>
      <c r="K126" s="653">
        <v>45051</v>
      </c>
    </row>
    <row r="127" spans="1:11" x14ac:dyDescent="0.15">
      <c r="A127" s="457" t="str">
        <f t="shared" si="5"/>
        <v>Track &amp; Field-Male-U13-600m</v>
      </c>
      <c r="B127" s="688" t="s">
        <v>912</v>
      </c>
      <c r="C127" s="43" t="s">
        <v>913</v>
      </c>
      <c r="D127" s="43" t="s">
        <v>69</v>
      </c>
      <c r="E127" s="43" t="s">
        <v>211</v>
      </c>
      <c r="F127" s="44" t="s">
        <v>78</v>
      </c>
      <c r="G127" s="43" t="s">
        <v>260</v>
      </c>
      <c r="H127" s="403" t="s">
        <v>1088</v>
      </c>
      <c r="I127" s="46">
        <v>34770</v>
      </c>
      <c r="J127" s="689">
        <f t="shared" ca="1" si="6"/>
        <v>11387</v>
      </c>
      <c r="K127" s="649">
        <v>45051</v>
      </c>
    </row>
    <row r="128" spans="1:11" x14ac:dyDescent="0.15">
      <c r="A128" s="457" t="str">
        <f t="shared" si="5"/>
        <v>Track &amp; Field-Male-U15-600m</v>
      </c>
      <c r="B128" s="688" t="s">
        <v>912</v>
      </c>
      <c r="C128" s="43" t="s">
        <v>913</v>
      </c>
      <c r="D128" s="43" t="s">
        <v>69</v>
      </c>
      <c r="E128" s="43" t="s">
        <v>211</v>
      </c>
      <c r="F128" s="44" t="s">
        <v>79</v>
      </c>
      <c r="G128" s="43" t="s">
        <v>394</v>
      </c>
      <c r="H128" s="403" t="s">
        <v>1089</v>
      </c>
      <c r="I128" s="46">
        <v>38899</v>
      </c>
      <c r="J128" s="689">
        <f t="shared" ca="1" si="6"/>
        <v>7258</v>
      </c>
      <c r="K128" s="649">
        <v>45051</v>
      </c>
    </row>
    <row r="129" spans="1:11" x14ac:dyDescent="0.15">
      <c r="A129" s="457" t="str">
        <f t="shared" si="5"/>
        <v>Track &amp; Field-Male-U17-600m</v>
      </c>
      <c r="B129" s="688" t="s">
        <v>912</v>
      </c>
      <c r="C129" s="43" t="s">
        <v>913</v>
      </c>
      <c r="D129" s="43" t="s">
        <v>69</v>
      </c>
      <c r="E129" s="43" t="s">
        <v>211</v>
      </c>
      <c r="F129" s="44" t="s">
        <v>80</v>
      </c>
      <c r="G129" s="43" t="s">
        <v>395</v>
      </c>
      <c r="H129" s="403" t="s">
        <v>1090</v>
      </c>
      <c r="I129" s="46">
        <v>38914</v>
      </c>
      <c r="J129" s="689">
        <f t="shared" ca="1" si="6"/>
        <v>7243</v>
      </c>
      <c r="K129" s="649">
        <v>45051</v>
      </c>
    </row>
    <row r="130" spans="1:11" x14ac:dyDescent="0.15">
      <c r="A130" s="457" t="str">
        <f t="shared" si="5"/>
        <v>Track &amp; Field-Male-U20-600m</v>
      </c>
      <c r="B130" s="688" t="s">
        <v>912</v>
      </c>
      <c r="C130" s="43" t="s">
        <v>913</v>
      </c>
      <c r="D130" s="43" t="s">
        <v>69</v>
      </c>
      <c r="E130" s="43" t="s">
        <v>211</v>
      </c>
      <c r="F130" s="44" t="s">
        <v>81</v>
      </c>
      <c r="G130" s="43" t="s">
        <v>917</v>
      </c>
      <c r="H130" s="49"/>
      <c r="I130" s="46"/>
      <c r="J130" s="689" t="str">
        <f t="shared" ca="1" si="6"/>
        <v/>
      </c>
      <c r="K130" s="649">
        <v>45051</v>
      </c>
    </row>
    <row r="131" spans="1:11" x14ac:dyDescent="0.15">
      <c r="A131" s="457" t="str">
        <f t="shared" si="5"/>
        <v>Track &amp; Field-Male-Senior-600m</v>
      </c>
      <c r="B131" s="688" t="s">
        <v>912</v>
      </c>
      <c r="C131" s="43" t="s">
        <v>913</v>
      </c>
      <c r="D131" s="43" t="s">
        <v>69</v>
      </c>
      <c r="E131" s="43" t="s">
        <v>211</v>
      </c>
      <c r="F131" s="44" t="s">
        <v>5</v>
      </c>
      <c r="G131" s="43" t="s">
        <v>14</v>
      </c>
      <c r="H131" s="403" t="s">
        <v>1091</v>
      </c>
      <c r="I131" s="46">
        <v>33678</v>
      </c>
      <c r="J131" s="689">
        <f t="shared" ca="1" si="6"/>
        <v>12479</v>
      </c>
      <c r="K131" s="649">
        <v>45051</v>
      </c>
    </row>
    <row r="132" spans="1:11" x14ac:dyDescent="0.15">
      <c r="A132" s="457" t="str">
        <f t="shared" si="5"/>
        <v>Track &amp; Field-Male-V35-600m</v>
      </c>
      <c r="B132" s="688" t="s">
        <v>912</v>
      </c>
      <c r="C132" s="43" t="s">
        <v>913</v>
      </c>
      <c r="D132" s="43" t="s">
        <v>69</v>
      </c>
      <c r="E132" s="43" t="s">
        <v>211</v>
      </c>
      <c r="F132" s="44" t="s">
        <v>74</v>
      </c>
      <c r="G132" s="43" t="s">
        <v>917</v>
      </c>
      <c r="H132" s="49"/>
      <c r="I132" s="46"/>
      <c r="J132" s="689" t="str">
        <f t="shared" ca="1" si="6"/>
        <v/>
      </c>
      <c r="K132" s="649">
        <v>45051</v>
      </c>
    </row>
    <row r="133" spans="1:11" x14ac:dyDescent="0.15">
      <c r="A133" s="457" t="str">
        <f t="shared" ref="A133:A196" si="7">B133&amp;"-"&amp;D133&amp;"-"&amp;F133&amp;"-"&amp;E133</f>
        <v>Track &amp; Field-Male-V40-600m</v>
      </c>
      <c r="B133" s="688" t="s">
        <v>912</v>
      </c>
      <c r="C133" s="43" t="s">
        <v>913</v>
      </c>
      <c r="D133" s="43" t="s">
        <v>69</v>
      </c>
      <c r="E133" s="43" t="s">
        <v>211</v>
      </c>
      <c r="F133" s="44" t="s">
        <v>67</v>
      </c>
      <c r="G133" s="43" t="s">
        <v>917</v>
      </c>
      <c r="H133" s="49"/>
      <c r="I133" s="46"/>
      <c r="J133" s="689" t="str">
        <f t="shared" ca="1" si="6"/>
        <v/>
      </c>
      <c r="K133" s="649">
        <v>45051</v>
      </c>
    </row>
    <row r="134" spans="1:11" x14ac:dyDescent="0.15">
      <c r="A134" s="457" t="str">
        <f t="shared" si="7"/>
        <v>Track &amp; Field-Male-V45-600m</v>
      </c>
      <c r="B134" s="688" t="s">
        <v>912</v>
      </c>
      <c r="C134" s="43" t="s">
        <v>913</v>
      </c>
      <c r="D134" s="43" t="s">
        <v>69</v>
      </c>
      <c r="E134" s="43" t="s">
        <v>211</v>
      </c>
      <c r="F134" s="44" t="s">
        <v>64</v>
      </c>
      <c r="G134" s="43" t="s">
        <v>917</v>
      </c>
      <c r="H134" s="49"/>
      <c r="I134" s="46"/>
      <c r="J134" s="689" t="str">
        <f t="shared" ca="1" si="6"/>
        <v/>
      </c>
      <c r="K134" s="649">
        <v>45051</v>
      </c>
    </row>
    <row r="135" spans="1:11" x14ac:dyDescent="0.15">
      <c r="A135" s="457" t="str">
        <f t="shared" si="7"/>
        <v>Track &amp; Field-Male-V50-600m</v>
      </c>
      <c r="B135" s="688" t="s">
        <v>912</v>
      </c>
      <c r="C135" s="43" t="s">
        <v>913</v>
      </c>
      <c r="D135" s="43" t="s">
        <v>69</v>
      </c>
      <c r="E135" s="43" t="s">
        <v>211</v>
      </c>
      <c r="F135" s="44" t="s">
        <v>65</v>
      </c>
      <c r="G135" s="43" t="s">
        <v>917</v>
      </c>
      <c r="H135" s="49"/>
      <c r="I135" s="46"/>
      <c r="J135" s="689" t="str">
        <f t="shared" ref="J135:J198" ca="1" si="8">IF(I135="","",IF(I135="MISSING","",IF(I135="-","-",TODAY()-I135)))</f>
        <v/>
      </c>
      <c r="K135" s="649">
        <v>45051</v>
      </c>
    </row>
    <row r="136" spans="1:11" x14ac:dyDescent="0.15">
      <c r="A136" s="457" t="str">
        <f t="shared" si="7"/>
        <v>Track &amp; Field-Male-V55-600m</v>
      </c>
      <c r="B136" s="688" t="s">
        <v>912</v>
      </c>
      <c r="C136" s="43" t="s">
        <v>913</v>
      </c>
      <c r="D136" s="43" t="s">
        <v>69</v>
      </c>
      <c r="E136" s="43" t="s">
        <v>211</v>
      </c>
      <c r="F136" s="44" t="s">
        <v>66</v>
      </c>
      <c r="G136" s="43" t="s">
        <v>917</v>
      </c>
      <c r="H136" s="49"/>
      <c r="I136" s="46"/>
      <c r="J136" s="689" t="str">
        <f t="shared" ca="1" si="8"/>
        <v/>
      </c>
      <c r="K136" s="649">
        <v>45051</v>
      </c>
    </row>
    <row r="137" spans="1:11" x14ac:dyDescent="0.15">
      <c r="A137" s="457" t="str">
        <f t="shared" si="7"/>
        <v>Track &amp; Field-Male-V60-600m</v>
      </c>
      <c r="B137" s="688" t="s">
        <v>912</v>
      </c>
      <c r="C137" s="43" t="s">
        <v>913</v>
      </c>
      <c r="D137" s="43" t="s">
        <v>69</v>
      </c>
      <c r="E137" s="43" t="s">
        <v>211</v>
      </c>
      <c r="F137" s="44" t="s">
        <v>70</v>
      </c>
      <c r="G137" s="43" t="s">
        <v>917</v>
      </c>
      <c r="H137" s="49"/>
      <c r="I137" s="46"/>
      <c r="J137" s="689" t="str">
        <f t="shared" ca="1" si="8"/>
        <v/>
      </c>
      <c r="K137" s="649">
        <v>45051</v>
      </c>
    </row>
    <row r="138" spans="1:11" x14ac:dyDescent="0.15">
      <c r="A138" s="457" t="str">
        <f t="shared" si="7"/>
        <v>Track &amp; Field-Male-V65-600m</v>
      </c>
      <c r="B138" s="688" t="s">
        <v>912</v>
      </c>
      <c r="C138" s="43" t="s">
        <v>913</v>
      </c>
      <c r="D138" s="43" t="s">
        <v>69</v>
      </c>
      <c r="E138" s="43" t="s">
        <v>211</v>
      </c>
      <c r="F138" s="44" t="s">
        <v>71</v>
      </c>
      <c r="G138" s="43" t="s">
        <v>917</v>
      </c>
      <c r="H138" s="49"/>
      <c r="I138" s="46"/>
      <c r="J138" s="689" t="str">
        <f t="shared" ca="1" si="8"/>
        <v/>
      </c>
      <c r="K138" s="649">
        <v>45051</v>
      </c>
    </row>
    <row r="139" spans="1:11" x14ac:dyDescent="0.15">
      <c r="A139" s="457" t="str">
        <f t="shared" si="7"/>
        <v>Track &amp; Field-Male-V70-600m</v>
      </c>
      <c r="B139" s="688" t="s">
        <v>912</v>
      </c>
      <c r="C139" s="43" t="s">
        <v>913</v>
      </c>
      <c r="D139" s="43" t="s">
        <v>69</v>
      </c>
      <c r="E139" s="43" t="s">
        <v>211</v>
      </c>
      <c r="F139" s="44" t="s">
        <v>72</v>
      </c>
      <c r="G139" s="43" t="s">
        <v>917</v>
      </c>
      <c r="H139" s="49"/>
      <c r="I139" s="46"/>
      <c r="J139" s="689" t="str">
        <f t="shared" ca="1" si="8"/>
        <v/>
      </c>
      <c r="K139" s="649">
        <v>45051</v>
      </c>
    </row>
    <row r="140" spans="1:11" ht="14" thickBot="1" x14ac:dyDescent="0.2">
      <c r="A140" s="462" t="str">
        <f t="shared" si="7"/>
        <v>Track &amp; Field-Male-V75-600m</v>
      </c>
      <c r="B140" s="696" t="s">
        <v>912</v>
      </c>
      <c r="C140" s="89" t="s">
        <v>913</v>
      </c>
      <c r="D140" s="89" t="s">
        <v>69</v>
      </c>
      <c r="E140" s="43" t="s">
        <v>211</v>
      </c>
      <c r="F140" s="90" t="s">
        <v>479</v>
      </c>
      <c r="G140" s="43" t="s">
        <v>917</v>
      </c>
      <c r="H140" s="99"/>
      <c r="I140" s="92"/>
      <c r="J140" s="697" t="str">
        <f t="shared" ca="1" si="8"/>
        <v/>
      </c>
      <c r="K140" s="654">
        <v>45051</v>
      </c>
    </row>
    <row r="141" spans="1:11" x14ac:dyDescent="0.15">
      <c r="A141" s="461" t="str">
        <f t="shared" si="7"/>
        <v>Track &amp; Field-Male-U11-800m</v>
      </c>
      <c r="B141" s="694" t="s">
        <v>912</v>
      </c>
      <c r="C141" s="82" t="s">
        <v>913</v>
      </c>
      <c r="D141" s="82" t="s">
        <v>69</v>
      </c>
      <c r="E141" s="82" t="s">
        <v>9</v>
      </c>
      <c r="F141" s="83" t="s">
        <v>77</v>
      </c>
      <c r="G141" s="82" t="s">
        <v>784</v>
      </c>
      <c r="H141" s="435" t="s">
        <v>1092</v>
      </c>
      <c r="I141" s="86">
        <v>42624</v>
      </c>
      <c r="J141" s="695">
        <f t="shared" ca="1" si="8"/>
        <v>3533</v>
      </c>
      <c r="K141" s="653">
        <v>45051</v>
      </c>
    </row>
    <row r="142" spans="1:11" x14ac:dyDescent="0.15">
      <c r="A142" s="457" t="str">
        <f t="shared" si="7"/>
        <v>Track &amp; Field-Male-U13-800m</v>
      </c>
      <c r="B142" s="688" t="s">
        <v>912</v>
      </c>
      <c r="C142" s="43" t="s">
        <v>913</v>
      </c>
      <c r="D142" s="43" t="s">
        <v>69</v>
      </c>
      <c r="E142" s="43" t="s">
        <v>9</v>
      </c>
      <c r="F142" s="44" t="s">
        <v>78</v>
      </c>
      <c r="G142" s="43" t="s">
        <v>846</v>
      </c>
      <c r="H142" s="403" t="s">
        <v>1093</v>
      </c>
      <c r="I142" s="46">
        <v>43339</v>
      </c>
      <c r="J142" s="689">
        <f t="shared" ca="1" si="8"/>
        <v>2818</v>
      </c>
      <c r="K142" s="649">
        <v>45051</v>
      </c>
    </row>
    <row r="143" spans="1:11" x14ac:dyDescent="0.15">
      <c r="A143" s="457" t="str">
        <f t="shared" si="7"/>
        <v>Track &amp; Field-Male-U15-800m</v>
      </c>
      <c r="B143" s="688" t="s">
        <v>912</v>
      </c>
      <c r="C143" s="43" t="s">
        <v>913</v>
      </c>
      <c r="D143" s="43" t="s">
        <v>69</v>
      </c>
      <c r="E143" s="43" t="s">
        <v>9</v>
      </c>
      <c r="F143" s="44" t="s">
        <v>79</v>
      </c>
      <c r="G143" s="43" t="s">
        <v>900</v>
      </c>
      <c r="H143" s="403" t="s">
        <v>1094</v>
      </c>
      <c r="I143" s="46">
        <v>44805</v>
      </c>
      <c r="J143" s="689">
        <f t="shared" ca="1" si="8"/>
        <v>1352</v>
      </c>
      <c r="K143" s="649">
        <v>45051</v>
      </c>
    </row>
    <row r="144" spans="1:11" x14ac:dyDescent="0.15">
      <c r="A144" s="457" t="str">
        <f t="shared" si="7"/>
        <v>Track &amp; Field-Male-U17-800m</v>
      </c>
      <c r="B144" s="688" t="s">
        <v>912</v>
      </c>
      <c r="C144" s="43" t="s">
        <v>913</v>
      </c>
      <c r="D144" s="43" t="s">
        <v>69</v>
      </c>
      <c r="E144" s="43" t="s">
        <v>9</v>
      </c>
      <c r="F144" s="44" t="s">
        <v>80</v>
      </c>
      <c r="G144" s="43" t="s">
        <v>900</v>
      </c>
      <c r="H144" s="403" t="s">
        <v>1473</v>
      </c>
      <c r="I144" s="46">
        <v>45530</v>
      </c>
      <c r="J144" s="689">
        <f t="shared" ca="1" si="8"/>
        <v>627</v>
      </c>
      <c r="K144" s="649">
        <v>45577</v>
      </c>
    </row>
    <row r="145" spans="1:11" x14ac:dyDescent="0.15">
      <c r="A145" s="457" t="str">
        <f t="shared" si="7"/>
        <v>Track &amp; Field-Male-U20-800m</v>
      </c>
      <c r="B145" s="688" t="s">
        <v>912</v>
      </c>
      <c r="C145" s="43" t="s">
        <v>913</v>
      </c>
      <c r="D145" s="43" t="s">
        <v>69</v>
      </c>
      <c r="E145" s="43" t="s">
        <v>9</v>
      </c>
      <c r="F145" s="44" t="s">
        <v>81</v>
      </c>
      <c r="G145" s="43" t="s">
        <v>900</v>
      </c>
      <c r="H145" s="403" t="s">
        <v>1511</v>
      </c>
      <c r="I145" s="46">
        <v>45878</v>
      </c>
      <c r="J145" s="689">
        <f t="shared" ca="1" si="8"/>
        <v>279</v>
      </c>
      <c r="K145" s="649">
        <v>45942</v>
      </c>
    </row>
    <row r="146" spans="1:11" x14ac:dyDescent="0.15">
      <c r="A146" s="457" t="str">
        <f t="shared" si="7"/>
        <v>Track &amp; Field-Male-Senior-800m</v>
      </c>
      <c r="B146" s="688" t="s">
        <v>912</v>
      </c>
      <c r="C146" s="43" t="s">
        <v>913</v>
      </c>
      <c r="D146" s="43" t="s">
        <v>69</v>
      </c>
      <c r="E146" s="43" t="s">
        <v>9</v>
      </c>
      <c r="F146" s="44" t="s">
        <v>5</v>
      </c>
      <c r="G146" s="43" t="s">
        <v>254</v>
      </c>
      <c r="H146" s="403" t="s">
        <v>1097</v>
      </c>
      <c r="I146" s="46">
        <v>30529</v>
      </c>
      <c r="J146" s="689">
        <f t="shared" ca="1" si="8"/>
        <v>15628</v>
      </c>
      <c r="K146" s="649">
        <v>45051</v>
      </c>
    </row>
    <row r="147" spans="1:11" x14ac:dyDescent="0.15">
      <c r="A147" s="457" t="str">
        <f t="shared" si="7"/>
        <v>Track &amp; Field-Male-V35-800m</v>
      </c>
      <c r="B147" s="688" t="s">
        <v>912</v>
      </c>
      <c r="C147" s="43" t="s">
        <v>913</v>
      </c>
      <c r="D147" s="43" t="s">
        <v>69</v>
      </c>
      <c r="E147" s="43" t="s">
        <v>9</v>
      </c>
      <c r="F147" s="44" t="s">
        <v>74</v>
      </c>
      <c r="G147" s="43" t="s">
        <v>888</v>
      </c>
      <c r="H147" s="403" t="s">
        <v>1433</v>
      </c>
      <c r="I147" s="46">
        <v>45493</v>
      </c>
      <c r="J147" s="689">
        <f t="shared" ca="1" si="8"/>
        <v>664</v>
      </c>
      <c r="K147" s="649">
        <v>45511</v>
      </c>
    </row>
    <row r="148" spans="1:11" x14ac:dyDescent="0.15">
      <c r="A148" s="457" t="str">
        <f t="shared" si="7"/>
        <v>Track &amp; Field-Male-V40-800m</v>
      </c>
      <c r="B148" s="688" t="s">
        <v>912</v>
      </c>
      <c r="C148" s="43" t="s">
        <v>913</v>
      </c>
      <c r="D148" s="43" t="s">
        <v>69</v>
      </c>
      <c r="E148" s="43" t="s">
        <v>9</v>
      </c>
      <c r="F148" s="44" t="s">
        <v>67</v>
      </c>
      <c r="G148" s="43" t="s">
        <v>665</v>
      </c>
      <c r="H148" s="403" t="s">
        <v>1098</v>
      </c>
      <c r="I148" s="46">
        <v>42134</v>
      </c>
      <c r="J148" s="689">
        <f t="shared" ca="1" si="8"/>
        <v>4023</v>
      </c>
      <c r="K148" s="649">
        <v>45051</v>
      </c>
    </row>
    <row r="149" spans="1:11" x14ac:dyDescent="0.15">
      <c r="A149" s="457" t="str">
        <f t="shared" si="7"/>
        <v>Track &amp; Field-Male-V45-800m</v>
      </c>
      <c r="B149" s="688" t="s">
        <v>912</v>
      </c>
      <c r="C149" s="43" t="s">
        <v>913</v>
      </c>
      <c r="D149" s="43" t="s">
        <v>69</v>
      </c>
      <c r="E149" s="43" t="s">
        <v>9</v>
      </c>
      <c r="F149" s="44" t="s">
        <v>64</v>
      </c>
      <c r="G149" s="43" t="s">
        <v>10</v>
      </c>
      <c r="H149" s="403" t="s">
        <v>1099</v>
      </c>
      <c r="I149" s="46">
        <v>36372</v>
      </c>
      <c r="J149" s="689">
        <f t="shared" ca="1" si="8"/>
        <v>9785</v>
      </c>
      <c r="K149" s="649">
        <v>45051</v>
      </c>
    </row>
    <row r="150" spans="1:11" x14ac:dyDescent="0.15">
      <c r="A150" s="457" t="str">
        <f t="shared" si="7"/>
        <v>Track &amp; Field-Male-V50-800m</v>
      </c>
      <c r="B150" s="688" t="s">
        <v>912</v>
      </c>
      <c r="C150" s="43" t="s">
        <v>913</v>
      </c>
      <c r="D150" s="43" t="s">
        <v>69</v>
      </c>
      <c r="E150" s="43" t="s">
        <v>9</v>
      </c>
      <c r="F150" s="44" t="s">
        <v>65</v>
      </c>
      <c r="G150" s="43" t="s">
        <v>10</v>
      </c>
      <c r="H150" s="403" t="s">
        <v>1100</v>
      </c>
      <c r="I150" s="46">
        <v>39588</v>
      </c>
      <c r="J150" s="689">
        <f t="shared" ca="1" si="8"/>
        <v>6569</v>
      </c>
      <c r="K150" s="649">
        <v>45051</v>
      </c>
    </row>
    <row r="151" spans="1:11" x14ac:dyDescent="0.15">
      <c r="A151" s="457" t="str">
        <f t="shared" si="7"/>
        <v>Track &amp; Field-Male-V55-800m</v>
      </c>
      <c r="B151" s="688" t="s">
        <v>912</v>
      </c>
      <c r="C151" s="43" t="s">
        <v>913</v>
      </c>
      <c r="D151" s="43" t="s">
        <v>69</v>
      </c>
      <c r="E151" s="43" t="s">
        <v>9</v>
      </c>
      <c r="F151" s="44" t="s">
        <v>66</v>
      </c>
      <c r="G151" s="43" t="s">
        <v>722</v>
      </c>
      <c r="H151" s="403" t="s">
        <v>1101</v>
      </c>
      <c r="I151" s="46">
        <v>44338</v>
      </c>
      <c r="J151" s="689">
        <f t="shared" ca="1" si="8"/>
        <v>1819</v>
      </c>
      <c r="K151" s="649">
        <v>45051</v>
      </c>
    </row>
    <row r="152" spans="1:11" x14ac:dyDescent="0.15">
      <c r="A152" s="457" t="str">
        <f t="shared" si="7"/>
        <v>Track &amp; Field-Male-V60-800m</v>
      </c>
      <c r="B152" s="688" t="s">
        <v>912</v>
      </c>
      <c r="C152" s="43" t="s">
        <v>913</v>
      </c>
      <c r="D152" s="43" t="s">
        <v>69</v>
      </c>
      <c r="E152" s="43" t="s">
        <v>9</v>
      </c>
      <c r="F152" s="44" t="s">
        <v>70</v>
      </c>
      <c r="G152" s="43" t="s">
        <v>848</v>
      </c>
      <c r="H152" s="403" t="s">
        <v>1102</v>
      </c>
      <c r="I152" s="46">
        <v>43316</v>
      </c>
      <c r="J152" s="689">
        <f t="shared" ca="1" si="8"/>
        <v>2841</v>
      </c>
      <c r="K152" s="649">
        <v>45051</v>
      </c>
    </row>
    <row r="153" spans="1:11" x14ac:dyDescent="0.15">
      <c r="A153" s="457" t="str">
        <f t="shared" si="7"/>
        <v>Track &amp; Field-Male-V65-800m</v>
      </c>
      <c r="B153" s="688" t="s">
        <v>912</v>
      </c>
      <c r="C153" s="43" t="s">
        <v>913</v>
      </c>
      <c r="D153" s="43" t="s">
        <v>69</v>
      </c>
      <c r="E153" s="43" t="s">
        <v>9</v>
      </c>
      <c r="F153" s="44" t="s">
        <v>71</v>
      </c>
      <c r="G153" s="43" t="s">
        <v>848</v>
      </c>
      <c r="H153" s="403" t="s">
        <v>1350</v>
      </c>
      <c r="I153" s="46">
        <v>45066</v>
      </c>
      <c r="J153" s="689">
        <f t="shared" ca="1" si="8"/>
        <v>1091</v>
      </c>
      <c r="K153" s="649">
        <v>45069</v>
      </c>
    </row>
    <row r="154" spans="1:11" x14ac:dyDescent="0.15">
      <c r="A154" s="457" t="str">
        <f t="shared" si="7"/>
        <v>Track &amp; Field-Male-V70-800m</v>
      </c>
      <c r="B154" s="688" t="s">
        <v>912</v>
      </c>
      <c r="C154" s="43" t="s">
        <v>913</v>
      </c>
      <c r="D154" s="43" t="s">
        <v>69</v>
      </c>
      <c r="E154" s="43" t="s">
        <v>9</v>
      </c>
      <c r="F154" s="44" t="s">
        <v>72</v>
      </c>
      <c r="G154" s="43" t="s">
        <v>917</v>
      </c>
      <c r="H154" s="49"/>
      <c r="I154" s="46"/>
      <c r="J154" s="689" t="str">
        <f t="shared" ca="1" si="8"/>
        <v/>
      </c>
      <c r="K154" s="649">
        <v>45051</v>
      </c>
    </row>
    <row r="155" spans="1:11" ht="14" thickBot="1" x14ac:dyDescent="0.2">
      <c r="A155" s="462" t="str">
        <f t="shared" si="7"/>
        <v>Track &amp; Field-Male-V75-800m</v>
      </c>
      <c r="B155" s="696" t="s">
        <v>912</v>
      </c>
      <c r="C155" s="89" t="s">
        <v>913</v>
      </c>
      <c r="D155" s="89" t="s">
        <v>69</v>
      </c>
      <c r="E155" s="89" t="s">
        <v>9</v>
      </c>
      <c r="F155" s="90" t="s">
        <v>479</v>
      </c>
      <c r="G155" s="89" t="s">
        <v>917</v>
      </c>
      <c r="H155" s="99"/>
      <c r="I155" s="92"/>
      <c r="J155" s="697" t="str">
        <f t="shared" ca="1" si="8"/>
        <v/>
      </c>
      <c r="K155" s="654">
        <v>45051</v>
      </c>
    </row>
    <row r="156" spans="1:11" x14ac:dyDescent="0.15">
      <c r="A156" s="461" t="str">
        <f t="shared" si="7"/>
        <v>Track &amp; Field-Male-U11-1000m</v>
      </c>
      <c r="B156" s="694" t="s">
        <v>912</v>
      </c>
      <c r="C156" s="82" t="s">
        <v>913</v>
      </c>
      <c r="D156" s="82" t="s">
        <v>69</v>
      </c>
      <c r="E156" s="82" t="s">
        <v>222</v>
      </c>
      <c r="F156" s="83" t="s">
        <v>77</v>
      </c>
      <c r="G156" s="43" t="s">
        <v>917</v>
      </c>
      <c r="H156" s="98"/>
      <c r="I156" s="85"/>
      <c r="J156" s="695" t="str">
        <f t="shared" ca="1" si="8"/>
        <v/>
      </c>
      <c r="K156" s="653">
        <v>45051</v>
      </c>
    </row>
    <row r="157" spans="1:11" x14ac:dyDescent="0.15">
      <c r="A157" s="457" t="str">
        <f t="shared" si="7"/>
        <v>Track &amp; Field-Male-U13-1000m</v>
      </c>
      <c r="B157" s="688" t="s">
        <v>912</v>
      </c>
      <c r="C157" s="43" t="s">
        <v>913</v>
      </c>
      <c r="D157" s="43" t="s">
        <v>69</v>
      </c>
      <c r="E157" s="43" t="s">
        <v>222</v>
      </c>
      <c r="F157" s="44" t="s">
        <v>78</v>
      </c>
      <c r="G157" s="43" t="s">
        <v>917</v>
      </c>
      <c r="H157" s="49"/>
      <c r="I157" s="46"/>
      <c r="J157" s="689" t="str">
        <f t="shared" ca="1" si="8"/>
        <v/>
      </c>
      <c r="K157" s="649">
        <v>45051</v>
      </c>
    </row>
    <row r="158" spans="1:11" x14ac:dyDescent="0.15">
      <c r="A158" s="457" t="str">
        <f t="shared" si="7"/>
        <v>Track &amp; Field-Male-U15-1000m</v>
      </c>
      <c r="B158" s="688" t="s">
        <v>912</v>
      </c>
      <c r="C158" s="43" t="s">
        <v>913</v>
      </c>
      <c r="D158" s="43" t="s">
        <v>69</v>
      </c>
      <c r="E158" s="43" t="s">
        <v>222</v>
      </c>
      <c r="F158" s="44" t="s">
        <v>79</v>
      </c>
      <c r="G158" s="43" t="s">
        <v>396</v>
      </c>
      <c r="H158" s="403" t="s">
        <v>1103</v>
      </c>
      <c r="I158" s="46">
        <v>31851</v>
      </c>
      <c r="J158" s="689">
        <f t="shared" ca="1" si="8"/>
        <v>14306</v>
      </c>
      <c r="K158" s="649">
        <v>45051</v>
      </c>
    </row>
    <row r="159" spans="1:11" x14ac:dyDescent="0.15">
      <c r="A159" s="457" t="str">
        <f t="shared" si="7"/>
        <v>Track &amp; Field-Male-U17-1000m</v>
      </c>
      <c r="B159" s="688" t="s">
        <v>912</v>
      </c>
      <c r="C159" s="43" t="s">
        <v>913</v>
      </c>
      <c r="D159" s="43" t="s">
        <v>69</v>
      </c>
      <c r="E159" s="43" t="s">
        <v>222</v>
      </c>
      <c r="F159" s="44" t="s">
        <v>80</v>
      </c>
      <c r="G159" s="43" t="s">
        <v>397</v>
      </c>
      <c r="H159" s="403" t="s">
        <v>1104</v>
      </c>
      <c r="I159" s="46">
        <v>31851</v>
      </c>
      <c r="J159" s="689">
        <f t="shared" ca="1" si="8"/>
        <v>14306</v>
      </c>
      <c r="K159" s="649">
        <v>45051</v>
      </c>
    </row>
    <row r="160" spans="1:11" x14ac:dyDescent="0.15">
      <c r="A160" s="457" t="str">
        <f t="shared" si="7"/>
        <v>Track &amp; Field-Male-U20-1000m</v>
      </c>
      <c r="B160" s="688" t="s">
        <v>912</v>
      </c>
      <c r="C160" s="43" t="s">
        <v>913</v>
      </c>
      <c r="D160" s="43" t="s">
        <v>69</v>
      </c>
      <c r="E160" s="43" t="s">
        <v>222</v>
      </c>
      <c r="F160" s="44" t="s">
        <v>81</v>
      </c>
      <c r="G160" s="43" t="s">
        <v>917</v>
      </c>
      <c r="H160" s="49"/>
      <c r="I160" s="46"/>
      <c r="J160" s="689" t="str">
        <f t="shared" ca="1" si="8"/>
        <v/>
      </c>
      <c r="K160" s="649">
        <v>45051</v>
      </c>
    </row>
    <row r="161" spans="1:11" x14ac:dyDescent="0.15">
      <c r="A161" s="457" t="str">
        <f t="shared" si="7"/>
        <v>Track &amp; Field-Male-Senior-1000m</v>
      </c>
      <c r="B161" s="688" t="s">
        <v>912</v>
      </c>
      <c r="C161" s="43" t="s">
        <v>913</v>
      </c>
      <c r="D161" s="43" t="s">
        <v>69</v>
      </c>
      <c r="E161" s="43" t="s">
        <v>222</v>
      </c>
      <c r="F161" s="44" t="s">
        <v>5</v>
      </c>
      <c r="G161" s="43" t="s">
        <v>917</v>
      </c>
      <c r="H161" s="49"/>
      <c r="I161" s="46"/>
      <c r="J161" s="689" t="str">
        <f t="shared" ca="1" si="8"/>
        <v/>
      </c>
      <c r="K161" s="649">
        <v>45051</v>
      </c>
    </row>
    <row r="162" spans="1:11" x14ac:dyDescent="0.15">
      <c r="A162" s="457" t="str">
        <f t="shared" si="7"/>
        <v>Track &amp; Field-Male-V35-1000m</v>
      </c>
      <c r="B162" s="688" t="s">
        <v>912</v>
      </c>
      <c r="C162" s="43" t="s">
        <v>913</v>
      </c>
      <c r="D162" s="43" t="s">
        <v>69</v>
      </c>
      <c r="E162" s="43" t="s">
        <v>222</v>
      </c>
      <c r="F162" s="44" t="s">
        <v>74</v>
      </c>
      <c r="G162" s="43" t="s">
        <v>917</v>
      </c>
      <c r="H162" s="49"/>
      <c r="I162" s="46"/>
      <c r="J162" s="689" t="str">
        <f t="shared" ca="1" si="8"/>
        <v/>
      </c>
      <c r="K162" s="649">
        <v>45051</v>
      </c>
    </row>
    <row r="163" spans="1:11" x14ac:dyDescent="0.15">
      <c r="A163" s="457" t="str">
        <f t="shared" si="7"/>
        <v>Track &amp; Field-Male-V40-1000m</v>
      </c>
      <c r="B163" s="688" t="s">
        <v>912</v>
      </c>
      <c r="C163" s="43" t="s">
        <v>913</v>
      </c>
      <c r="D163" s="43" t="s">
        <v>69</v>
      </c>
      <c r="E163" s="43" t="s">
        <v>222</v>
      </c>
      <c r="F163" s="44" t="s">
        <v>67</v>
      </c>
      <c r="G163" s="43" t="s">
        <v>917</v>
      </c>
      <c r="H163" s="49"/>
      <c r="I163" s="46"/>
      <c r="J163" s="689" t="str">
        <f t="shared" ca="1" si="8"/>
        <v/>
      </c>
      <c r="K163" s="649">
        <v>45051</v>
      </c>
    </row>
    <row r="164" spans="1:11" x14ac:dyDescent="0.15">
      <c r="A164" s="457" t="str">
        <f t="shared" si="7"/>
        <v>Track &amp; Field-Male-V45-1000m</v>
      </c>
      <c r="B164" s="688" t="s">
        <v>912</v>
      </c>
      <c r="C164" s="43" t="s">
        <v>913</v>
      </c>
      <c r="D164" s="43" t="s">
        <v>69</v>
      </c>
      <c r="E164" s="43" t="s">
        <v>222</v>
      </c>
      <c r="F164" s="44" t="s">
        <v>64</v>
      </c>
      <c r="G164" s="43" t="s">
        <v>917</v>
      </c>
      <c r="H164" s="49"/>
      <c r="I164" s="46"/>
      <c r="J164" s="689" t="str">
        <f t="shared" ca="1" si="8"/>
        <v/>
      </c>
      <c r="K164" s="649">
        <v>45051</v>
      </c>
    </row>
    <row r="165" spans="1:11" x14ac:dyDescent="0.15">
      <c r="A165" s="457" t="str">
        <f t="shared" si="7"/>
        <v>Track &amp; Field-Male-V50-1000m</v>
      </c>
      <c r="B165" s="688" t="s">
        <v>912</v>
      </c>
      <c r="C165" s="43" t="s">
        <v>913</v>
      </c>
      <c r="D165" s="43" t="s">
        <v>69</v>
      </c>
      <c r="E165" s="43" t="s">
        <v>222</v>
      </c>
      <c r="F165" s="44" t="s">
        <v>65</v>
      </c>
      <c r="G165" s="43" t="s">
        <v>917</v>
      </c>
      <c r="H165" s="49"/>
      <c r="I165" s="46"/>
      <c r="J165" s="689" t="str">
        <f t="shared" ca="1" si="8"/>
        <v/>
      </c>
      <c r="K165" s="649">
        <v>45051</v>
      </c>
    </row>
    <row r="166" spans="1:11" x14ac:dyDescent="0.15">
      <c r="A166" s="457" t="str">
        <f t="shared" si="7"/>
        <v>Track &amp; Field-Male-V55-1000m</v>
      </c>
      <c r="B166" s="688" t="s">
        <v>912</v>
      </c>
      <c r="C166" s="43" t="s">
        <v>913</v>
      </c>
      <c r="D166" s="43" t="s">
        <v>69</v>
      </c>
      <c r="E166" s="43" t="s">
        <v>222</v>
      </c>
      <c r="F166" s="44" t="s">
        <v>66</v>
      </c>
      <c r="G166" s="43" t="s">
        <v>917</v>
      </c>
      <c r="H166" s="49"/>
      <c r="I166" s="46"/>
      <c r="J166" s="689" t="str">
        <f t="shared" ca="1" si="8"/>
        <v/>
      </c>
      <c r="K166" s="649">
        <v>45051</v>
      </c>
    </row>
    <row r="167" spans="1:11" x14ac:dyDescent="0.15">
      <c r="A167" s="457" t="str">
        <f t="shared" si="7"/>
        <v>Track &amp; Field-Male-V60-1000m</v>
      </c>
      <c r="B167" s="688" t="s">
        <v>912</v>
      </c>
      <c r="C167" s="43" t="s">
        <v>913</v>
      </c>
      <c r="D167" s="43" t="s">
        <v>69</v>
      </c>
      <c r="E167" s="43" t="s">
        <v>222</v>
      </c>
      <c r="F167" s="44" t="s">
        <v>70</v>
      </c>
      <c r="G167" s="43" t="s">
        <v>917</v>
      </c>
      <c r="H167" s="49"/>
      <c r="I167" s="46"/>
      <c r="J167" s="689" t="str">
        <f t="shared" ca="1" si="8"/>
        <v/>
      </c>
      <c r="K167" s="649">
        <v>45051</v>
      </c>
    </row>
    <row r="168" spans="1:11" x14ac:dyDescent="0.15">
      <c r="A168" s="457" t="str">
        <f t="shared" si="7"/>
        <v>Track &amp; Field-Male-V65-1000m</v>
      </c>
      <c r="B168" s="688" t="s">
        <v>912</v>
      </c>
      <c r="C168" s="43" t="s">
        <v>913</v>
      </c>
      <c r="D168" s="43" t="s">
        <v>69</v>
      </c>
      <c r="E168" s="43" t="s">
        <v>222</v>
      </c>
      <c r="F168" s="44" t="s">
        <v>71</v>
      </c>
      <c r="G168" s="43" t="s">
        <v>917</v>
      </c>
      <c r="H168" s="49"/>
      <c r="I168" s="46"/>
      <c r="J168" s="689" t="str">
        <f t="shared" ca="1" si="8"/>
        <v/>
      </c>
      <c r="K168" s="649">
        <v>45051</v>
      </c>
    </row>
    <row r="169" spans="1:11" x14ac:dyDescent="0.15">
      <c r="A169" s="457" t="str">
        <f t="shared" si="7"/>
        <v>Track &amp; Field-Male-V70-1000m</v>
      </c>
      <c r="B169" s="688" t="s">
        <v>912</v>
      </c>
      <c r="C169" s="43" t="s">
        <v>913</v>
      </c>
      <c r="D169" s="43" t="s">
        <v>69</v>
      </c>
      <c r="E169" s="43" t="s">
        <v>222</v>
      </c>
      <c r="F169" s="44" t="s">
        <v>72</v>
      </c>
      <c r="G169" s="43" t="s">
        <v>917</v>
      </c>
      <c r="H169" s="49"/>
      <c r="I169" s="46"/>
      <c r="J169" s="689" t="str">
        <f t="shared" ca="1" si="8"/>
        <v/>
      </c>
      <c r="K169" s="649">
        <v>45051</v>
      </c>
    </row>
    <row r="170" spans="1:11" ht="14" thickBot="1" x14ac:dyDescent="0.2">
      <c r="A170" s="462" t="str">
        <f t="shared" si="7"/>
        <v>Track &amp; Field-Male-V75-1000m</v>
      </c>
      <c r="B170" s="696" t="s">
        <v>912</v>
      </c>
      <c r="C170" s="89" t="s">
        <v>913</v>
      </c>
      <c r="D170" s="89" t="s">
        <v>69</v>
      </c>
      <c r="E170" s="43" t="s">
        <v>222</v>
      </c>
      <c r="F170" s="90" t="s">
        <v>479</v>
      </c>
      <c r="G170" s="43" t="s">
        <v>917</v>
      </c>
      <c r="H170" s="99"/>
      <c r="I170" s="92"/>
      <c r="J170" s="697" t="str">
        <f t="shared" ca="1" si="8"/>
        <v/>
      </c>
      <c r="K170" s="654">
        <v>45051</v>
      </c>
    </row>
    <row r="171" spans="1:11" x14ac:dyDescent="0.15">
      <c r="A171" s="461" t="str">
        <f t="shared" si="7"/>
        <v>Track &amp; Field-Male-U11-1200m</v>
      </c>
      <c r="B171" s="694" t="s">
        <v>912</v>
      </c>
      <c r="C171" s="82" t="s">
        <v>913</v>
      </c>
      <c r="D171" s="82" t="s">
        <v>69</v>
      </c>
      <c r="E171" s="82" t="s">
        <v>223</v>
      </c>
      <c r="F171" s="83" t="s">
        <v>77</v>
      </c>
      <c r="G171" s="82" t="s">
        <v>917</v>
      </c>
      <c r="H171" s="98"/>
      <c r="I171" s="85"/>
      <c r="J171" s="695" t="str">
        <f t="shared" ca="1" si="8"/>
        <v/>
      </c>
      <c r="K171" s="653">
        <v>45051</v>
      </c>
    </row>
    <row r="172" spans="1:11" x14ac:dyDescent="0.15">
      <c r="A172" s="457" t="str">
        <f t="shared" si="7"/>
        <v>Track &amp; Field-Male-U13-1200m</v>
      </c>
      <c r="B172" s="688" t="s">
        <v>912</v>
      </c>
      <c r="C172" s="43" t="s">
        <v>913</v>
      </c>
      <c r="D172" s="43" t="s">
        <v>69</v>
      </c>
      <c r="E172" s="43" t="s">
        <v>223</v>
      </c>
      <c r="F172" s="44" t="s">
        <v>78</v>
      </c>
      <c r="G172" s="43" t="s">
        <v>398</v>
      </c>
      <c r="H172" s="403" t="s">
        <v>1105</v>
      </c>
      <c r="I172" s="46">
        <v>39697</v>
      </c>
      <c r="J172" s="689">
        <f t="shared" ca="1" si="8"/>
        <v>6460</v>
      </c>
      <c r="K172" s="649">
        <v>45051</v>
      </c>
    </row>
    <row r="173" spans="1:11" x14ac:dyDescent="0.15">
      <c r="A173" s="457" t="str">
        <f t="shared" si="7"/>
        <v>Track &amp; Field-Male-U15-1200m</v>
      </c>
      <c r="B173" s="688" t="s">
        <v>912</v>
      </c>
      <c r="C173" s="43" t="s">
        <v>913</v>
      </c>
      <c r="D173" s="43" t="s">
        <v>69</v>
      </c>
      <c r="E173" s="43" t="s">
        <v>223</v>
      </c>
      <c r="F173" s="44" t="s">
        <v>79</v>
      </c>
      <c r="G173" s="43" t="s">
        <v>260</v>
      </c>
      <c r="H173" s="403" t="s">
        <v>1106</v>
      </c>
      <c r="I173" s="46">
        <v>35498</v>
      </c>
      <c r="J173" s="689">
        <f t="shared" ca="1" si="8"/>
        <v>10659</v>
      </c>
      <c r="K173" s="649">
        <v>45051</v>
      </c>
    </row>
    <row r="174" spans="1:11" x14ac:dyDescent="0.15">
      <c r="A174" s="457" t="str">
        <f t="shared" si="7"/>
        <v>Track &amp; Field-Male-U17-1200m</v>
      </c>
      <c r="B174" s="688" t="s">
        <v>912</v>
      </c>
      <c r="C174" s="43" t="s">
        <v>913</v>
      </c>
      <c r="D174" s="43" t="s">
        <v>69</v>
      </c>
      <c r="E174" s="43" t="s">
        <v>223</v>
      </c>
      <c r="F174" s="44" t="s">
        <v>80</v>
      </c>
      <c r="G174" s="43" t="s">
        <v>394</v>
      </c>
      <c r="H174" s="403" t="s">
        <v>1107</v>
      </c>
      <c r="I174" s="46">
        <v>39544</v>
      </c>
      <c r="J174" s="689">
        <f t="shared" ca="1" si="8"/>
        <v>6613</v>
      </c>
      <c r="K174" s="649">
        <v>45051</v>
      </c>
    </row>
    <row r="175" spans="1:11" x14ac:dyDescent="0.15">
      <c r="A175" s="457" t="str">
        <f t="shared" si="7"/>
        <v>Track &amp; Field-Male-U20-1200m</v>
      </c>
      <c r="B175" s="688" t="s">
        <v>912</v>
      </c>
      <c r="C175" s="43" t="s">
        <v>913</v>
      </c>
      <c r="D175" s="43" t="s">
        <v>69</v>
      </c>
      <c r="E175" s="43" t="s">
        <v>223</v>
      </c>
      <c r="F175" s="44" t="s">
        <v>81</v>
      </c>
      <c r="G175" s="43" t="s">
        <v>917</v>
      </c>
      <c r="H175" s="49"/>
      <c r="I175" s="46"/>
      <c r="J175" s="689" t="str">
        <f t="shared" ca="1" si="8"/>
        <v/>
      </c>
      <c r="K175" s="649">
        <v>45051</v>
      </c>
    </row>
    <row r="176" spans="1:11" x14ac:dyDescent="0.15">
      <c r="A176" s="457" t="str">
        <f t="shared" si="7"/>
        <v>Track &amp; Field-Male-Senior-1200m</v>
      </c>
      <c r="B176" s="688" t="s">
        <v>912</v>
      </c>
      <c r="C176" s="43" t="s">
        <v>913</v>
      </c>
      <c r="D176" s="43" t="s">
        <v>69</v>
      </c>
      <c r="E176" s="43" t="s">
        <v>223</v>
      </c>
      <c r="F176" s="44" t="s">
        <v>5</v>
      </c>
      <c r="G176" s="43" t="s">
        <v>917</v>
      </c>
      <c r="H176" s="49"/>
      <c r="I176" s="46"/>
      <c r="J176" s="689" t="str">
        <f t="shared" ca="1" si="8"/>
        <v/>
      </c>
      <c r="K176" s="649">
        <v>45051</v>
      </c>
    </row>
    <row r="177" spans="1:11" x14ac:dyDescent="0.15">
      <c r="A177" s="457" t="str">
        <f t="shared" si="7"/>
        <v>Track &amp; Field-Male-V35-1200m</v>
      </c>
      <c r="B177" s="688" t="s">
        <v>912</v>
      </c>
      <c r="C177" s="43" t="s">
        <v>913</v>
      </c>
      <c r="D177" s="43" t="s">
        <v>69</v>
      </c>
      <c r="E177" s="43" t="s">
        <v>223</v>
      </c>
      <c r="F177" s="44" t="s">
        <v>74</v>
      </c>
      <c r="G177" s="43" t="s">
        <v>917</v>
      </c>
      <c r="H177" s="49"/>
      <c r="I177" s="46"/>
      <c r="J177" s="689" t="str">
        <f t="shared" ca="1" si="8"/>
        <v/>
      </c>
      <c r="K177" s="649">
        <v>45051</v>
      </c>
    </row>
    <row r="178" spans="1:11" x14ac:dyDescent="0.15">
      <c r="A178" s="457" t="str">
        <f t="shared" si="7"/>
        <v>Track &amp; Field-Male-V40-1200m</v>
      </c>
      <c r="B178" s="688" t="s">
        <v>912</v>
      </c>
      <c r="C178" s="43" t="s">
        <v>913</v>
      </c>
      <c r="D178" s="43" t="s">
        <v>69</v>
      </c>
      <c r="E178" s="43" t="s">
        <v>223</v>
      </c>
      <c r="F178" s="44" t="s">
        <v>67</v>
      </c>
      <c r="G178" s="43" t="s">
        <v>917</v>
      </c>
      <c r="H178" s="49"/>
      <c r="I178" s="46"/>
      <c r="J178" s="689" t="str">
        <f t="shared" ca="1" si="8"/>
        <v/>
      </c>
      <c r="K178" s="649">
        <v>45051</v>
      </c>
    </row>
    <row r="179" spans="1:11" x14ac:dyDescent="0.15">
      <c r="A179" s="457" t="str">
        <f t="shared" si="7"/>
        <v>Track &amp; Field-Male-V45-1200m</v>
      </c>
      <c r="B179" s="688" t="s">
        <v>912</v>
      </c>
      <c r="C179" s="43" t="s">
        <v>913</v>
      </c>
      <c r="D179" s="43" t="s">
        <v>69</v>
      </c>
      <c r="E179" s="43" t="s">
        <v>223</v>
      </c>
      <c r="F179" s="44" t="s">
        <v>64</v>
      </c>
      <c r="G179" s="43" t="s">
        <v>917</v>
      </c>
      <c r="H179" s="49"/>
      <c r="I179" s="46"/>
      <c r="J179" s="689" t="str">
        <f t="shared" ca="1" si="8"/>
        <v/>
      </c>
      <c r="K179" s="649">
        <v>45051</v>
      </c>
    </row>
    <row r="180" spans="1:11" x14ac:dyDescent="0.15">
      <c r="A180" s="457" t="str">
        <f t="shared" si="7"/>
        <v>Track &amp; Field-Male-V50-1200m</v>
      </c>
      <c r="B180" s="688" t="s">
        <v>912</v>
      </c>
      <c r="C180" s="43" t="s">
        <v>913</v>
      </c>
      <c r="D180" s="43" t="s">
        <v>69</v>
      </c>
      <c r="E180" s="43" t="s">
        <v>223</v>
      </c>
      <c r="F180" s="44" t="s">
        <v>65</v>
      </c>
      <c r="G180" s="43" t="s">
        <v>917</v>
      </c>
      <c r="H180" s="49"/>
      <c r="I180" s="46"/>
      <c r="J180" s="689" t="str">
        <f t="shared" ca="1" si="8"/>
        <v/>
      </c>
      <c r="K180" s="649">
        <v>45051</v>
      </c>
    </row>
    <row r="181" spans="1:11" x14ac:dyDescent="0.15">
      <c r="A181" s="457" t="str">
        <f t="shared" si="7"/>
        <v>Track &amp; Field-Male-V55-1200m</v>
      </c>
      <c r="B181" s="688" t="s">
        <v>912</v>
      </c>
      <c r="C181" s="43" t="s">
        <v>913</v>
      </c>
      <c r="D181" s="43" t="s">
        <v>69</v>
      </c>
      <c r="E181" s="43" t="s">
        <v>223</v>
      </c>
      <c r="F181" s="44" t="s">
        <v>66</v>
      </c>
      <c r="G181" s="43" t="s">
        <v>917</v>
      </c>
      <c r="H181" s="49"/>
      <c r="I181" s="46"/>
      <c r="J181" s="689" t="str">
        <f t="shared" ca="1" si="8"/>
        <v/>
      </c>
      <c r="K181" s="649">
        <v>45051</v>
      </c>
    </row>
    <row r="182" spans="1:11" x14ac:dyDescent="0.15">
      <c r="A182" s="457" t="str">
        <f t="shared" si="7"/>
        <v>Track &amp; Field-Male-V60-1200m</v>
      </c>
      <c r="B182" s="688" t="s">
        <v>912</v>
      </c>
      <c r="C182" s="43" t="s">
        <v>913</v>
      </c>
      <c r="D182" s="43" t="s">
        <v>69</v>
      </c>
      <c r="E182" s="43" t="s">
        <v>223</v>
      </c>
      <c r="F182" s="44" t="s">
        <v>70</v>
      </c>
      <c r="G182" s="43" t="s">
        <v>917</v>
      </c>
      <c r="H182" s="49"/>
      <c r="I182" s="46"/>
      <c r="J182" s="689" t="str">
        <f t="shared" ca="1" si="8"/>
        <v/>
      </c>
      <c r="K182" s="649">
        <v>45051</v>
      </c>
    </row>
    <row r="183" spans="1:11" x14ac:dyDescent="0.15">
      <c r="A183" s="457" t="str">
        <f t="shared" si="7"/>
        <v>Track &amp; Field-Male-V65-1200m</v>
      </c>
      <c r="B183" s="688" t="s">
        <v>912</v>
      </c>
      <c r="C183" s="43" t="s">
        <v>913</v>
      </c>
      <c r="D183" s="43" t="s">
        <v>69</v>
      </c>
      <c r="E183" s="43" t="s">
        <v>223</v>
      </c>
      <c r="F183" s="44" t="s">
        <v>71</v>
      </c>
      <c r="G183" s="43" t="s">
        <v>917</v>
      </c>
      <c r="H183" s="49"/>
      <c r="I183" s="46"/>
      <c r="J183" s="689" t="str">
        <f t="shared" ca="1" si="8"/>
        <v/>
      </c>
      <c r="K183" s="649">
        <v>45051</v>
      </c>
    </row>
    <row r="184" spans="1:11" x14ac:dyDescent="0.15">
      <c r="A184" s="457" t="str">
        <f t="shared" si="7"/>
        <v>Track &amp; Field-Male-V70-1200m</v>
      </c>
      <c r="B184" s="688" t="s">
        <v>912</v>
      </c>
      <c r="C184" s="43" t="s">
        <v>913</v>
      </c>
      <c r="D184" s="43" t="s">
        <v>69</v>
      </c>
      <c r="E184" s="43" t="s">
        <v>223</v>
      </c>
      <c r="F184" s="44" t="s">
        <v>72</v>
      </c>
      <c r="G184" s="43" t="s">
        <v>917</v>
      </c>
      <c r="H184" s="49"/>
      <c r="I184" s="46"/>
      <c r="J184" s="689" t="str">
        <f t="shared" ca="1" si="8"/>
        <v/>
      </c>
      <c r="K184" s="649">
        <v>45051</v>
      </c>
    </row>
    <row r="185" spans="1:11" ht="14" thickBot="1" x14ac:dyDescent="0.2">
      <c r="A185" s="462" t="str">
        <f t="shared" si="7"/>
        <v>Track &amp; Field-Male-V75-1200m</v>
      </c>
      <c r="B185" s="696" t="s">
        <v>912</v>
      </c>
      <c r="C185" s="89" t="s">
        <v>913</v>
      </c>
      <c r="D185" s="89" t="s">
        <v>69</v>
      </c>
      <c r="E185" s="43" t="s">
        <v>223</v>
      </c>
      <c r="F185" s="90" t="s">
        <v>479</v>
      </c>
      <c r="G185" s="43" t="s">
        <v>917</v>
      </c>
      <c r="H185" s="99"/>
      <c r="I185" s="92"/>
      <c r="J185" s="697" t="str">
        <f t="shared" ca="1" si="8"/>
        <v/>
      </c>
      <c r="K185" s="654">
        <v>45051</v>
      </c>
    </row>
    <row r="186" spans="1:11" x14ac:dyDescent="0.15">
      <c r="A186" s="461" t="str">
        <f t="shared" si="7"/>
        <v>Track &amp; Field-Male-U11-1500m</v>
      </c>
      <c r="B186" s="694" t="s">
        <v>912</v>
      </c>
      <c r="C186" s="82" t="s">
        <v>913</v>
      </c>
      <c r="D186" s="82" t="s">
        <v>69</v>
      </c>
      <c r="E186" s="82" t="s">
        <v>98</v>
      </c>
      <c r="F186" s="83" t="s">
        <v>77</v>
      </c>
      <c r="G186" s="82" t="s">
        <v>256</v>
      </c>
      <c r="H186" s="435" t="s">
        <v>1108</v>
      </c>
      <c r="I186" s="85" t="s">
        <v>920</v>
      </c>
      <c r="J186" s="695" t="str">
        <f t="shared" ca="1" si="8"/>
        <v/>
      </c>
      <c r="K186" s="653">
        <v>45051</v>
      </c>
    </row>
    <row r="187" spans="1:11" x14ac:dyDescent="0.15">
      <c r="A187" s="457" t="str">
        <f t="shared" si="7"/>
        <v>Track &amp; Field-Male-U13-1500m</v>
      </c>
      <c r="B187" s="688" t="s">
        <v>912</v>
      </c>
      <c r="C187" s="43" t="s">
        <v>913</v>
      </c>
      <c r="D187" s="43" t="s">
        <v>69</v>
      </c>
      <c r="E187" s="43" t="s">
        <v>98</v>
      </c>
      <c r="F187" s="44" t="s">
        <v>78</v>
      </c>
      <c r="G187" s="43" t="s">
        <v>257</v>
      </c>
      <c r="H187" s="403" t="s">
        <v>1109</v>
      </c>
      <c r="I187" s="46">
        <v>38851</v>
      </c>
      <c r="J187" s="689">
        <f t="shared" ca="1" si="8"/>
        <v>7306</v>
      </c>
      <c r="K187" s="649">
        <v>45051</v>
      </c>
    </row>
    <row r="188" spans="1:11" x14ac:dyDescent="0.15">
      <c r="A188" s="457" t="str">
        <f t="shared" si="7"/>
        <v>Track &amp; Field-Male-U15-1500m</v>
      </c>
      <c r="B188" s="688" t="s">
        <v>912</v>
      </c>
      <c r="C188" s="43" t="s">
        <v>913</v>
      </c>
      <c r="D188" s="43" t="s">
        <v>69</v>
      </c>
      <c r="E188" s="43" t="s">
        <v>98</v>
      </c>
      <c r="F188" s="44" t="s">
        <v>79</v>
      </c>
      <c r="G188" s="43" t="s">
        <v>251</v>
      </c>
      <c r="H188" s="403" t="s">
        <v>1110</v>
      </c>
      <c r="I188" s="46">
        <v>32721</v>
      </c>
      <c r="J188" s="689">
        <f t="shared" ca="1" si="8"/>
        <v>13436</v>
      </c>
      <c r="K188" s="649">
        <v>45051</v>
      </c>
    </row>
    <row r="189" spans="1:11" x14ac:dyDescent="0.15">
      <c r="A189" s="457" t="str">
        <f t="shared" si="7"/>
        <v>Track &amp; Field-Male-U17-1500m</v>
      </c>
      <c r="B189" s="688" t="s">
        <v>912</v>
      </c>
      <c r="C189" s="43" t="s">
        <v>913</v>
      </c>
      <c r="D189" s="43" t="s">
        <v>69</v>
      </c>
      <c r="E189" s="43" t="s">
        <v>98</v>
      </c>
      <c r="F189" s="44" t="s">
        <v>80</v>
      </c>
      <c r="G189" s="43" t="s">
        <v>251</v>
      </c>
      <c r="H189" s="403" t="s">
        <v>1111</v>
      </c>
      <c r="I189" s="46">
        <v>32874</v>
      </c>
      <c r="J189" s="689">
        <f t="shared" ca="1" si="8"/>
        <v>13283</v>
      </c>
      <c r="K189" s="649">
        <v>45051</v>
      </c>
    </row>
    <row r="190" spans="1:11" x14ac:dyDescent="0.15">
      <c r="A190" s="457" t="str">
        <f t="shared" si="7"/>
        <v>Track &amp; Field-Male-U20-1500m</v>
      </c>
      <c r="B190" s="688" t="s">
        <v>912</v>
      </c>
      <c r="C190" s="43" t="s">
        <v>913</v>
      </c>
      <c r="D190" s="43" t="s">
        <v>69</v>
      </c>
      <c r="E190" s="43" t="s">
        <v>98</v>
      </c>
      <c r="F190" s="44" t="s">
        <v>81</v>
      </c>
      <c r="G190" s="43" t="s">
        <v>900</v>
      </c>
      <c r="H190" s="403" t="s">
        <v>1568</v>
      </c>
      <c r="I190" s="46">
        <v>46140</v>
      </c>
      <c r="J190" s="689">
        <f t="shared" ca="1" si="8"/>
        <v>17</v>
      </c>
      <c r="K190" s="649">
        <v>46145</v>
      </c>
    </row>
    <row r="191" spans="1:11" x14ac:dyDescent="0.15">
      <c r="A191" s="457" t="str">
        <f t="shared" si="7"/>
        <v>Track &amp; Field-Male-Senior-1500m</v>
      </c>
      <c r="B191" s="688" t="s">
        <v>912</v>
      </c>
      <c r="C191" s="43" t="s">
        <v>913</v>
      </c>
      <c r="D191" s="43" t="s">
        <v>69</v>
      </c>
      <c r="E191" s="43" t="s">
        <v>98</v>
      </c>
      <c r="F191" s="44" t="s">
        <v>5</v>
      </c>
      <c r="G191" s="43" t="s">
        <v>257</v>
      </c>
      <c r="H191" s="403" t="s">
        <v>1113</v>
      </c>
      <c r="I191" s="46">
        <v>42118</v>
      </c>
      <c r="J191" s="689">
        <f t="shared" ca="1" si="8"/>
        <v>4039</v>
      </c>
      <c r="K191" s="649">
        <v>45051</v>
      </c>
    </row>
    <row r="192" spans="1:11" x14ac:dyDescent="0.15">
      <c r="A192" s="457" t="str">
        <f t="shared" si="7"/>
        <v>Track &amp; Field-Male-V35-1500m</v>
      </c>
      <c r="B192" s="688" t="s">
        <v>912</v>
      </c>
      <c r="C192" s="43" t="s">
        <v>913</v>
      </c>
      <c r="D192" s="43" t="s">
        <v>69</v>
      </c>
      <c r="E192" s="43" t="s">
        <v>98</v>
      </c>
      <c r="F192" s="44" t="s">
        <v>74</v>
      </c>
      <c r="G192" s="43" t="s">
        <v>244</v>
      </c>
      <c r="H192" s="403" t="s">
        <v>1458</v>
      </c>
      <c r="I192" s="46">
        <v>42221</v>
      </c>
      <c r="J192" s="689">
        <f t="shared" ca="1" si="8"/>
        <v>3936</v>
      </c>
      <c r="K192" s="649">
        <v>45511</v>
      </c>
    </row>
    <row r="193" spans="1:11" x14ac:dyDescent="0.15">
      <c r="A193" s="457" t="str">
        <f t="shared" si="7"/>
        <v>Track &amp; Field-Male-V40-1500m</v>
      </c>
      <c r="B193" s="688" t="s">
        <v>912</v>
      </c>
      <c r="C193" s="43" t="s">
        <v>913</v>
      </c>
      <c r="D193" s="43" t="s">
        <v>69</v>
      </c>
      <c r="E193" s="43" t="s">
        <v>98</v>
      </c>
      <c r="F193" s="44" t="s">
        <v>67</v>
      </c>
      <c r="G193" s="43" t="s">
        <v>917</v>
      </c>
      <c r="H193" s="49"/>
      <c r="I193" s="46"/>
      <c r="J193" s="689" t="str">
        <f t="shared" ca="1" si="8"/>
        <v/>
      </c>
      <c r="K193" s="649">
        <v>45051</v>
      </c>
    </row>
    <row r="194" spans="1:11" x14ac:dyDescent="0.15">
      <c r="A194" s="457" t="str">
        <f t="shared" si="7"/>
        <v>Track &amp; Field-Male-V45-1500m</v>
      </c>
      <c r="B194" s="688" t="s">
        <v>912</v>
      </c>
      <c r="C194" s="43" t="s">
        <v>913</v>
      </c>
      <c r="D194" s="43" t="s">
        <v>69</v>
      </c>
      <c r="E194" s="43" t="s">
        <v>98</v>
      </c>
      <c r="F194" s="44" t="s">
        <v>64</v>
      </c>
      <c r="G194" s="43" t="s">
        <v>10</v>
      </c>
      <c r="H194" s="403" t="s">
        <v>1115</v>
      </c>
      <c r="I194" s="46">
        <v>36379</v>
      </c>
      <c r="J194" s="689">
        <f t="shared" ca="1" si="8"/>
        <v>9778</v>
      </c>
      <c r="K194" s="649">
        <v>45051</v>
      </c>
    </row>
    <row r="195" spans="1:11" x14ac:dyDescent="0.15">
      <c r="A195" s="457" t="str">
        <f t="shared" si="7"/>
        <v>Track &amp; Field-Male-V50-1500m</v>
      </c>
      <c r="B195" s="688" t="s">
        <v>912</v>
      </c>
      <c r="C195" s="43" t="s">
        <v>913</v>
      </c>
      <c r="D195" s="43" t="s">
        <v>69</v>
      </c>
      <c r="E195" s="43" t="s">
        <v>98</v>
      </c>
      <c r="F195" s="44" t="s">
        <v>65</v>
      </c>
      <c r="G195" s="43" t="s">
        <v>10</v>
      </c>
      <c r="H195" s="403" t="s">
        <v>1116</v>
      </c>
      <c r="I195" s="46">
        <v>38164</v>
      </c>
      <c r="J195" s="689">
        <f t="shared" ca="1" si="8"/>
        <v>7993</v>
      </c>
      <c r="K195" s="649">
        <v>45051</v>
      </c>
    </row>
    <row r="196" spans="1:11" x14ac:dyDescent="0.15">
      <c r="A196" s="457" t="str">
        <f t="shared" si="7"/>
        <v>Track &amp; Field-Male-V55-1500m</v>
      </c>
      <c r="B196" s="688" t="s">
        <v>912</v>
      </c>
      <c r="C196" s="43" t="s">
        <v>913</v>
      </c>
      <c r="D196" s="43" t="s">
        <v>69</v>
      </c>
      <c r="E196" s="43" t="s">
        <v>98</v>
      </c>
      <c r="F196" s="44" t="s">
        <v>66</v>
      </c>
      <c r="G196" s="43" t="s">
        <v>1370</v>
      </c>
      <c r="H196" s="403" t="s">
        <v>1495</v>
      </c>
      <c r="I196" s="46">
        <v>45787</v>
      </c>
      <c r="J196" s="689">
        <f t="shared" ca="1" si="8"/>
        <v>370</v>
      </c>
      <c r="K196" s="649">
        <v>45822</v>
      </c>
    </row>
    <row r="197" spans="1:11" x14ac:dyDescent="0.15">
      <c r="A197" s="457" t="str">
        <f t="shared" ref="A197:A260" si="9">B197&amp;"-"&amp;D197&amp;"-"&amp;F197&amp;"-"&amp;E197</f>
        <v>Track &amp; Field-Male-V60-1500m</v>
      </c>
      <c r="B197" s="688" t="s">
        <v>912</v>
      </c>
      <c r="C197" s="43" t="s">
        <v>913</v>
      </c>
      <c r="D197" s="43" t="s">
        <v>69</v>
      </c>
      <c r="E197" s="43" t="s">
        <v>98</v>
      </c>
      <c r="F197" s="44" t="s">
        <v>70</v>
      </c>
      <c r="G197" s="43" t="s">
        <v>848</v>
      </c>
      <c r="H197" s="403" t="s">
        <v>1118</v>
      </c>
      <c r="I197" s="46">
        <v>43316</v>
      </c>
      <c r="J197" s="689">
        <f t="shared" ca="1" si="8"/>
        <v>2841</v>
      </c>
      <c r="K197" s="649">
        <v>45051</v>
      </c>
    </row>
    <row r="198" spans="1:11" x14ac:dyDescent="0.15">
      <c r="A198" s="457" t="str">
        <f t="shared" si="9"/>
        <v>Track &amp; Field-Male-V65-1500m</v>
      </c>
      <c r="B198" s="688" t="s">
        <v>912</v>
      </c>
      <c r="C198" s="43" t="s">
        <v>913</v>
      </c>
      <c r="D198" s="43" t="s">
        <v>69</v>
      </c>
      <c r="E198" s="43" t="s">
        <v>98</v>
      </c>
      <c r="F198" s="44" t="s">
        <v>71</v>
      </c>
      <c r="G198" s="43" t="s">
        <v>917</v>
      </c>
      <c r="H198" s="49"/>
      <c r="I198" s="46"/>
      <c r="J198" s="689" t="str">
        <f t="shared" ca="1" si="8"/>
        <v/>
      </c>
      <c r="K198" s="649">
        <v>45051</v>
      </c>
    </row>
    <row r="199" spans="1:11" x14ac:dyDescent="0.15">
      <c r="A199" s="457" t="str">
        <f t="shared" si="9"/>
        <v>Track &amp; Field-Male-V70-1500m</v>
      </c>
      <c r="B199" s="688" t="s">
        <v>912</v>
      </c>
      <c r="C199" s="43" t="s">
        <v>913</v>
      </c>
      <c r="D199" s="43" t="s">
        <v>69</v>
      </c>
      <c r="E199" s="43" t="s">
        <v>98</v>
      </c>
      <c r="F199" s="44" t="s">
        <v>72</v>
      </c>
      <c r="G199" s="43" t="s">
        <v>36</v>
      </c>
      <c r="H199" s="403" t="s">
        <v>1119</v>
      </c>
      <c r="I199" s="46">
        <v>42918</v>
      </c>
      <c r="J199" s="689">
        <f t="shared" ref="J199:J247" ca="1" si="10">IF(I199="","",IF(I199="MISSING","",IF(I199="-","-",TODAY()-I199)))</f>
        <v>3239</v>
      </c>
      <c r="K199" s="649">
        <v>45051</v>
      </c>
    </row>
    <row r="200" spans="1:11" ht="14" thickBot="1" x14ac:dyDescent="0.2">
      <c r="A200" s="462" t="str">
        <f t="shared" si="9"/>
        <v>Track &amp; Field-Male-V75-1500m</v>
      </c>
      <c r="B200" s="684" t="s">
        <v>912</v>
      </c>
      <c r="C200" s="113" t="s">
        <v>913</v>
      </c>
      <c r="D200" s="113" t="s">
        <v>69</v>
      </c>
      <c r="E200" s="113" t="s">
        <v>98</v>
      </c>
      <c r="F200" s="114" t="s">
        <v>479</v>
      </c>
      <c r="G200" s="113" t="s">
        <v>917</v>
      </c>
      <c r="H200" s="698"/>
      <c r="I200" s="686"/>
      <c r="J200" s="687" t="str">
        <f t="shared" ca="1" si="10"/>
        <v/>
      </c>
      <c r="K200" s="652">
        <v>45051</v>
      </c>
    </row>
    <row r="201" spans="1:11" ht="14" thickBot="1" x14ac:dyDescent="0.2">
      <c r="A201" s="461" t="str">
        <f t="shared" si="9"/>
        <v>Track &amp; Field-Male-U11-3000m</v>
      </c>
      <c r="B201" s="665" t="s">
        <v>912</v>
      </c>
      <c r="C201" s="660" t="s">
        <v>913</v>
      </c>
      <c r="D201" s="660" t="s">
        <v>69</v>
      </c>
      <c r="E201" s="660" t="s">
        <v>99</v>
      </c>
      <c r="F201" s="661" t="s">
        <v>77</v>
      </c>
      <c r="G201" s="660" t="s">
        <v>924</v>
      </c>
      <c r="H201" s="662" t="s">
        <v>926</v>
      </c>
      <c r="I201" s="663" t="s">
        <v>926</v>
      </c>
      <c r="J201" s="664" t="str">
        <f t="shared" ca="1" si="10"/>
        <v>-</v>
      </c>
      <c r="K201" s="632">
        <v>45051</v>
      </c>
    </row>
    <row r="202" spans="1:11" x14ac:dyDescent="0.15">
      <c r="A202" s="457" t="str">
        <f t="shared" si="9"/>
        <v>Track &amp; Field-Male-U13-3000m</v>
      </c>
      <c r="B202" s="682" t="s">
        <v>912</v>
      </c>
      <c r="C202" s="109" t="s">
        <v>913</v>
      </c>
      <c r="D202" s="109" t="s">
        <v>69</v>
      </c>
      <c r="E202" s="109" t="s">
        <v>99</v>
      </c>
      <c r="F202" s="110" t="s">
        <v>78</v>
      </c>
      <c r="G202" s="109" t="s">
        <v>260</v>
      </c>
      <c r="H202" s="699" t="s">
        <v>1120</v>
      </c>
      <c r="I202" s="112">
        <v>34948</v>
      </c>
      <c r="J202" s="683">
        <f t="shared" ca="1" si="10"/>
        <v>11209</v>
      </c>
      <c r="K202" s="655">
        <v>45051</v>
      </c>
    </row>
    <row r="203" spans="1:11" x14ac:dyDescent="0.15">
      <c r="A203" s="457" t="str">
        <f t="shared" si="9"/>
        <v>Track &amp; Field-Male-U15-3000m</v>
      </c>
      <c r="B203" s="688" t="s">
        <v>912</v>
      </c>
      <c r="C203" s="43" t="s">
        <v>913</v>
      </c>
      <c r="D203" s="43" t="s">
        <v>69</v>
      </c>
      <c r="E203" s="43" t="s">
        <v>99</v>
      </c>
      <c r="F203" s="44" t="s">
        <v>79</v>
      </c>
      <c r="G203" s="43" t="s">
        <v>251</v>
      </c>
      <c r="H203" s="403" t="s">
        <v>1121</v>
      </c>
      <c r="I203" s="46">
        <v>32721</v>
      </c>
      <c r="J203" s="689">
        <f t="shared" ca="1" si="10"/>
        <v>13436</v>
      </c>
      <c r="K203" s="655">
        <v>45051</v>
      </c>
    </row>
    <row r="204" spans="1:11" x14ac:dyDescent="0.15">
      <c r="A204" s="457" t="str">
        <f t="shared" si="9"/>
        <v>Track &amp; Field-Male-U17-3000m</v>
      </c>
      <c r="B204" s="688" t="s">
        <v>912</v>
      </c>
      <c r="C204" s="43" t="s">
        <v>913</v>
      </c>
      <c r="D204" s="43" t="s">
        <v>69</v>
      </c>
      <c r="E204" s="43" t="s">
        <v>99</v>
      </c>
      <c r="F204" s="44" t="s">
        <v>80</v>
      </c>
      <c r="G204" s="43" t="s">
        <v>874</v>
      </c>
      <c r="H204" s="403" t="s">
        <v>1122</v>
      </c>
      <c r="I204" s="46">
        <v>43624</v>
      </c>
      <c r="J204" s="689">
        <f t="shared" ca="1" si="10"/>
        <v>2533</v>
      </c>
      <c r="K204" s="655">
        <v>45051</v>
      </c>
    </row>
    <row r="205" spans="1:11" x14ac:dyDescent="0.15">
      <c r="A205" s="457" t="str">
        <f t="shared" si="9"/>
        <v>Track &amp; Field-Male-U20-3000m</v>
      </c>
      <c r="B205" s="688" t="s">
        <v>912</v>
      </c>
      <c r="C205" s="43" t="s">
        <v>913</v>
      </c>
      <c r="D205" s="43" t="s">
        <v>69</v>
      </c>
      <c r="E205" s="43" t="s">
        <v>99</v>
      </c>
      <c r="F205" s="44" t="s">
        <v>81</v>
      </c>
      <c r="G205" s="43" t="s">
        <v>258</v>
      </c>
      <c r="H205" s="403" t="s">
        <v>1123</v>
      </c>
      <c r="I205" s="46">
        <v>31594</v>
      </c>
      <c r="J205" s="689">
        <f t="shared" ca="1" si="10"/>
        <v>14563</v>
      </c>
      <c r="K205" s="655">
        <v>45051</v>
      </c>
    </row>
    <row r="206" spans="1:11" x14ac:dyDescent="0.15">
      <c r="A206" s="457" t="str">
        <f t="shared" si="9"/>
        <v>Track &amp; Field-Male-Senior-3000m</v>
      </c>
      <c r="B206" s="688" t="s">
        <v>912</v>
      </c>
      <c r="C206" s="43" t="s">
        <v>913</v>
      </c>
      <c r="D206" s="43" t="s">
        <v>69</v>
      </c>
      <c r="E206" s="43" t="s">
        <v>99</v>
      </c>
      <c r="F206" s="44" t="s">
        <v>5</v>
      </c>
      <c r="G206" s="43" t="s">
        <v>14</v>
      </c>
      <c r="H206" s="403" t="s">
        <v>1124</v>
      </c>
      <c r="I206" s="46">
        <v>33722</v>
      </c>
      <c r="J206" s="689">
        <f t="shared" ca="1" si="10"/>
        <v>12435</v>
      </c>
      <c r="K206" s="655">
        <v>45051</v>
      </c>
    </row>
    <row r="207" spans="1:11" x14ac:dyDescent="0.15">
      <c r="A207" s="457" t="str">
        <f t="shared" si="9"/>
        <v>Track &amp; Field-Male-V35-3000m</v>
      </c>
      <c r="B207" s="688" t="s">
        <v>912</v>
      </c>
      <c r="C207" s="43" t="s">
        <v>913</v>
      </c>
      <c r="D207" s="43" t="s">
        <v>69</v>
      </c>
      <c r="E207" s="43" t="s">
        <v>99</v>
      </c>
      <c r="F207" s="44" t="s">
        <v>74</v>
      </c>
      <c r="G207" s="43" t="s">
        <v>857</v>
      </c>
      <c r="H207" s="403" t="s">
        <v>1125</v>
      </c>
      <c r="I207" s="46">
        <v>43252</v>
      </c>
      <c r="J207" s="689">
        <f t="shared" ca="1" si="10"/>
        <v>2905</v>
      </c>
      <c r="K207" s="655">
        <v>45051</v>
      </c>
    </row>
    <row r="208" spans="1:11" x14ac:dyDescent="0.15">
      <c r="A208" s="457" t="str">
        <f t="shared" si="9"/>
        <v>Track &amp; Field-Male-V40-3000m</v>
      </c>
      <c r="B208" s="688" t="s">
        <v>912</v>
      </c>
      <c r="C208" s="43" t="s">
        <v>913</v>
      </c>
      <c r="D208" s="43" t="s">
        <v>69</v>
      </c>
      <c r="E208" s="43" t="s">
        <v>99</v>
      </c>
      <c r="F208" s="44" t="s">
        <v>67</v>
      </c>
      <c r="G208" s="43" t="s">
        <v>10</v>
      </c>
      <c r="H208" s="403" t="s">
        <v>1126</v>
      </c>
      <c r="I208" s="46">
        <v>34933</v>
      </c>
      <c r="J208" s="689">
        <f t="shared" ca="1" si="10"/>
        <v>11224</v>
      </c>
      <c r="K208" s="655">
        <v>45051</v>
      </c>
    </row>
    <row r="209" spans="1:11" x14ac:dyDescent="0.15">
      <c r="A209" s="457" t="str">
        <f t="shared" si="9"/>
        <v>Track &amp; Field-Male-V45-3000m</v>
      </c>
      <c r="B209" s="688" t="s">
        <v>912</v>
      </c>
      <c r="C209" s="43" t="s">
        <v>913</v>
      </c>
      <c r="D209" s="43" t="s">
        <v>69</v>
      </c>
      <c r="E209" s="43" t="s">
        <v>99</v>
      </c>
      <c r="F209" s="44" t="s">
        <v>64</v>
      </c>
      <c r="G209" s="43" t="s">
        <v>63</v>
      </c>
      <c r="H209" s="403" t="s">
        <v>1127</v>
      </c>
      <c r="I209" s="46">
        <v>41098</v>
      </c>
      <c r="J209" s="689">
        <f t="shared" ca="1" si="10"/>
        <v>5059</v>
      </c>
      <c r="K209" s="655">
        <v>45051</v>
      </c>
    </row>
    <row r="210" spans="1:11" x14ac:dyDescent="0.15">
      <c r="A210" s="457" t="str">
        <f t="shared" si="9"/>
        <v>Track &amp; Field-Male-V50-3000m</v>
      </c>
      <c r="B210" s="688" t="s">
        <v>912</v>
      </c>
      <c r="C210" s="43" t="s">
        <v>913</v>
      </c>
      <c r="D210" s="43" t="s">
        <v>69</v>
      </c>
      <c r="E210" s="43" t="s">
        <v>99</v>
      </c>
      <c r="F210" s="44" t="s">
        <v>65</v>
      </c>
      <c r="G210" s="43" t="s">
        <v>10</v>
      </c>
      <c r="H210" s="403" t="s">
        <v>1128</v>
      </c>
      <c r="I210" s="46">
        <v>39574</v>
      </c>
      <c r="J210" s="689">
        <f t="shared" ca="1" si="10"/>
        <v>6583</v>
      </c>
      <c r="K210" s="655">
        <v>45051</v>
      </c>
    </row>
    <row r="211" spans="1:11" x14ac:dyDescent="0.15">
      <c r="A211" s="457" t="str">
        <f t="shared" si="9"/>
        <v>Track &amp; Field-Male-V55-3000m</v>
      </c>
      <c r="B211" s="688" t="s">
        <v>912</v>
      </c>
      <c r="C211" s="43" t="s">
        <v>913</v>
      </c>
      <c r="D211" s="43" t="s">
        <v>69</v>
      </c>
      <c r="E211" s="43" t="s">
        <v>99</v>
      </c>
      <c r="F211" s="44" t="s">
        <v>66</v>
      </c>
      <c r="G211" s="43" t="s">
        <v>1370</v>
      </c>
      <c r="H211" s="403" t="s">
        <v>1371</v>
      </c>
      <c r="I211" s="46">
        <v>45001</v>
      </c>
      <c r="J211" s="689">
        <f t="shared" ca="1" si="10"/>
        <v>1156</v>
      </c>
      <c r="K211" s="655">
        <v>45196</v>
      </c>
    </row>
    <row r="212" spans="1:11" x14ac:dyDescent="0.15">
      <c r="A212" s="457" t="str">
        <f t="shared" si="9"/>
        <v>Track &amp; Field-Male-V60-3000m</v>
      </c>
      <c r="B212" s="688" t="s">
        <v>912</v>
      </c>
      <c r="C212" s="43" t="s">
        <v>913</v>
      </c>
      <c r="D212" s="43" t="s">
        <v>69</v>
      </c>
      <c r="E212" s="43" t="s">
        <v>99</v>
      </c>
      <c r="F212" s="44" t="s">
        <v>70</v>
      </c>
      <c r="G212" s="43" t="s">
        <v>848</v>
      </c>
      <c r="H212" s="403" t="s">
        <v>1130</v>
      </c>
      <c r="I212" s="46">
        <v>43296</v>
      </c>
      <c r="J212" s="689">
        <f t="shared" ca="1" si="10"/>
        <v>2861</v>
      </c>
      <c r="K212" s="655">
        <v>45051</v>
      </c>
    </row>
    <row r="213" spans="1:11" x14ac:dyDescent="0.15">
      <c r="A213" s="457" t="str">
        <f t="shared" si="9"/>
        <v>Track &amp; Field-Male-V65-3000m</v>
      </c>
      <c r="B213" s="688" t="s">
        <v>912</v>
      </c>
      <c r="C213" s="43" t="s">
        <v>913</v>
      </c>
      <c r="D213" s="43" t="s">
        <v>69</v>
      </c>
      <c r="E213" s="43" t="s">
        <v>99</v>
      </c>
      <c r="F213" s="44" t="s">
        <v>71</v>
      </c>
      <c r="G213" s="43" t="s">
        <v>36</v>
      </c>
      <c r="H213" s="403" t="s">
        <v>1131</v>
      </c>
      <c r="I213" s="46">
        <v>41098</v>
      </c>
      <c r="J213" s="689">
        <f t="shared" ca="1" si="10"/>
        <v>5059</v>
      </c>
      <c r="K213" s="655">
        <v>45051</v>
      </c>
    </row>
    <row r="214" spans="1:11" x14ac:dyDescent="0.15">
      <c r="A214" s="457" t="str">
        <f t="shared" si="9"/>
        <v>Track &amp; Field-Male-V70-3000m</v>
      </c>
      <c r="B214" s="688" t="s">
        <v>912</v>
      </c>
      <c r="C214" s="43" t="s">
        <v>913</v>
      </c>
      <c r="D214" s="43" t="s">
        <v>69</v>
      </c>
      <c r="E214" s="43" t="s">
        <v>99</v>
      </c>
      <c r="F214" s="44" t="s">
        <v>72</v>
      </c>
      <c r="G214" s="43" t="s">
        <v>36</v>
      </c>
      <c r="H214" s="403" t="s">
        <v>1132</v>
      </c>
      <c r="I214" s="46">
        <v>42918</v>
      </c>
      <c r="J214" s="689">
        <f t="shared" ca="1" si="10"/>
        <v>3239</v>
      </c>
      <c r="K214" s="655">
        <v>45051</v>
      </c>
    </row>
    <row r="215" spans="1:11" ht="14" thickBot="1" x14ac:dyDescent="0.2">
      <c r="A215" s="462" t="str">
        <f t="shared" si="9"/>
        <v>Track &amp; Field-Male-V75-3000m</v>
      </c>
      <c r="B215" s="684" t="s">
        <v>912</v>
      </c>
      <c r="C215" s="113" t="s">
        <v>913</v>
      </c>
      <c r="D215" s="113" t="s">
        <v>69</v>
      </c>
      <c r="E215" s="113" t="s">
        <v>99</v>
      </c>
      <c r="F215" s="114" t="s">
        <v>479</v>
      </c>
      <c r="G215" s="113" t="s">
        <v>54</v>
      </c>
      <c r="H215" s="700" t="s">
        <v>1133</v>
      </c>
      <c r="I215" s="686">
        <v>42561</v>
      </c>
      <c r="J215" s="687">
        <f t="shared" ca="1" si="10"/>
        <v>3596</v>
      </c>
      <c r="K215" s="656">
        <v>45051</v>
      </c>
    </row>
    <row r="216" spans="1:11" x14ac:dyDescent="0.15">
      <c r="A216" s="461" t="str">
        <f t="shared" si="9"/>
        <v>Track &amp; Field-Male-U11-5000m</v>
      </c>
      <c r="B216" s="469" t="s">
        <v>912</v>
      </c>
      <c r="C216" s="77" t="s">
        <v>913</v>
      </c>
      <c r="D216" s="77" t="s">
        <v>69</v>
      </c>
      <c r="E216" s="77" t="s">
        <v>100</v>
      </c>
      <c r="F216" s="78" t="s">
        <v>77</v>
      </c>
      <c r="G216" s="77" t="s">
        <v>924</v>
      </c>
      <c r="H216" s="160" t="s">
        <v>926</v>
      </c>
      <c r="I216" s="161" t="s">
        <v>926</v>
      </c>
      <c r="J216" s="162" t="str">
        <f t="shared" ca="1" si="10"/>
        <v>-</v>
      </c>
      <c r="K216" s="470">
        <v>45090</v>
      </c>
    </row>
    <row r="217" spans="1:11" x14ac:dyDescent="0.15">
      <c r="A217" s="457" t="str">
        <f t="shared" si="9"/>
        <v>Track &amp; Field-Male-U13-5000m</v>
      </c>
      <c r="B217" s="466" t="s">
        <v>912</v>
      </c>
      <c r="C217" s="43" t="s">
        <v>913</v>
      </c>
      <c r="D217" s="43" t="s">
        <v>69</v>
      </c>
      <c r="E217" s="43" t="s">
        <v>100</v>
      </c>
      <c r="F217" s="44" t="s">
        <v>78</v>
      </c>
      <c r="G217" s="43" t="s">
        <v>924</v>
      </c>
      <c r="H217" s="103" t="s">
        <v>926</v>
      </c>
      <c r="I217" s="104" t="s">
        <v>926</v>
      </c>
      <c r="J217" s="105" t="str">
        <f t="shared" ca="1" si="10"/>
        <v>-</v>
      </c>
      <c r="K217" s="467">
        <v>45090</v>
      </c>
    </row>
    <row r="218" spans="1:11" x14ac:dyDescent="0.15">
      <c r="A218" s="457" t="str">
        <f t="shared" si="9"/>
        <v>Track &amp; Field-Male-U15-5000m</v>
      </c>
      <c r="B218" s="1059" t="s">
        <v>912</v>
      </c>
      <c r="C218" s="1060" t="s">
        <v>913</v>
      </c>
      <c r="D218" s="1060" t="s">
        <v>69</v>
      </c>
      <c r="E218" s="1060" t="s">
        <v>100</v>
      </c>
      <c r="F218" s="1061" t="s">
        <v>79</v>
      </c>
      <c r="G218" s="1060" t="s">
        <v>924</v>
      </c>
      <c r="H218" s="1062" t="s">
        <v>926</v>
      </c>
      <c r="I218" s="1063" t="s">
        <v>926</v>
      </c>
      <c r="J218" s="1064" t="str">
        <f t="shared" ref="J218" ca="1" si="11">IF(I218="","",IF(I218="MISSING","",IF(I218="-","-",TODAY()-I218)))</f>
        <v>-</v>
      </c>
      <c r="K218" s="1065">
        <v>45090</v>
      </c>
    </row>
    <row r="219" spans="1:11" x14ac:dyDescent="0.15">
      <c r="A219" s="457" t="str">
        <f t="shared" si="9"/>
        <v>Track &amp; Field-Male-U17-5000m</v>
      </c>
      <c r="B219" s="705" t="s">
        <v>912</v>
      </c>
      <c r="C219" s="77" t="s">
        <v>913</v>
      </c>
      <c r="D219" s="77" t="s">
        <v>69</v>
      </c>
      <c r="E219" s="77" t="s">
        <v>100</v>
      </c>
      <c r="F219" s="78" t="s">
        <v>80</v>
      </c>
      <c r="G219" s="77" t="s">
        <v>244</v>
      </c>
      <c r="H219" s="1058" t="s">
        <v>1134</v>
      </c>
      <c r="I219" s="80">
        <v>34958</v>
      </c>
      <c r="J219" s="706">
        <f t="shared" ca="1" si="10"/>
        <v>11199</v>
      </c>
      <c r="K219" s="650">
        <v>45051</v>
      </c>
    </row>
    <row r="220" spans="1:11" x14ac:dyDescent="0.15">
      <c r="A220" s="457" t="str">
        <f t="shared" si="9"/>
        <v>Track &amp; Field-Male-U20-5000m</v>
      </c>
      <c r="B220" s="688" t="s">
        <v>912</v>
      </c>
      <c r="C220" s="43" t="s">
        <v>913</v>
      </c>
      <c r="D220" s="43" t="s">
        <v>69</v>
      </c>
      <c r="E220" s="43" t="s">
        <v>100</v>
      </c>
      <c r="F220" s="44" t="s">
        <v>81</v>
      </c>
      <c r="G220" s="43" t="s">
        <v>426</v>
      </c>
      <c r="H220" s="403" t="s">
        <v>1135</v>
      </c>
      <c r="I220" s="46">
        <v>43233</v>
      </c>
      <c r="J220" s="689">
        <f t="shared" ca="1" si="10"/>
        <v>2924</v>
      </c>
      <c r="K220" s="649">
        <v>45051</v>
      </c>
    </row>
    <row r="221" spans="1:11" x14ac:dyDescent="0.15">
      <c r="A221" s="457" t="str">
        <f t="shared" si="9"/>
        <v>Track &amp; Field-Male-Senior-5000m</v>
      </c>
      <c r="B221" s="688" t="s">
        <v>912</v>
      </c>
      <c r="C221" s="43" t="s">
        <v>913</v>
      </c>
      <c r="D221" s="43" t="s">
        <v>69</v>
      </c>
      <c r="E221" s="43" t="s">
        <v>100</v>
      </c>
      <c r="F221" s="44" t="s">
        <v>5</v>
      </c>
      <c r="G221" s="43" t="s">
        <v>14</v>
      </c>
      <c r="H221" s="403" t="s">
        <v>1136</v>
      </c>
      <c r="I221" s="46">
        <v>33741</v>
      </c>
      <c r="J221" s="689">
        <f t="shared" ca="1" si="10"/>
        <v>12416</v>
      </c>
      <c r="K221" s="649">
        <v>45051</v>
      </c>
    </row>
    <row r="222" spans="1:11" x14ac:dyDescent="0.15">
      <c r="A222" s="457" t="str">
        <f t="shared" si="9"/>
        <v>Track &amp; Field-Male-V35-5000m</v>
      </c>
      <c r="B222" s="688" t="s">
        <v>912</v>
      </c>
      <c r="C222" s="43" t="s">
        <v>913</v>
      </c>
      <c r="D222" s="43" t="s">
        <v>69</v>
      </c>
      <c r="E222" s="43" t="s">
        <v>100</v>
      </c>
      <c r="F222" s="44" t="s">
        <v>74</v>
      </c>
      <c r="G222" s="43" t="s">
        <v>838</v>
      </c>
      <c r="H222" s="403" t="s">
        <v>1137</v>
      </c>
      <c r="I222" s="46">
        <v>43233</v>
      </c>
      <c r="J222" s="689">
        <f t="shared" ca="1" si="10"/>
        <v>2924</v>
      </c>
      <c r="K222" s="649">
        <v>45051</v>
      </c>
    </row>
    <row r="223" spans="1:11" x14ac:dyDescent="0.15">
      <c r="A223" s="457" t="str">
        <f t="shared" si="9"/>
        <v>Track &amp; Field-Male-V40-5000m</v>
      </c>
      <c r="B223" s="688" t="s">
        <v>912</v>
      </c>
      <c r="C223" s="43" t="s">
        <v>913</v>
      </c>
      <c r="D223" s="43" t="s">
        <v>69</v>
      </c>
      <c r="E223" s="43" t="s">
        <v>100</v>
      </c>
      <c r="F223" s="44" t="s">
        <v>67</v>
      </c>
      <c r="G223" s="43" t="s">
        <v>838</v>
      </c>
      <c r="H223" s="403" t="s">
        <v>1415</v>
      </c>
      <c r="I223" s="46">
        <v>45423</v>
      </c>
      <c r="J223" s="689">
        <f t="shared" ca="1" si="10"/>
        <v>734</v>
      </c>
      <c r="K223" s="649">
        <v>45448</v>
      </c>
    </row>
    <row r="224" spans="1:11" x14ac:dyDescent="0.15">
      <c r="A224" s="457" t="str">
        <f t="shared" si="9"/>
        <v>Track &amp; Field-Male-V45-5000m</v>
      </c>
      <c r="B224" s="688" t="s">
        <v>912</v>
      </c>
      <c r="C224" s="43" t="s">
        <v>913</v>
      </c>
      <c r="D224" s="43" t="s">
        <v>69</v>
      </c>
      <c r="E224" s="43" t="s">
        <v>100</v>
      </c>
      <c r="F224" s="44" t="s">
        <v>64</v>
      </c>
      <c r="G224" s="43" t="s">
        <v>264</v>
      </c>
      <c r="H224" s="403" t="s">
        <v>1138</v>
      </c>
      <c r="I224" s="46">
        <v>39697</v>
      </c>
      <c r="J224" s="689">
        <f t="shared" ca="1" si="10"/>
        <v>6460</v>
      </c>
      <c r="K224" s="649">
        <v>45051</v>
      </c>
    </row>
    <row r="225" spans="1:11" x14ac:dyDescent="0.15">
      <c r="A225" s="457" t="str">
        <f t="shared" si="9"/>
        <v>Track &amp; Field-Male-V50-5000m</v>
      </c>
      <c r="B225" s="688" t="s">
        <v>912</v>
      </c>
      <c r="C225" s="43" t="s">
        <v>913</v>
      </c>
      <c r="D225" s="43" t="s">
        <v>69</v>
      </c>
      <c r="E225" s="43" t="s">
        <v>100</v>
      </c>
      <c r="F225" s="44" t="s">
        <v>65</v>
      </c>
      <c r="G225" s="43" t="s">
        <v>917</v>
      </c>
      <c r="H225" s="49"/>
      <c r="I225" s="46"/>
      <c r="J225" s="689" t="str">
        <f t="shared" ca="1" si="10"/>
        <v/>
      </c>
      <c r="K225" s="649">
        <v>45051</v>
      </c>
    </row>
    <row r="226" spans="1:11" x14ac:dyDescent="0.15">
      <c r="A226" s="457" t="str">
        <f t="shared" si="9"/>
        <v>Track &amp; Field-Male-V55-5000m</v>
      </c>
      <c r="B226" s="688" t="s">
        <v>912</v>
      </c>
      <c r="C226" s="43" t="s">
        <v>913</v>
      </c>
      <c r="D226" s="43" t="s">
        <v>69</v>
      </c>
      <c r="E226" s="43" t="s">
        <v>100</v>
      </c>
      <c r="F226" s="44" t="s">
        <v>66</v>
      </c>
      <c r="G226" s="43" t="s">
        <v>1370</v>
      </c>
      <c r="H226" s="403" t="s">
        <v>1496</v>
      </c>
      <c r="I226" s="46">
        <v>45787</v>
      </c>
      <c r="J226" s="689">
        <f t="shared" ca="1" si="10"/>
        <v>370</v>
      </c>
      <c r="K226" s="649">
        <v>45822</v>
      </c>
    </row>
    <row r="227" spans="1:11" x14ac:dyDescent="0.15">
      <c r="A227" s="457" t="str">
        <f t="shared" si="9"/>
        <v>Track &amp; Field-Male-V60-5000m</v>
      </c>
      <c r="B227" s="688" t="s">
        <v>912</v>
      </c>
      <c r="C227" s="43" t="s">
        <v>913</v>
      </c>
      <c r="D227" s="43" t="s">
        <v>69</v>
      </c>
      <c r="E227" s="43" t="s">
        <v>100</v>
      </c>
      <c r="F227" s="44" t="s">
        <v>70</v>
      </c>
      <c r="G227" s="43" t="s">
        <v>239</v>
      </c>
      <c r="H227" s="403" t="s">
        <v>1139</v>
      </c>
      <c r="I227" s="46">
        <v>44409</v>
      </c>
      <c r="J227" s="689">
        <f t="shared" ca="1" si="10"/>
        <v>1748</v>
      </c>
      <c r="K227" s="649">
        <v>45051</v>
      </c>
    </row>
    <row r="228" spans="1:11" x14ac:dyDescent="0.15">
      <c r="A228" s="457" t="str">
        <f t="shared" si="9"/>
        <v>Track &amp; Field-Male-V65-5000m</v>
      </c>
      <c r="B228" s="688" t="s">
        <v>912</v>
      </c>
      <c r="C228" s="43" t="s">
        <v>913</v>
      </c>
      <c r="D228" s="43" t="s">
        <v>69</v>
      </c>
      <c r="E228" s="43" t="s">
        <v>100</v>
      </c>
      <c r="F228" s="44" t="s">
        <v>71</v>
      </c>
      <c r="G228" s="43" t="s">
        <v>36</v>
      </c>
      <c r="H228" s="403" t="s">
        <v>1140</v>
      </c>
      <c r="I228" s="46">
        <v>41091</v>
      </c>
      <c r="J228" s="689">
        <f t="shared" ca="1" si="10"/>
        <v>5066</v>
      </c>
      <c r="K228" s="649">
        <v>45051</v>
      </c>
    </row>
    <row r="229" spans="1:11" x14ac:dyDescent="0.15">
      <c r="A229" s="457" t="str">
        <f t="shared" si="9"/>
        <v>Track &amp; Field-Male-V70-5000m</v>
      </c>
      <c r="B229" s="688" t="s">
        <v>912</v>
      </c>
      <c r="C229" s="43" t="s">
        <v>913</v>
      </c>
      <c r="D229" s="43" t="s">
        <v>69</v>
      </c>
      <c r="E229" s="43" t="s">
        <v>100</v>
      </c>
      <c r="F229" s="44" t="s">
        <v>72</v>
      </c>
      <c r="G229" s="43" t="s">
        <v>917</v>
      </c>
      <c r="H229" s="49"/>
      <c r="I229" s="46"/>
      <c r="J229" s="689" t="str">
        <f t="shared" ca="1" si="10"/>
        <v/>
      </c>
      <c r="K229" s="649">
        <v>45051</v>
      </c>
    </row>
    <row r="230" spans="1:11" ht="14" thickBot="1" x14ac:dyDescent="0.2">
      <c r="A230" s="462" t="str">
        <f t="shared" si="9"/>
        <v>Track &amp; Field-Male-V75-5000m</v>
      </c>
      <c r="B230" s="684" t="s">
        <v>912</v>
      </c>
      <c r="C230" s="113" t="s">
        <v>913</v>
      </c>
      <c r="D230" s="113" t="s">
        <v>69</v>
      </c>
      <c r="E230" s="113" t="s">
        <v>100</v>
      </c>
      <c r="F230" s="114" t="s">
        <v>479</v>
      </c>
      <c r="G230" s="113" t="s">
        <v>917</v>
      </c>
      <c r="H230" s="698"/>
      <c r="I230" s="686"/>
      <c r="J230" s="687" t="str">
        <f t="shared" ca="1" si="10"/>
        <v/>
      </c>
      <c r="K230" s="652">
        <v>45051</v>
      </c>
    </row>
    <row r="231" spans="1:11" x14ac:dyDescent="0.15">
      <c r="A231" s="461" t="str">
        <f t="shared" si="9"/>
        <v>Track &amp; Field-Male-U11-10000m</v>
      </c>
      <c r="B231" s="666" t="s">
        <v>912</v>
      </c>
      <c r="C231" s="77" t="s">
        <v>913</v>
      </c>
      <c r="D231" s="77" t="s">
        <v>69</v>
      </c>
      <c r="E231" s="77" t="s">
        <v>101</v>
      </c>
      <c r="F231" s="78" t="s">
        <v>77</v>
      </c>
      <c r="G231" s="77" t="s">
        <v>924</v>
      </c>
      <c r="H231" s="160" t="s">
        <v>926</v>
      </c>
      <c r="I231" s="161" t="s">
        <v>926</v>
      </c>
      <c r="J231" s="162" t="str">
        <f t="shared" ref="J231:J232" ca="1" si="12">IF(I231="","",IF(I231="MISSING","",IF(I231="-","-",TODAY()-I231)))</f>
        <v>-</v>
      </c>
      <c r="K231" s="632">
        <v>45090</v>
      </c>
    </row>
    <row r="232" spans="1:11" x14ac:dyDescent="0.15">
      <c r="A232" s="457" t="str">
        <f t="shared" si="9"/>
        <v>Track &amp; Field-Male-U13-10000m</v>
      </c>
      <c r="B232" s="633" t="s">
        <v>912</v>
      </c>
      <c r="C232" s="43" t="s">
        <v>913</v>
      </c>
      <c r="D232" s="43" t="s">
        <v>69</v>
      </c>
      <c r="E232" s="43" t="s">
        <v>101</v>
      </c>
      <c r="F232" s="44" t="s">
        <v>78</v>
      </c>
      <c r="G232" s="43" t="s">
        <v>924</v>
      </c>
      <c r="H232" s="103" t="s">
        <v>926</v>
      </c>
      <c r="I232" s="104" t="s">
        <v>926</v>
      </c>
      <c r="J232" s="105" t="str">
        <f t="shared" ca="1" si="12"/>
        <v>-</v>
      </c>
      <c r="K232" s="634">
        <v>45090</v>
      </c>
    </row>
    <row r="233" spans="1:11" ht="14" thickBot="1" x14ac:dyDescent="0.2">
      <c r="A233" s="457" t="str">
        <f t="shared" si="9"/>
        <v>Track &amp; Field-Male-U15-10000m</v>
      </c>
      <c r="B233" s="658" t="s">
        <v>912</v>
      </c>
      <c r="C233" s="93" t="s">
        <v>913</v>
      </c>
      <c r="D233" s="93" t="s">
        <v>69</v>
      </c>
      <c r="E233" s="93" t="s">
        <v>101</v>
      </c>
      <c r="F233" s="94" t="s">
        <v>79</v>
      </c>
      <c r="G233" s="93" t="s">
        <v>924</v>
      </c>
      <c r="H233" s="115" t="s">
        <v>926</v>
      </c>
      <c r="I233" s="116" t="s">
        <v>926</v>
      </c>
      <c r="J233" s="117" t="str">
        <f t="shared" ref="J233" ca="1" si="13">IF(I233="","",IF(I233="MISSING","",IF(I233="-","-",TODAY()-I233)))</f>
        <v>-</v>
      </c>
      <c r="K233" s="634">
        <v>45090</v>
      </c>
    </row>
    <row r="234" spans="1:11" x14ac:dyDescent="0.15">
      <c r="A234" s="457" t="str">
        <f t="shared" si="9"/>
        <v>Track &amp; Field-Male-U17-10000m</v>
      </c>
      <c r="B234" s="682" t="s">
        <v>912</v>
      </c>
      <c r="C234" s="109" t="s">
        <v>913</v>
      </c>
      <c r="D234" s="109" t="s">
        <v>69</v>
      </c>
      <c r="E234" s="109" t="s">
        <v>101</v>
      </c>
      <c r="F234" s="110" t="s">
        <v>80</v>
      </c>
      <c r="G234" s="109" t="s">
        <v>265</v>
      </c>
      <c r="H234" s="699" t="s">
        <v>1141</v>
      </c>
      <c r="I234" s="112">
        <v>30682</v>
      </c>
      <c r="J234" s="683">
        <f t="shared" ca="1" si="10"/>
        <v>15475</v>
      </c>
      <c r="K234" s="655">
        <v>45051</v>
      </c>
    </row>
    <row r="235" spans="1:11" x14ac:dyDescent="0.15">
      <c r="A235" s="457" t="str">
        <f t="shared" si="9"/>
        <v>Track &amp; Field-Male-U20-10000m</v>
      </c>
      <c r="B235" s="688" t="s">
        <v>912</v>
      </c>
      <c r="C235" s="43" t="s">
        <v>913</v>
      </c>
      <c r="D235" s="43" t="s">
        <v>69</v>
      </c>
      <c r="E235" s="43" t="s">
        <v>101</v>
      </c>
      <c r="F235" s="44" t="s">
        <v>81</v>
      </c>
      <c r="G235" s="43" t="s">
        <v>917</v>
      </c>
      <c r="H235" s="49"/>
      <c r="I235" s="46"/>
      <c r="J235" s="689" t="str">
        <f t="shared" ca="1" si="10"/>
        <v/>
      </c>
      <c r="K235" s="655">
        <v>45051</v>
      </c>
    </row>
    <row r="236" spans="1:11" x14ac:dyDescent="0.15">
      <c r="A236" s="457" t="str">
        <f t="shared" si="9"/>
        <v>Track &amp; Field-Male-Senior-10000m</v>
      </c>
      <c r="B236" s="688" t="s">
        <v>912</v>
      </c>
      <c r="C236" s="43" t="s">
        <v>913</v>
      </c>
      <c r="D236" s="43" t="s">
        <v>69</v>
      </c>
      <c r="E236" s="43" t="s">
        <v>101</v>
      </c>
      <c r="F236" s="44" t="s">
        <v>5</v>
      </c>
      <c r="G236" s="43" t="s">
        <v>16</v>
      </c>
      <c r="H236" s="403" t="s">
        <v>1142</v>
      </c>
      <c r="I236" s="46">
        <v>30529</v>
      </c>
      <c r="J236" s="689">
        <f t="shared" ca="1" si="10"/>
        <v>15628</v>
      </c>
      <c r="K236" s="655">
        <v>45051</v>
      </c>
    </row>
    <row r="237" spans="1:11" x14ac:dyDescent="0.15">
      <c r="A237" s="457" t="str">
        <f t="shared" si="9"/>
        <v>Track &amp; Field-Male-V35-10000m</v>
      </c>
      <c r="B237" s="688" t="s">
        <v>912</v>
      </c>
      <c r="C237" s="43" t="s">
        <v>913</v>
      </c>
      <c r="D237" s="43" t="s">
        <v>69</v>
      </c>
      <c r="E237" s="43" t="s">
        <v>101</v>
      </c>
      <c r="F237" s="44" t="s">
        <v>74</v>
      </c>
      <c r="G237" s="43" t="s">
        <v>12</v>
      </c>
      <c r="H237" s="403" t="s">
        <v>1143</v>
      </c>
      <c r="I237" s="46">
        <v>36755</v>
      </c>
      <c r="J237" s="689">
        <f t="shared" ca="1" si="10"/>
        <v>9402</v>
      </c>
      <c r="K237" s="655">
        <v>45051</v>
      </c>
    </row>
    <row r="238" spans="1:11" x14ac:dyDescent="0.15">
      <c r="A238" s="457" t="str">
        <f t="shared" si="9"/>
        <v>Track &amp; Field-Male-V40-10000m</v>
      </c>
      <c r="B238" s="688" t="s">
        <v>912</v>
      </c>
      <c r="C238" s="43" t="s">
        <v>913</v>
      </c>
      <c r="D238" s="43" t="s">
        <v>69</v>
      </c>
      <c r="E238" s="43" t="s">
        <v>101</v>
      </c>
      <c r="F238" s="44" t="s">
        <v>67</v>
      </c>
      <c r="G238" s="43" t="s">
        <v>917</v>
      </c>
      <c r="H238" s="45"/>
      <c r="I238" s="46"/>
      <c r="J238" s="689" t="str">
        <f t="shared" ca="1" si="10"/>
        <v/>
      </c>
      <c r="K238" s="655">
        <v>45051</v>
      </c>
    </row>
    <row r="239" spans="1:11" x14ac:dyDescent="0.15">
      <c r="A239" s="457" t="str">
        <f t="shared" si="9"/>
        <v>Track &amp; Field-Male-V45-10000m</v>
      </c>
      <c r="B239" s="688" t="s">
        <v>912</v>
      </c>
      <c r="C239" s="43" t="s">
        <v>913</v>
      </c>
      <c r="D239" s="43" t="s">
        <v>69</v>
      </c>
      <c r="E239" s="43" t="s">
        <v>101</v>
      </c>
      <c r="F239" s="44" t="s">
        <v>64</v>
      </c>
      <c r="G239" s="43" t="s">
        <v>917</v>
      </c>
      <c r="H239" s="45"/>
      <c r="I239" s="46"/>
      <c r="J239" s="689" t="str">
        <f t="shared" ca="1" si="10"/>
        <v/>
      </c>
      <c r="K239" s="655">
        <v>45051</v>
      </c>
    </row>
    <row r="240" spans="1:11" x14ac:dyDescent="0.15">
      <c r="A240" s="457" t="str">
        <f t="shared" si="9"/>
        <v>Track &amp; Field-Male-V50-10000m</v>
      </c>
      <c r="B240" s="688" t="s">
        <v>912</v>
      </c>
      <c r="C240" s="43" t="s">
        <v>913</v>
      </c>
      <c r="D240" s="43" t="s">
        <v>69</v>
      </c>
      <c r="E240" s="43" t="s">
        <v>101</v>
      </c>
      <c r="F240" s="44" t="s">
        <v>65</v>
      </c>
      <c r="G240" s="43" t="s">
        <v>917</v>
      </c>
      <c r="H240" s="45"/>
      <c r="I240" s="46"/>
      <c r="J240" s="689" t="str">
        <f t="shared" ca="1" si="10"/>
        <v/>
      </c>
      <c r="K240" s="655">
        <v>45051</v>
      </c>
    </row>
    <row r="241" spans="1:11" x14ac:dyDescent="0.15">
      <c r="A241" s="457" t="str">
        <f t="shared" si="9"/>
        <v>Track &amp; Field-Male-V55-10000m</v>
      </c>
      <c r="B241" s="688" t="s">
        <v>912</v>
      </c>
      <c r="C241" s="43" t="s">
        <v>913</v>
      </c>
      <c r="D241" s="43" t="s">
        <v>69</v>
      </c>
      <c r="E241" s="43" t="s">
        <v>101</v>
      </c>
      <c r="F241" s="44" t="s">
        <v>66</v>
      </c>
      <c r="G241" s="43" t="s">
        <v>1370</v>
      </c>
      <c r="H241" s="403" t="s">
        <v>1420</v>
      </c>
      <c r="I241" s="46">
        <v>45438</v>
      </c>
      <c r="J241" s="689">
        <f t="shared" ref="J241" ca="1" si="14">IF(I241="","",IF(I241="MISSING","",IF(I241="-","-",TODAY()-I241)))</f>
        <v>719</v>
      </c>
      <c r="K241" s="655">
        <v>45448</v>
      </c>
    </row>
    <row r="242" spans="1:11" x14ac:dyDescent="0.15">
      <c r="A242" s="457" t="str">
        <f t="shared" si="9"/>
        <v>Track &amp; Field-Male-V60-10000m</v>
      </c>
      <c r="B242" s="688" t="s">
        <v>912</v>
      </c>
      <c r="C242" s="43" t="s">
        <v>913</v>
      </c>
      <c r="D242" s="43" t="s">
        <v>69</v>
      </c>
      <c r="E242" s="43" t="s">
        <v>101</v>
      </c>
      <c r="F242" s="44" t="s">
        <v>70</v>
      </c>
      <c r="G242" s="43" t="s">
        <v>917</v>
      </c>
      <c r="H242" s="45"/>
      <c r="I242" s="46"/>
      <c r="J242" s="689" t="str">
        <f t="shared" ca="1" si="10"/>
        <v/>
      </c>
      <c r="K242" s="655">
        <v>45051</v>
      </c>
    </row>
    <row r="243" spans="1:11" x14ac:dyDescent="0.15">
      <c r="A243" s="457" t="str">
        <f t="shared" si="9"/>
        <v>Track &amp; Field-Male-V65-10000m</v>
      </c>
      <c r="B243" s="688" t="s">
        <v>912</v>
      </c>
      <c r="C243" s="43" t="s">
        <v>913</v>
      </c>
      <c r="D243" s="43" t="s">
        <v>69</v>
      </c>
      <c r="E243" s="43" t="s">
        <v>101</v>
      </c>
      <c r="F243" s="44" t="s">
        <v>71</v>
      </c>
      <c r="G243" s="43" t="s">
        <v>917</v>
      </c>
      <c r="H243" s="45"/>
      <c r="I243" s="46"/>
      <c r="J243" s="689" t="str">
        <f t="shared" ca="1" si="10"/>
        <v/>
      </c>
      <c r="K243" s="655">
        <v>45051</v>
      </c>
    </row>
    <row r="244" spans="1:11" x14ac:dyDescent="0.15">
      <c r="A244" s="457" t="str">
        <f t="shared" si="9"/>
        <v>Track &amp; Field-Male-V70-10000m</v>
      </c>
      <c r="B244" s="688" t="s">
        <v>912</v>
      </c>
      <c r="C244" s="43" t="s">
        <v>913</v>
      </c>
      <c r="D244" s="43" t="s">
        <v>69</v>
      </c>
      <c r="E244" s="43" t="s">
        <v>101</v>
      </c>
      <c r="F244" s="44" t="s">
        <v>72</v>
      </c>
      <c r="G244" s="43" t="s">
        <v>917</v>
      </c>
      <c r="H244" s="45"/>
      <c r="I244" s="46"/>
      <c r="J244" s="689" t="str">
        <f t="shared" ca="1" si="10"/>
        <v/>
      </c>
      <c r="K244" s="655">
        <v>45051</v>
      </c>
    </row>
    <row r="245" spans="1:11" ht="14" thickBot="1" x14ac:dyDescent="0.2">
      <c r="A245" s="462" t="str">
        <f t="shared" si="9"/>
        <v>Track &amp; Field-Male-V75-10000m</v>
      </c>
      <c r="B245" s="684" t="s">
        <v>912</v>
      </c>
      <c r="C245" s="113" t="s">
        <v>913</v>
      </c>
      <c r="D245" s="113" t="s">
        <v>69</v>
      </c>
      <c r="E245" s="113" t="s">
        <v>101</v>
      </c>
      <c r="F245" s="114" t="s">
        <v>479</v>
      </c>
      <c r="G245" s="113" t="s">
        <v>917</v>
      </c>
      <c r="H245" s="690"/>
      <c r="I245" s="686"/>
      <c r="J245" s="687" t="str">
        <f t="shared" ca="1" si="10"/>
        <v/>
      </c>
      <c r="K245" s="656">
        <v>45051</v>
      </c>
    </row>
    <row r="246" spans="1:11" ht="14" thickBot="1" x14ac:dyDescent="0.2">
      <c r="A246" s="461" t="str">
        <f t="shared" si="9"/>
        <v>Track &amp; Field-Male-U11-75m Hurdles</v>
      </c>
      <c r="B246" s="659" t="s">
        <v>912</v>
      </c>
      <c r="C246" s="660" t="s">
        <v>913</v>
      </c>
      <c r="D246" s="660" t="s">
        <v>69</v>
      </c>
      <c r="E246" s="660" t="s">
        <v>925</v>
      </c>
      <c r="F246" s="661" t="s">
        <v>77</v>
      </c>
      <c r="G246" s="660" t="s">
        <v>924</v>
      </c>
      <c r="H246" s="662" t="s">
        <v>926</v>
      </c>
      <c r="I246" s="663" t="s">
        <v>926</v>
      </c>
      <c r="J246" s="664" t="str">
        <f t="shared" ca="1" si="10"/>
        <v>-</v>
      </c>
      <c r="K246" s="470">
        <v>45051</v>
      </c>
    </row>
    <row r="247" spans="1:11" ht="14" thickBot="1" x14ac:dyDescent="0.2">
      <c r="A247" s="457" t="str">
        <f t="shared" si="9"/>
        <v>Track &amp; Field-Male-U13-75m Hurdles</v>
      </c>
      <c r="B247" s="676" t="s">
        <v>912</v>
      </c>
      <c r="C247" s="677" t="s">
        <v>913</v>
      </c>
      <c r="D247" s="677" t="s">
        <v>69</v>
      </c>
      <c r="E247" s="677" t="s">
        <v>925</v>
      </c>
      <c r="F247" s="678" t="s">
        <v>78</v>
      </c>
      <c r="G247" s="677" t="s">
        <v>845</v>
      </c>
      <c r="H247" s="679">
        <v>12.8</v>
      </c>
      <c r="I247" s="680">
        <v>43339</v>
      </c>
      <c r="J247" s="681">
        <f t="shared" ca="1" si="10"/>
        <v>2818</v>
      </c>
      <c r="K247" s="649">
        <v>45051</v>
      </c>
    </row>
    <row r="248" spans="1:11" x14ac:dyDescent="0.15">
      <c r="A248" s="457" t="str">
        <f t="shared" si="9"/>
        <v>Track &amp; Field-Male-U15-75m Hurdles</v>
      </c>
      <c r="B248" s="469" t="s">
        <v>912</v>
      </c>
      <c r="C248" s="77" t="s">
        <v>913</v>
      </c>
      <c r="D248" s="77" t="s">
        <v>69</v>
      </c>
      <c r="E248" s="77" t="s">
        <v>925</v>
      </c>
      <c r="F248" s="78" t="s">
        <v>79</v>
      </c>
      <c r="G248" s="77" t="s">
        <v>924</v>
      </c>
      <c r="H248" s="160" t="s">
        <v>926</v>
      </c>
      <c r="I248" s="161" t="s">
        <v>926</v>
      </c>
      <c r="J248" s="162" t="str">
        <f t="shared" ref="J248:J312" ca="1" si="15">IF(I248="","",IF(I248="MISSING","",IF(I248="-","-",TODAY()-I248)))</f>
        <v>-</v>
      </c>
      <c r="K248" s="467">
        <v>45051</v>
      </c>
    </row>
    <row r="249" spans="1:11" x14ac:dyDescent="0.15">
      <c r="A249" s="457" t="str">
        <f t="shared" si="9"/>
        <v>Track &amp; Field-Male-U17-75m Hurdles</v>
      </c>
      <c r="B249" s="466" t="s">
        <v>912</v>
      </c>
      <c r="C249" s="43" t="s">
        <v>913</v>
      </c>
      <c r="D249" s="43" t="s">
        <v>69</v>
      </c>
      <c r="E249" s="43" t="s">
        <v>925</v>
      </c>
      <c r="F249" s="44" t="s">
        <v>80</v>
      </c>
      <c r="G249" s="43" t="s">
        <v>924</v>
      </c>
      <c r="H249" s="103" t="s">
        <v>926</v>
      </c>
      <c r="I249" s="104" t="s">
        <v>926</v>
      </c>
      <c r="J249" s="105" t="str">
        <f t="shared" ca="1" si="15"/>
        <v>-</v>
      </c>
      <c r="K249" s="467">
        <v>45051</v>
      </c>
    </row>
    <row r="250" spans="1:11" x14ac:dyDescent="0.15">
      <c r="A250" s="457" t="str">
        <f t="shared" si="9"/>
        <v>Track &amp; Field-Male-U20-75m Hurdles</v>
      </c>
      <c r="B250" s="466" t="s">
        <v>912</v>
      </c>
      <c r="C250" s="43" t="s">
        <v>913</v>
      </c>
      <c r="D250" s="43" t="s">
        <v>69</v>
      </c>
      <c r="E250" s="43" t="s">
        <v>925</v>
      </c>
      <c r="F250" s="44" t="s">
        <v>81</v>
      </c>
      <c r="G250" s="43" t="s">
        <v>924</v>
      </c>
      <c r="H250" s="103" t="s">
        <v>926</v>
      </c>
      <c r="I250" s="104" t="s">
        <v>926</v>
      </c>
      <c r="J250" s="105" t="str">
        <f t="shared" ca="1" si="15"/>
        <v>-</v>
      </c>
      <c r="K250" s="467">
        <v>45051</v>
      </c>
    </row>
    <row r="251" spans="1:11" x14ac:dyDescent="0.15">
      <c r="A251" s="457" t="str">
        <f t="shared" si="9"/>
        <v>Track &amp; Field-Male-Senior-75m Hurdles</v>
      </c>
      <c r="B251" s="466" t="s">
        <v>912</v>
      </c>
      <c r="C251" s="43" t="s">
        <v>913</v>
      </c>
      <c r="D251" s="43" t="s">
        <v>69</v>
      </c>
      <c r="E251" s="43" t="s">
        <v>925</v>
      </c>
      <c r="F251" s="44" t="s">
        <v>5</v>
      </c>
      <c r="G251" s="43" t="s">
        <v>924</v>
      </c>
      <c r="H251" s="103" t="s">
        <v>926</v>
      </c>
      <c r="I251" s="104" t="s">
        <v>926</v>
      </c>
      <c r="J251" s="105" t="str">
        <f t="shared" ca="1" si="15"/>
        <v>-</v>
      </c>
      <c r="K251" s="467">
        <v>45051</v>
      </c>
    </row>
    <row r="252" spans="1:11" x14ac:dyDescent="0.15">
      <c r="A252" s="457" t="str">
        <f t="shared" si="9"/>
        <v>Track &amp; Field-Male-V35-75m Hurdles</v>
      </c>
      <c r="B252" s="466" t="s">
        <v>912</v>
      </c>
      <c r="C252" s="43" t="s">
        <v>913</v>
      </c>
      <c r="D252" s="43" t="s">
        <v>69</v>
      </c>
      <c r="E252" s="43" t="s">
        <v>925</v>
      </c>
      <c r="F252" s="44" t="s">
        <v>74</v>
      </c>
      <c r="G252" s="43" t="s">
        <v>924</v>
      </c>
      <c r="H252" s="103" t="s">
        <v>926</v>
      </c>
      <c r="I252" s="104" t="s">
        <v>926</v>
      </c>
      <c r="J252" s="105" t="str">
        <f t="shared" ca="1" si="15"/>
        <v>-</v>
      </c>
      <c r="K252" s="467">
        <v>45051</v>
      </c>
    </row>
    <row r="253" spans="1:11" x14ac:dyDescent="0.15">
      <c r="A253" s="457" t="str">
        <f t="shared" si="9"/>
        <v>Track &amp; Field-Male-V40-75m Hurdles</v>
      </c>
      <c r="B253" s="466" t="s">
        <v>912</v>
      </c>
      <c r="C253" s="43" t="s">
        <v>913</v>
      </c>
      <c r="D253" s="43" t="s">
        <v>69</v>
      </c>
      <c r="E253" s="43" t="s">
        <v>925</v>
      </c>
      <c r="F253" s="44" t="s">
        <v>67</v>
      </c>
      <c r="G253" s="43" t="s">
        <v>924</v>
      </c>
      <c r="H253" s="103" t="s">
        <v>926</v>
      </c>
      <c r="I253" s="104" t="s">
        <v>926</v>
      </c>
      <c r="J253" s="105" t="str">
        <f t="shared" ca="1" si="15"/>
        <v>-</v>
      </c>
      <c r="K253" s="467">
        <v>45051</v>
      </c>
    </row>
    <row r="254" spans="1:11" x14ac:dyDescent="0.15">
      <c r="A254" s="457" t="str">
        <f t="shared" si="9"/>
        <v>Track &amp; Field-Male-V45-75m Hurdles</v>
      </c>
      <c r="B254" s="466" t="s">
        <v>912</v>
      </c>
      <c r="C254" s="43" t="s">
        <v>913</v>
      </c>
      <c r="D254" s="43" t="s">
        <v>69</v>
      </c>
      <c r="E254" s="43" t="s">
        <v>925</v>
      </c>
      <c r="F254" s="44" t="s">
        <v>64</v>
      </c>
      <c r="G254" s="43" t="s">
        <v>924</v>
      </c>
      <c r="H254" s="103" t="s">
        <v>926</v>
      </c>
      <c r="I254" s="104" t="s">
        <v>926</v>
      </c>
      <c r="J254" s="105" t="str">
        <f t="shared" ca="1" si="15"/>
        <v>-</v>
      </c>
      <c r="K254" s="467">
        <v>45051</v>
      </c>
    </row>
    <row r="255" spans="1:11" x14ac:dyDescent="0.15">
      <c r="A255" s="457" t="str">
        <f t="shared" si="9"/>
        <v>Track &amp; Field-Male-V50-75m Hurdles</v>
      </c>
      <c r="B255" s="466" t="s">
        <v>912</v>
      </c>
      <c r="C255" s="43" t="s">
        <v>913</v>
      </c>
      <c r="D255" s="43" t="s">
        <v>69</v>
      </c>
      <c r="E255" s="43" t="s">
        <v>925</v>
      </c>
      <c r="F255" s="44" t="s">
        <v>65</v>
      </c>
      <c r="G255" s="43" t="s">
        <v>924</v>
      </c>
      <c r="H255" s="103" t="s">
        <v>926</v>
      </c>
      <c r="I255" s="104" t="s">
        <v>926</v>
      </c>
      <c r="J255" s="105" t="str">
        <f t="shared" ca="1" si="15"/>
        <v>-</v>
      </c>
      <c r="K255" s="467">
        <v>45051</v>
      </c>
    </row>
    <row r="256" spans="1:11" x14ac:dyDescent="0.15">
      <c r="A256" s="457" t="str">
        <f t="shared" si="9"/>
        <v>Track &amp; Field-Male-V55-75m Hurdles</v>
      </c>
      <c r="B256" s="466" t="s">
        <v>912</v>
      </c>
      <c r="C256" s="43" t="s">
        <v>913</v>
      </c>
      <c r="D256" s="43" t="s">
        <v>69</v>
      </c>
      <c r="E256" s="43" t="s">
        <v>925</v>
      </c>
      <c r="F256" s="44" t="s">
        <v>66</v>
      </c>
      <c r="G256" s="43" t="s">
        <v>924</v>
      </c>
      <c r="H256" s="103" t="s">
        <v>926</v>
      </c>
      <c r="I256" s="104" t="s">
        <v>926</v>
      </c>
      <c r="J256" s="105" t="str">
        <f t="shared" ca="1" si="15"/>
        <v>-</v>
      </c>
      <c r="K256" s="467">
        <v>45051</v>
      </c>
    </row>
    <row r="257" spans="1:11" x14ac:dyDescent="0.15">
      <c r="A257" s="457" t="str">
        <f t="shared" si="9"/>
        <v>Track &amp; Field-Male-V60-75m Hurdles</v>
      </c>
      <c r="B257" s="466" t="s">
        <v>912</v>
      </c>
      <c r="C257" s="43" t="s">
        <v>913</v>
      </c>
      <c r="D257" s="43" t="s">
        <v>69</v>
      </c>
      <c r="E257" s="43" t="s">
        <v>925</v>
      </c>
      <c r="F257" s="44" t="s">
        <v>70</v>
      </c>
      <c r="G257" s="43" t="s">
        <v>924</v>
      </c>
      <c r="H257" s="103" t="s">
        <v>926</v>
      </c>
      <c r="I257" s="104" t="s">
        <v>926</v>
      </c>
      <c r="J257" s="105" t="str">
        <f t="shared" ca="1" si="15"/>
        <v>-</v>
      </c>
      <c r="K257" s="467">
        <v>45051</v>
      </c>
    </row>
    <row r="258" spans="1:11" x14ac:dyDescent="0.15">
      <c r="A258" s="457" t="str">
        <f t="shared" si="9"/>
        <v>Track &amp; Field-Male-V65-75m Hurdles</v>
      </c>
      <c r="B258" s="466" t="s">
        <v>912</v>
      </c>
      <c r="C258" s="43" t="s">
        <v>913</v>
      </c>
      <c r="D258" s="43" t="s">
        <v>69</v>
      </c>
      <c r="E258" s="43" t="s">
        <v>925</v>
      </c>
      <c r="F258" s="44" t="s">
        <v>71</v>
      </c>
      <c r="G258" s="43" t="s">
        <v>924</v>
      </c>
      <c r="H258" s="103" t="s">
        <v>926</v>
      </c>
      <c r="I258" s="104" t="s">
        <v>926</v>
      </c>
      <c r="J258" s="105" t="str">
        <f t="shared" ca="1" si="15"/>
        <v>-</v>
      </c>
      <c r="K258" s="467">
        <v>45051</v>
      </c>
    </row>
    <row r="259" spans="1:11" x14ac:dyDescent="0.15">
      <c r="A259" s="457" t="str">
        <f t="shared" si="9"/>
        <v>Track &amp; Field-Male-V70-75m Hurdles</v>
      </c>
      <c r="B259" s="466" t="s">
        <v>912</v>
      </c>
      <c r="C259" s="43" t="s">
        <v>913</v>
      </c>
      <c r="D259" s="43" t="s">
        <v>69</v>
      </c>
      <c r="E259" s="43" t="s">
        <v>925</v>
      </c>
      <c r="F259" s="44" t="s">
        <v>72</v>
      </c>
      <c r="G259" s="43" t="s">
        <v>924</v>
      </c>
      <c r="H259" s="103" t="s">
        <v>926</v>
      </c>
      <c r="I259" s="104" t="s">
        <v>926</v>
      </c>
      <c r="J259" s="105" t="str">
        <f t="shared" ca="1" si="15"/>
        <v>-</v>
      </c>
      <c r="K259" s="467">
        <v>45051</v>
      </c>
    </row>
    <row r="260" spans="1:11" ht="14" thickBot="1" x14ac:dyDescent="0.2">
      <c r="A260" s="462" t="str">
        <f t="shared" si="9"/>
        <v>Track &amp; Field-Male-V75-75m Hurdles</v>
      </c>
      <c r="B260" s="475" t="s">
        <v>912</v>
      </c>
      <c r="C260" s="89" t="s">
        <v>913</v>
      </c>
      <c r="D260" s="89" t="s">
        <v>69</v>
      </c>
      <c r="E260" s="43" t="s">
        <v>925</v>
      </c>
      <c r="F260" s="90" t="s">
        <v>479</v>
      </c>
      <c r="G260" s="43" t="s">
        <v>924</v>
      </c>
      <c r="H260" s="103" t="s">
        <v>926</v>
      </c>
      <c r="I260" s="104" t="s">
        <v>926</v>
      </c>
      <c r="J260" s="105" t="str">
        <f t="shared" ca="1" si="15"/>
        <v>-</v>
      </c>
      <c r="K260" s="476">
        <v>45051</v>
      </c>
    </row>
    <row r="261" spans="1:11" x14ac:dyDescent="0.15">
      <c r="A261" s="461" t="str">
        <f t="shared" ref="A261:A324" si="16">B261&amp;"-"&amp;D261&amp;"-"&amp;F261&amp;"-"&amp;E261</f>
        <v>Track &amp; Field-Male-U11-80m Hurdles</v>
      </c>
      <c r="B261" s="473" t="s">
        <v>912</v>
      </c>
      <c r="C261" s="82" t="s">
        <v>913</v>
      </c>
      <c r="D261" s="82" t="s">
        <v>69</v>
      </c>
      <c r="E261" s="82" t="s">
        <v>927</v>
      </c>
      <c r="F261" s="83" t="s">
        <v>77</v>
      </c>
      <c r="G261" s="82" t="s">
        <v>924</v>
      </c>
      <c r="H261" s="100" t="s">
        <v>926</v>
      </c>
      <c r="I261" s="101" t="s">
        <v>926</v>
      </c>
      <c r="J261" s="102" t="str">
        <f t="shared" ca="1" si="15"/>
        <v>-</v>
      </c>
      <c r="K261" s="474">
        <v>45051</v>
      </c>
    </row>
    <row r="262" spans="1:11" ht="14" thickBot="1" x14ac:dyDescent="0.2">
      <c r="A262" s="457" t="str">
        <f t="shared" si="16"/>
        <v>Track &amp; Field-Male-U13-80m Hurdles</v>
      </c>
      <c r="B262" s="471" t="s">
        <v>912</v>
      </c>
      <c r="C262" s="93" t="s">
        <v>913</v>
      </c>
      <c r="D262" s="93" t="s">
        <v>69</v>
      </c>
      <c r="E262" s="93" t="s">
        <v>927</v>
      </c>
      <c r="F262" s="94" t="s">
        <v>78</v>
      </c>
      <c r="G262" s="93" t="s">
        <v>924</v>
      </c>
      <c r="H262" s="115" t="s">
        <v>926</v>
      </c>
      <c r="I262" s="116" t="s">
        <v>926</v>
      </c>
      <c r="J262" s="117" t="str">
        <f t="shared" ca="1" si="15"/>
        <v>-</v>
      </c>
      <c r="K262" s="467">
        <v>45051</v>
      </c>
    </row>
    <row r="263" spans="1:11" ht="14" thickBot="1" x14ac:dyDescent="0.2">
      <c r="A263" s="457" t="str">
        <f t="shared" si="16"/>
        <v>Track &amp; Field-Male-U15-80m Hurdles</v>
      </c>
      <c r="B263" s="676" t="s">
        <v>912</v>
      </c>
      <c r="C263" s="677" t="s">
        <v>913</v>
      </c>
      <c r="D263" s="677" t="s">
        <v>69</v>
      </c>
      <c r="E263" s="677" t="s">
        <v>927</v>
      </c>
      <c r="F263" s="678" t="s">
        <v>79</v>
      </c>
      <c r="G263" s="677" t="s">
        <v>268</v>
      </c>
      <c r="H263" s="679">
        <v>11.1</v>
      </c>
      <c r="I263" s="680">
        <v>38935</v>
      </c>
      <c r="J263" s="681">
        <f t="shared" ca="1" si="15"/>
        <v>7222</v>
      </c>
      <c r="K263" s="649">
        <v>45051</v>
      </c>
    </row>
    <row r="264" spans="1:11" x14ac:dyDescent="0.15">
      <c r="A264" s="457" t="str">
        <f t="shared" si="16"/>
        <v>Track &amp; Field-Male-U17-80m Hurdles</v>
      </c>
      <c r="B264" s="469" t="s">
        <v>912</v>
      </c>
      <c r="C264" s="77" t="s">
        <v>913</v>
      </c>
      <c r="D264" s="77" t="s">
        <v>69</v>
      </c>
      <c r="E264" s="77" t="s">
        <v>927</v>
      </c>
      <c r="F264" s="78" t="s">
        <v>80</v>
      </c>
      <c r="G264" s="77" t="s">
        <v>924</v>
      </c>
      <c r="H264" s="160" t="s">
        <v>926</v>
      </c>
      <c r="I264" s="161" t="s">
        <v>926</v>
      </c>
      <c r="J264" s="162" t="str">
        <f t="shared" ca="1" si="15"/>
        <v>-</v>
      </c>
      <c r="K264" s="467">
        <v>45051</v>
      </c>
    </row>
    <row r="265" spans="1:11" x14ac:dyDescent="0.15">
      <c r="A265" s="457" t="str">
        <f t="shared" si="16"/>
        <v>Track &amp; Field-Male-U20-80m Hurdles</v>
      </c>
      <c r="B265" s="466" t="s">
        <v>912</v>
      </c>
      <c r="C265" s="43" t="s">
        <v>913</v>
      </c>
      <c r="D265" s="43" t="s">
        <v>69</v>
      </c>
      <c r="E265" s="43" t="s">
        <v>927</v>
      </c>
      <c r="F265" s="44" t="s">
        <v>81</v>
      </c>
      <c r="G265" s="43" t="s">
        <v>924</v>
      </c>
      <c r="H265" s="103" t="s">
        <v>926</v>
      </c>
      <c r="I265" s="104" t="s">
        <v>926</v>
      </c>
      <c r="J265" s="105" t="str">
        <f t="shared" ca="1" si="15"/>
        <v>-</v>
      </c>
      <c r="K265" s="467">
        <v>45051</v>
      </c>
    </row>
    <row r="266" spans="1:11" x14ac:dyDescent="0.15">
      <c r="A266" s="457" t="str">
        <f t="shared" si="16"/>
        <v>Track &amp; Field-Male-Senior-80m Hurdles</v>
      </c>
      <c r="B266" s="466" t="s">
        <v>912</v>
      </c>
      <c r="C266" s="43" t="s">
        <v>913</v>
      </c>
      <c r="D266" s="43" t="s">
        <v>69</v>
      </c>
      <c r="E266" s="43" t="s">
        <v>927</v>
      </c>
      <c r="F266" s="44" t="s">
        <v>5</v>
      </c>
      <c r="G266" s="43" t="s">
        <v>924</v>
      </c>
      <c r="H266" s="103" t="s">
        <v>926</v>
      </c>
      <c r="I266" s="104" t="s">
        <v>926</v>
      </c>
      <c r="J266" s="105" t="str">
        <f t="shared" ca="1" si="15"/>
        <v>-</v>
      </c>
      <c r="K266" s="467">
        <v>45051</v>
      </c>
    </row>
    <row r="267" spans="1:11" x14ac:dyDescent="0.15">
      <c r="A267" s="457" t="str">
        <f t="shared" si="16"/>
        <v>Track &amp; Field-Male-V35-80m Hurdles</v>
      </c>
      <c r="B267" s="466" t="s">
        <v>912</v>
      </c>
      <c r="C267" s="43" t="s">
        <v>913</v>
      </c>
      <c r="D267" s="43" t="s">
        <v>69</v>
      </c>
      <c r="E267" s="43" t="s">
        <v>927</v>
      </c>
      <c r="F267" s="44" t="s">
        <v>74</v>
      </c>
      <c r="G267" s="43" t="s">
        <v>924</v>
      </c>
      <c r="H267" s="103" t="s">
        <v>926</v>
      </c>
      <c r="I267" s="104" t="s">
        <v>926</v>
      </c>
      <c r="J267" s="105" t="str">
        <f t="shared" ca="1" si="15"/>
        <v>-</v>
      </c>
      <c r="K267" s="467">
        <v>45051</v>
      </c>
    </row>
    <row r="268" spans="1:11" x14ac:dyDescent="0.15">
      <c r="A268" s="457" t="str">
        <f t="shared" si="16"/>
        <v>Track &amp; Field-Male-V40-80m Hurdles</v>
      </c>
      <c r="B268" s="466" t="s">
        <v>912</v>
      </c>
      <c r="C268" s="43" t="s">
        <v>913</v>
      </c>
      <c r="D268" s="43" t="s">
        <v>69</v>
      </c>
      <c r="E268" s="43" t="s">
        <v>927</v>
      </c>
      <c r="F268" s="44" t="s">
        <v>67</v>
      </c>
      <c r="G268" s="43" t="s">
        <v>924</v>
      </c>
      <c r="H268" s="103" t="s">
        <v>926</v>
      </c>
      <c r="I268" s="104" t="s">
        <v>926</v>
      </c>
      <c r="J268" s="105" t="str">
        <f t="shared" ca="1" si="15"/>
        <v>-</v>
      </c>
      <c r="K268" s="467">
        <v>45051</v>
      </c>
    </row>
    <row r="269" spans="1:11" x14ac:dyDescent="0.15">
      <c r="A269" s="457" t="str">
        <f t="shared" si="16"/>
        <v>Track &amp; Field-Male-V45-80m Hurdles</v>
      </c>
      <c r="B269" s="466" t="s">
        <v>912</v>
      </c>
      <c r="C269" s="43" t="s">
        <v>913</v>
      </c>
      <c r="D269" s="43" t="s">
        <v>69</v>
      </c>
      <c r="E269" s="43" t="s">
        <v>927</v>
      </c>
      <c r="F269" s="44" t="s">
        <v>64</v>
      </c>
      <c r="G269" s="43" t="s">
        <v>924</v>
      </c>
      <c r="H269" s="103" t="s">
        <v>926</v>
      </c>
      <c r="I269" s="104" t="s">
        <v>926</v>
      </c>
      <c r="J269" s="105" t="str">
        <f t="shared" ca="1" si="15"/>
        <v>-</v>
      </c>
      <c r="K269" s="467">
        <v>45051</v>
      </c>
    </row>
    <row r="270" spans="1:11" x14ac:dyDescent="0.15">
      <c r="A270" s="457" t="str">
        <f t="shared" si="16"/>
        <v>Track &amp; Field-Male-V50-80m Hurdles</v>
      </c>
      <c r="B270" s="466" t="s">
        <v>912</v>
      </c>
      <c r="C270" s="43" t="s">
        <v>913</v>
      </c>
      <c r="D270" s="43" t="s">
        <v>69</v>
      </c>
      <c r="E270" s="43" t="s">
        <v>927</v>
      </c>
      <c r="F270" s="44" t="s">
        <v>65</v>
      </c>
      <c r="G270" s="43" t="s">
        <v>924</v>
      </c>
      <c r="H270" s="103" t="s">
        <v>926</v>
      </c>
      <c r="I270" s="104" t="s">
        <v>926</v>
      </c>
      <c r="J270" s="105" t="str">
        <f t="shared" ca="1" si="15"/>
        <v>-</v>
      </c>
      <c r="K270" s="467">
        <v>45051</v>
      </c>
    </row>
    <row r="271" spans="1:11" x14ac:dyDescent="0.15">
      <c r="A271" s="457" t="str">
        <f t="shared" si="16"/>
        <v>Track &amp; Field-Male-V55-80m Hurdles</v>
      </c>
      <c r="B271" s="466" t="s">
        <v>912</v>
      </c>
      <c r="C271" s="43" t="s">
        <v>913</v>
      </c>
      <c r="D271" s="43" t="s">
        <v>69</v>
      </c>
      <c r="E271" s="43" t="s">
        <v>927</v>
      </c>
      <c r="F271" s="44" t="s">
        <v>66</v>
      </c>
      <c r="G271" s="43" t="s">
        <v>924</v>
      </c>
      <c r="H271" s="103" t="s">
        <v>926</v>
      </c>
      <c r="I271" s="104" t="s">
        <v>926</v>
      </c>
      <c r="J271" s="105" t="str">
        <f t="shared" ca="1" si="15"/>
        <v>-</v>
      </c>
      <c r="K271" s="467">
        <v>45051</v>
      </c>
    </row>
    <row r="272" spans="1:11" x14ac:dyDescent="0.15">
      <c r="A272" s="457" t="str">
        <f t="shared" si="16"/>
        <v>Track &amp; Field-Male-V60-80m Hurdles</v>
      </c>
      <c r="B272" s="466" t="s">
        <v>912</v>
      </c>
      <c r="C272" s="43" t="s">
        <v>913</v>
      </c>
      <c r="D272" s="43" t="s">
        <v>69</v>
      </c>
      <c r="E272" s="43" t="s">
        <v>927</v>
      </c>
      <c r="F272" s="44" t="s">
        <v>70</v>
      </c>
      <c r="G272" s="43" t="s">
        <v>924</v>
      </c>
      <c r="H272" s="103" t="s">
        <v>926</v>
      </c>
      <c r="I272" s="104" t="s">
        <v>926</v>
      </c>
      <c r="J272" s="105" t="str">
        <f t="shared" ca="1" si="15"/>
        <v>-</v>
      </c>
      <c r="K272" s="467">
        <v>45051</v>
      </c>
    </row>
    <row r="273" spans="1:11" ht="14" thickBot="1" x14ac:dyDescent="0.2">
      <c r="A273" s="457" t="str">
        <f t="shared" si="16"/>
        <v>Track &amp; Field-Male-V65-80m Hurdles</v>
      </c>
      <c r="B273" s="471" t="s">
        <v>912</v>
      </c>
      <c r="C273" s="93" t="s">
        <v>913</v>
      </c>
      <c r="D273" s="93" t="s">
        <v>69</v>
      </c>
      <c r="E273" s="93" t="s">
        <v>927</v>
      </c>
      <c r="F273" s="94" t="s">
        <v>71</v>
      </c>
      <c r="G273" s="93" t="s">
        <v>924</v>
      </c>
      <c r="H273" s="115" t="s">
        <v>926</v>
      </c>
      <c r="I273" s="116" t="s">
        <v>926</v>
      </c>
      <c r="J273" s="117" t="str">
        <f t="shared" ca="1" si="15"/>
        <v>-</v>
      </c>
      <c r="K273" s="467">
        <v>45051</v>
      </c>
    </row>
    <row r="274" spans="1:11" x14ac:dyDescent="0.15">
      <c r="A274" s="457" t="str">
        <f t="shared" si="16"/>
        <v>Track &amp; Field-Male-V70-80m Hurdles</v>
      </c>
      <c r="B274" s="682" t="s">
        <v>912</v>
      </c>
      <c r="C274" s="109" t="s">
        <v>913</v>
      </c>
      <c r="D274" s="109" t="s">
        <v>69</v>
      </c>
      <c r="E274" s="109" t="s">
        <v>927</v>
      </c>
      <c r="F274" s="110" t="s">
        <v>72</v>
      </c>
      <c r="G274" s="109" t="s">
        <v>917</v>
      </c>
      <c r="H274" s="163"/>
      <c r="I274" s="164"/>
      <c r="J274" s="701" t="str">
        <f t="shared" ca="1" si="15"/>
        <v/>
      </c>
      <c r="K274" s="649">
        <v>45058</v>
      </c>
    </row>
    <row r="275" spans="1:11" ht="14" thickBot="1" x14ac:dyDescent="0.2">
      <c r="A275" s="462" t="str">
        <f t="shared" si="16"/>
        <v>Track &amp; Field-Male-V75-80m Hurdles</v>
      </c>
      <c r="B275" s="684" t="s">
        <v>912</v>
      </c>
      <c r="C275" s="113" t="s">
        <v>913</v>
      </c>
      <c r="D275" s="113" t="s">
        <v>69</v>
      </c>
      <c r="E275" s="113" t="s">
        <v>927</v>
      </c>
      <c r="F275" s="114" t="s">
        <v>479</v>
      </c>
      <c r="G275" s="113" t="s">
        <v>917</v>
      </c>
      <c r="H275" s="166"/>
      <c r="I275" s="167"/>
      <c r="J275" s="702" t="str">
        <f t="shared" ca="1" si="15"/>
        <v/>
      </c>
      <c r="K275" s="654">
        <v>45058</v>
      </c>
    </row>
    <row r="276" spans="1:11" x14ac:dyDescent="0.15">
      <c r="A276" s="461" t="str">
        <f t="shared" si="16"/>
        <v>Track &amp; Field-Male-U11-100m Hurdles</v>
      </c>
      <c r="B276" s="469" t="s">
        <v>912</v>
      </c>
      <c r="C276" s="77" t="s">
        <v>913</v>
      </c>
      <c r="D276" s="77" t="s">
        <v>69</v>
      </c>
      <c r="E276" s="77" t="s">
        <v>928</v>
      </c>
      <c r="F276" s="78" t="s">
        <v>77</v>
      </c>
      <c r="G276" s="77" t="s">
        <v>924</v>
      </c>
      <c r="H276" s="160" t="s">
        <v>926</v>
      </c>
      <c r="I276" s="161" t="s">
        <v>926</v>
      </c>
      <c r="J276" s="162" t="str">
        <f t="shared" ca="1" si="15"/>
        <v>-</v>
      </c>
      <c r="K276" s="474">
        <v>45051</v>
      </c>
    </row>
    <row r="277" spans="1:11" x14ac:dyDescent="0.15">
      <c r="A277" s="457" t="str">
        <f t="shared" si="16"/>
        <v>Track &amp; Field-Male-U13-100m Hurdles</v>
      </c>
      <c r="B277" s="466" t="s">
        <v>912</v>
      </c>
      <c r="C277" s="43" t="s">
        <v>913</v>
      </c>
      <c r="D277" s="43" t="s">
        <v>69</v>
      </c>
      <c r="E277" s="43" t="s">
        <v>928</v>
      </c>
      <c r="F277" s="44" t="s">
        <v>78</v>
      </c>
      <c r="G277" s="43" t="s">
        <v>924</v>
      </c>
      <c r="H277" s="103" t="s">
        <v>926</v>
      </c>
      <c r="I277" s="104" t="s">
        <v>926</v>
      </c>
      <c r="J277" s="105" t="str">
        <f t="shared" ca="1" si="15"/>
        <v>-</v>
      </c>
      <c r="K277" s="467">
        <v>45051</v>
      </c>
    </row>
    <row r="278" spans="1:11" x14ac:dyDescent="0.15">
      <c r="A278" s="457" t="str">
        <f t="shared" si="16"/>
        <v>Track &amp; Field-Male-U15-100m Hurdles</v>
      </c>
      <c r="B278" s="1059" t="s">
        <v>912</v>
      </c>
      <c r="C278" s="1060" t="s">
        <v>913</v>
      </c>
      <c r="D278" s="1060" t="s">
        <v>69</v>
      </c>
      <c r="E278" s="1060" t="s">
        <v>928</v>
      </c>
      <c r="F278" s="1061" t="s">
        <v>79</v>
      </c>
      <c r="G278" s="1060" t="s">
        <v>924</v>
      </c>
      <c r="H278" s="1062" t="s">
        <v>926</v>
      </c>
      <c r="I278" s="1063" t="s">
        <v>926</v>
      </c>
      <c r="J278" s="1064" t="str">
        <f t="shared" ca="1" si="15"/>
        <v>-</v>
      </c>
      <c r="K278" s="1065">
        <v>45051</v>
      </c>
    </row>
    <row r="279" spans="1:11" x14ac:dyDescent="0.15">
      <c r="A279" s="457" t="str">
        <f t="shared" si="16"/>
        <v>Track &amp; Field-Male-U17-100m Hurdles</v>
      </c>
      <c r="B279" s="1149" t="s">
        <v>912</v>
      </c>
      <c r="C279" s="1150" t="s">
        <v>913</v>
      </c>
      <c r="D279" s="1150" t="s">
        <v>69</v>
      </c>
      <c r="E279" s="1150" t="s">
        <v>928</v>
      </c>
      <c r="F279" s="1151" t="s">
        <v>80</v>
      </c>
      <c r="G279" s="1150" t="s">
        <v>1399</v>
      </c>
      <c r="H279" s="1152">
        <v>13.48</v>
      </c>
      <c r="I279" s="1153">
        <v>45879</v>
      </c>
      <c r="J279" s="1154">
        <f t="shared" ca="1" si="15"/>
        <v>278</v>
      </c>
      <c r="K279" s="1155">
        <v>45942</v>
      </c>
    </row>
    <row r="280" spans="1:11" x14ac:dyDescent="0.15">
      <c r="A280" s="457" t="str">
        <f t="shared" si="16"/>
        <v>Track &amp; Field-Male-U20-100m Hurdles</v>
      </c>
      <c r="B280" s="469" t="s">
        <v>912</v>
      </c>
      <c r="C280" s="77" t="s">
        <v>913</v>
      </c>
      <c r="D280" s="77" t="s">
        <v>69</v>
      </c>
      <c r="E280" s="77" t="s">
        <v>928</v>
      </c>
      <c r="F280" s="78" t="s">
        <v>81</v>
      </c>
      <c r="G280" s="77" t="s">
        <v>924</v>
      </c>
      <c r="H280" s="160" t="s">
        <v>926</v>
      </c>
      <c r="I280" s="161" t="s">
        <v>926</v>
      </c>
      <c r="J280" s="162" t="str">
        <f t="shared" ca="1" si="15"/>
        <v>-</v>
      </c>
      <c r="K280" s="470">
        <v>45051</v>
      </c>
    </row>
    <row r="281" spans="1:11" x14ac:dyDescent="0.15">
      <c r="A281" s="457" t="str">
        <f t="shared" si="16"/>
        <v>Track &amp; Field-Male-Senior-100m Hurdles</v>
      </c>
      <c r="B281" s="466" t="s">
        <v>912</v>
      </c>
      <c r="C281" s="43" t="s">
        <v>913</v>
      </c>
      <c r="D281" s="43" t="s">
        <v>69</v>
      </c>
      <c r="E281" s="43" t="s">
        <v>928</v>
      </c>
      <c r="F281" s="44" t="s">
        <v>5</v>
      </c>
      <c r="G281" s="43" t="s">
        <v>924</v>
      </c>
      <c r="H281" s="103" t="s">
        <v>926</v>
      </c>
      <c r="I281" s="104" t="s">
        <v>926</v>
      </c>
      <c r="J281" s="105" t="str">
        <f t="shared" ca="1" si="15"/>
        <v>-</v>
      </c>
      <c r="K281" s="467">
        <v>45051</v>
      </c>
    </row>
    <row r="282" spans="1:11" x14ac:dyDescent="0.15">
      <c r="A282" s="457" t="str">
        <f t="shared" si="16"/>
        <v>Track &amp; Field-Male-V35-100m Hurdles</v>
      </c>
      <c r="B282" s="466" t="s">
        <v>912</v>
      </c>
      <c r="C282" s="43" t="s">
        <v>913</v>
      </c>
      <c r="D282" s="43" t="s">
        <v>69</v>
      </c>
      <c r="E282" s="43" t="s">
        <v>928</v>
      </c>
      <c r="F282" s="44" t="s">
        <v>74</v>
      </c>
      <c r="G282" s="43" t="s">
        <v>924</v>
      </c>
      <c r="H282" s="103" t="s">
        <v>926</v>
      </c>
      <c r="I282" s="104" t="s">
        <v>926</v>
      </c>
      <c r="J282" s="105" t="str">
        <f t="shared" ca="1" si="15"/>
        <v>-</v>
      </c>
      <c r="K282" s="467">
        <v>45051</v>
      </c>
    </row>
    <row r="283" spans="1:11" x14ac:dyDescent="0.15">
      <c r="A283" s="457" t="str">
        <f t="shared" si="16"/>
        <v>Track &amp; Field-Male-V40-100m Hurdles</v>
      </c>
      <c r="B283" s="466" t="s">
        <v>912</v>
      </c>
      <c r="C283" s="43" t="s">
        <v>913</v>
      </c>
      <c r="D283" s="43" t="s">
        <v>69</v>
      </c>
      <c r="E283" s="43" t="s">
        <v>928</v>
      </c>
      <c r="F283" s="44" t="s">
        <v>67</v>
      </c>
      <c r="G283" s="43" t="s">
        <v>924</v>
      </c>
      <c r="H283" s="103" t="s">
        <v>926</v>
      </c>
      <c r="I283" s="104" t="s">
        <v>926</v>
      </c>
      <c r="J283" s="105" t="str">
        <f t="shared" ca="1" si="15"/>
        <v>-</v>
      </c>
      <c r="K283" s="467">
        <v>45051</v>
      </c>
    </row>
    <row r="284" spans="1:11" ht="14" thickBot="1" x14ac:dyDescent="0.2">
      <c r="A284" s="457" t="str">
        <f t="shared" si="16"/>
        <v>Track &amp; Field-Male-V45-100m Hurdles</v>
      </c>
      <c r="B284" s="471" t="s">
        <v>912</v>
      </c>
      <c r="C284" s="93" t="s">
        <v>913</v>
      </c>
      <c r="D284" s="93" t="s">
        <v>69</v>
      </c>
      <c r="E284" s="93" t="s">
        <v>928</v>
      </c>
      <c r="F284" s="94" t="s">
        <v>64</v>
      </c>
      <c r="G284" s="93" t="s">
        <v>924</v>
      </c>
      <c r="H284" s="115" t="s">
        <v>926</v>
      </c>
      <c r="I284" s="116" t="s">
        <v>926</v>
      </c>
      <c r="J284" s="117" t="str">
        <f t="shared" ca="1" si="15"/>
        <v>-</v>
      </c>
      <c r="K284" s="467">
        <v>45051</v>
      </c>
    </row>
    <row r="285" spans="1:11" x14ac:dyDescent="0.15">
      <c r="A285" s="457" t="str">
        <f t="shared" si="16"/>
        <v>Track &amp; Field-Male-V50-100m Hurdles</v>
      </c>
      <c r="B285" s="682" t="s">
        <v>912</v>
      </c>
      <c r="C285" s="109" t="s">
        <v>913</v>
      </c>
      <c r="D285" s="109" t="s">
        <v>69</v>
      </c>
      <c r="E285" s="109" t="s">
        <v>928</v>
      </c>
      <c r="F285" s="110" t="s">
        <v>65</v>
      </c>
      <c r="G285" s="109" t="s">
        <v>272</v>
      </c>
      <c r="H285" s="111">
        <v>18.899999999999999</v>
      </c>
      <c r="I285" s="112">
        <v>42266</v>
      </c>
      <c r="J285" s="683">
        <f t="shared" ca="1" si="15"/>
        <v>3891</v>
      </c>
      <c r="K285" s="649">
        <v>45051</v>
      </c>
    </row>
    <row r="286" spans="1:11" x14ac:dyDescent="0.15">
      <c r="A286" s="457" t="str">
        <f t="shared" si="16"/>
        <v>Track &amp; Field-Male-V55-100m Hurdles</v>
      </c>
      <c r="B286" s="688" t="s">
        <v>912</v>
      </c>
      <c r="C286" s="43" t="s">
        <v>913</v>
      </c>
      <c r="D286" s="43" t="s">
        <v>69</v>
      </c>
      <c r="E286" s="43" t="s">
        <v>928</v>
      </c>
      <c r="F286" s="44" t="s">
        <v>66</v>
      </c>
      <c r="G286" s="43" t="s">
        <v>272</v>
      </c>
      <c r="H286" s="45">
        <v>20.5</v>
      </c>
      <c r="I286" s="46">
        <v>43617</v>
      </c>
      <c r="J286" s="689">
        <f t="shared" ca="1" si="15"/>
        <v>2540</v>
      </c>
      <c r="K286" s="649">
        <v>45051</v>
      </c>
    </row>
    <row r="287" spans="1:11" x14ac:dyDescent="0.15">
      <c r="A287" s="457" t="str">
        <f t="shared" si="16"/>
        <v>Track &amp; Field-Male-V60-100m Hurdles</v>
      </c>
      <c r="B287" s="688" t="s">
        <v>912</v>
      </c>
      <c r="C287" s="43" t="s">
        <v>913</v>
      </c>
      <c r="D287" s="43" t="s">
        <v>69</v>
      </c>
      <c r="E287" s="43" t="s">
        <v>928</v>
      </c>
      <c r="F287" s="44" t="s">
        <v>70</v>
      </c>
      <c r="G287" s="43" t="s">
        <v>272</v>
      </c>
      <c r="H287" s="45">
        <v>20.92</v>
      </c>
      <c r="I287" s="46">
        <v>45018</v>
      </c>
      <c r="J287" s="689">
        <f ca="1">IF(I287="","",IF(I287="MISSING","",IF(I287="-","-",TODAY()-I287)))</f>
        <v>1139</v>
      </c>
      <c r="K287" s="649">
        <v>45052</v>
      </c>
    </row>
    <row r="288" spans="1:11" ht="14" thickBot="1" x14ac:dyDescent="0.2">
      <c r="A288" s="457" t="str">
        <f t="shared" si="16"/>
        <v>Track &amp; Field-Male-V65-100m Hurdles</v>
      </c>
      <c r="B288" s="684" t="s">
        <v>912</v>
      </c>
      <c r="C288" s="113" t="s">
        <v>913</v>
      </c>
      <c r="D288" s="113" t="s">
        <v>69</v>
      </c>
      <c r="E288" s="113" t="s">
        <v>928</v>
      </c>
      <c r="F288" s="114" t="s">
        <v>71</v>
      </c>
      <c r="G288" s="113" t="s">
        <v>917</v>
      </c>
      <c r="H288" s="690"/>
      <c r="I288" s="686"/>
      <c r="J288" s="687" t="str">
        <f t="shared" ca="1" si="15"/>
        <v/>
      </c>
      <c r="K288" s="649">
        <v>45051</v>
      </c>
    </row>
    <row r="289" spans="1:11" x14ac:dyDescent="0.15">
      <c r="A289" s="457" t="str">
        <f t="shared" si="16"/>
        <v>Track &amp; Field-Male-V70-100m Hurdles</v>
      </c>
      <c r="B289" s="469" t="s">
        <v>912</v>
      </c>
      <c r="C289" s="77" t="s">
        <v>913</v>
      </c>
      <c r="D289" s="77" t="s">
        <v>69</v>
      </c>
      <c r="E289" s="77" t="s">
        <v>928</v>
      </c>
      <c r="F289" s="78" t="s">
        <v>72</v>
      </c>
      <c r="G289" s="77" t="s">
        <v>924</v>
      </c>
      <c r="H289" s="160" t="s">
        <v>926</v>
      </c>
      <c r="I289" s="161" t="s">
        <v>926</v>
      </c>
      <c r="J289" s="162" t="str">
        <f t="shared" ca="1" si="15"/>
        <v>-</v>
      </c>
      <c r="K289" s="467">
        <v>45051</v>
      </c>
    </row>
    <row r="290" spans="1:11" ht="14" thickBot="1" x14ac:dyDescent="0.2">
      <c r="A290" s="462" t="str">
        <f t="shared" si="16"/>
        <v>Track &amp; Field-Male-V75-100m Hurdles</v>
      </c>
      <c r="B290" s="475" t="s">
        <v>912</v>
      </c>
      <c r="C290" s="89" t="s">
        <v>913</v>
      </c>
      <c r="D290" s="89" t="s">
        <v>69</v>
      </c>
      <c r="E290" s="43" t="s">
        <v>928</v>
      </c>
      <c r="F290" s="90" t="s">
        <v>479</v>
      </c>
      <c r="G290" s="43" t="s">
        <v>924</v>
      </c>
      <c r="H290" s="103" t="s">
        <v>926</v>
      </c>
      <c r="I290" s="104" t="s">
        <v>926</v>
      </c>
      <c r="J290" s="105" t="str">
        <f t="shared" ca="1" si="15"/>
        <v>-</v>
      </c>
      <c r="K290" s="476">
        <v>45051</v>
      </c>
    </row>
    <row r="291" spans="1:11" x14ac:dyDescent="0.15">
      <c r="A291" s="461" t="str">
        <f t="shared" si="16"/>
        <v>Track &amp; Field-Male-U11-110m Hurdles</v>
      </c>
      <c r="B291" s="473" t="s">
        <v>912</v>
      </c>
      <c r="C291" s="82" t="s">
        <v>913</v>
      </c>
      <c r="D291" s="82" t="s">
        <v>69</v>
      </c>
      <c r="E291" s="82" t="s">
        <v>929</v>
      </c>
      <c r="F291" s="83" t="s">
        <v>77</v>
      </c>
      <c r="G291" s="82" t="s">
        <v>924</v>
      </c>
      <c r="H291" s="100" t="s">
        <v>926</v>
      </c>
      <c r="I291" s="101" t="s">
        <v>926</v>
      </c>
      <c r="J291" s="102" t="str">
        <f t="shared" ca="1" si="15"/>
        <v>-</v>
      </c>
      <c r="K291" s="474">
        <v>45051</v>
      </c>
    </row>
    <row r="292" spans="1:11" x14ac:dyDescent="0.15">
      <c r="A292" s="457" t="str">
        <f t="shared" si="16"/>
        <v>Track &amp; Field-Male-U13-110m Hurdles</v>
      </c>
      <c r="B292" s="1067" t="s">
        <v>912</v>
      </c>
      <c r="C292" s="1068" t="s">
        <v>913</v>
      </c>
      <c r="D292" s="1068" t="s">
        <v>69</v>
      </c>
      <c r="E292" s="1068" t="s">
        <v>929</v>
      </c>
      <c r="F292" s="1069" t="s">
        <v>78</v>
      </c>
      <c r="G292" s="1068" t="s">
        <v>924</v>
      </c>
      <c r="H292" s="1070" t="s">
        <v>926</v>
      </c>
      <c r="I292" s="1071" t="s">
        <v>926</v>
      </c>
      <c r="J292" s="1072" t="str">
        <f t="shared" ca="1" si="15"/>
        <v>-</v>
      </c>
      <c r="K292" s="1073">
        <v>45051</v>
      </c>
    </row>
    <row r="293" spans="1:11" x14ac:dyDescent="0.15">
      <c r="A293" s="457" t="str">
        <f t="shared" si="16"/>
        <v>Track &amp; Field-Male-U15-110m Hurdles</v>
      </c>
      <c r="B293" s="1074" t="s">
        <v>912</v>
      </c>
      <c r="C293" s="1075" t="s">
        <v>913</v>
      </c>
      <c r="D293" s="1075" t="s">
        <v>69</v>
      </c>
      <c r="E293" s="1075" t="s">
        <v>929</v>
      </c>
      <c r="F293" s="1076" t="s">
        <v>79</v>
      </c>
      <c r="G293" s="1075" t="s">
        <v>924</v>
      </c>
      <c r="H293" s="1077" t="s">
        <v>926</v>
      </c>
      <c r="I293" s="1078" t="s">
        <v>926</v>
      </c>
      <c r="J293" s="1079" t="str">
        <f t="shared" ca="1" si="15"/>
        <v>-</v>
      </c>
      <c r="K293" s="1080">
        <v>45051</v>
      </c>
    </row>
    <row r="294" spans="1:11" x14ac:dyDescent="0.15">
      <c r="A294" s="457" t="str">
        <f t="shared" si="16"/>
        <v>Track &amp; Field-Male-U17-110m Hurdles</v>
      </c>
      <c r="B294" s="1074" t="s">
        <v>912</v>
      </c>
      <c r="C294" s="1075" t="s">
        <v>913</v>
      </c>
      <c r="D294" s="1075" t="s">
        <v>69</v>
      </c>
      <c r="E294" s="1075" t="s">
        <v>929</v>
      </c>
      <c r="F294" s="1076" t="s">
        <v>80</v>
      </c>
      <c r="G294" s="1075" t="s">
        <v>924</v>
      </c>
      <c r="H294" s="1077" t="s">
        <v>926</v>
      </c>
      <c r="I294" s="1078" t="s">
        <v>926</v>
      </c>
      <c r="J294" s="1079" t="str">
        <f t="shared" ca="1" si="15"/>
        <v>-</v>
      </c>
      <c r="K294" s="1080">
        <v>45051</v>
      </c>
    </row>
    <row r="295" spans="1:11" x14ac:dyDescent="0.15">
      <c r="A295" s="457" t="str">
        <f t="shared" si="16"/>
        <v>Track &amp; Field-Male-U20-110m Hurdles</v>
      </c>
      <c r="B295" s="1081" t="s">
        <v>912</v>
      </c>
      <c r="C295" s="1075" t="s">
        <v>913</v>
      </c>
      <c r="D295" s="1075" t="s">
        <v>69</v>
      </c>
      <c r="E295" s="1075" t="s">
        <v>929</v>
      </c>
      <c r="F295" s="1076" t="s">
        <v>81</v>
      </c>
      <c r="G295" s="1075" t="s">
        <v>269</v>
      </c>
      <c r="H295" s="1082">
        <v>15.31</v>
      </c>
      <c r="I295" s="1083">
        <v>39613</v>
      </c>
      <c r="J295" s="1084">
        <f t="shared" ca="1" si="15"/>
        <v>6544</v>
      </c>
      <c r="K295" s="1085">
        <v>45051</v>
      </c>
    </row>
    <row r="296" spans="1:11" x14ac:dyDescent="0.15">
      <c r="A296" s="457" t="str">
        <f t="shared" si="16"/>
        <v>Track &amp; Field-Male-Senior-110m Hurdles</v>
      </c>
      <c r="B296" s="1081" t="s">
        <v>912</v>
      </c>
      <c r="C296" s="1075" t="s">
        <v>913</v>
      </c>
      <c r="D296" s="1075" t="s">
        <v>69</v>
      </c>
      <c r="E296" s="1075" t="s">
        <v>929</v>
      </c>
      <c r="F296" s="1076" t="s">
        <v>5</v>
      </c>
      <c r="G296" s="1075" t="s">
        <v>271</v>
      </c>
      <c r="H296" s="1082">
        <v>15.31</v>
      </c>
      <c r="I296" s="1083">
        <v>41487</v>
      </c>
      <c r="J296" s="1084">
        <f t="shared" ca="1" si="15"/>
        <v>4670</v>
      </c>
      <c r="K296" s="1085">
        <v>45051</v>
      </c>
    </row>
    <row r="297" spans="1:11" x14ac:dyDescent="0.15">
      <c r="A297" s="457" t="str">
        <f t="shared" si="16"/>
        <v>Track &amp; Field-Male-V35-110m Hurdles</v>
      </c>
      <c r="B297" s="1081" t="s">
        <v>912</v>
      </c>
      <c r="C297" s="1075" t="s">
        <v>913</v>
      </c>
      <c r="D297" s="1075" t="s">
        <v>69</v>
      </c>
      <c r="E297" s="1075" t="s">
        <v>929</v>
      </c>
      <c r="F297" s="1076" t="s">
        <v>74</v>
      </c>
      <c r="G297" s="1075" t="s">
        <v>244</v>
      </c>
      <c r="H297" s="1082">
        <v>16.14</v>
      </c>
      <c r="I297" s="1083">
        <v>42221</v>
      </c>
      <c r="J297" s="1084">
        <f t="shared" ca="1" si="15"/>
        <v>3936</v>
      </c>
      <c r="K297" s="1085">
        <v>45511</v>
      </c>
    </row>
    <row r="298" spans="1:11" x14ac:dyDescent="0.15">
      <c r="A298" s="457" t="str">
        <f t="shared" si="16"/>
        <v>Track &amp; Field-Male-V40-110m Hurdles</v>
      </c>
      <c r="B298" s="1081" t="s">
        <v>912</v>
      </c>
      <c r="C298" s="1075" t="s">
        <v>913</v>
      </c>
      <c r="D298" s="1075" t="s">
        <v>69</v>
      </c>
      <c r="E298" s="1075" t="s">
        <v>929</v>
      </c>
      <c r="F298" s="1076" t="s">
        <v>67</v>
      </c>
      <c r="G298" s="1075" t="s">
        <v>244</v>
      </c>
      <c r="H298" s="1082">
        <v>17.75</v>
      </c>
      <c r="I298" s="1083">
        <v>45476</v>
      </c>
      <c r="J298" s="1084">
        <f t="shared" ca="1" si="15"/>
        <v>681</v>
      </c>
      <c r="K298" s="1085">
        <v>45511</v>
      </c>
    </row>
    <row r="299" spans="1:11" x14ac:dyDescent="0.15">
      <c r="A299" s="457" t="str">
        <f t="shared" si="16"/>
        <v>Track &amp; Field-Male-V45-110m Hurdles</v>
      </c>
      <c r="B299" s="1081" t="s">
        <v>912</v>
      </c>
      <c r="C299" s="1075" t="s">
        <v>913</v>
      </c>
      <c r="D299" s="1075" t="s">
        <v>69</v>
      </c>
      <c r="E299" s="1075" t="s">
        <v>929</v>
      </c>
      <c r="F299" s="1076" t="s">
        <v>64</v>
      </c>
      <c r="G299" s="1075" t="s">
        <v>917</v>
      </c>
      <c r="H299" s="1082"/>
      <c r="I299" s="1083"/>
      <c r="J299" s="1084" t="str">
        <f t="shared" ca="1" si="15"/>
        <v/>
      </c>
      <c r="K299" s="1085">
        <v>45051</v>
      </c>
    </row>
    <row r="300" spans="1:11" x14ac:dyDescent="0.15">
      <c r="A300" s="457" t="str">
        <f t="shared" si="16"/>
        <v>Track &amp; Field-Male-V50-110m Hurdles</v>
      </c>
      <c r="B300" s="1081" t="s">
        <v>912</v>
      </c>
      <c r="C300" s="1075" t="s">
        <v>913</v>
      </c>
      <c r="D300" s="1075" t="s">
        <v>69</v>
      </c>
      <c r="E300" s="1075" t="s">
        <v>929</v>
      </c>
      <c r="F300" s="1076" t="s">
        <v>65</v>
      </c>
      <c r="G300" s="1075" t="s">
        <v>272</v>
      </c>
      <c r="H300" s="1082">
        <v>22</v>
      </c>
      <c r="I300" s="1083">
        <v>42224</v>
      </c>
      <c r="J300" s="1084">
        <f t="shared" ca="1" si="15"/>
        <v>3933</v>
      </c>
      <c r="K300" s="1085">
        <v>45051</v>
      </c>
    </row>
    <row r="301" spans="1:11" x14ac:dyDescent="0.15">
      <c r="A301" s="457" t="str">
        <f t="shared" si="16"/>
        <v>Track &amp; Field-Male-V55-110m Hurdles</v>
      </c>
      <c r="B301" s="1086" t="s">
        <v>912</v>
      </c>
      <c r="C301" s="1087" t="s">
        <v>913</v>
      </c>
      <c r="D301" s="1087" t="s">
        <v>69</v>
      </c>
      <c r="E301" s="1087" t="s">
        <v>929</v>
      </c>
      <c r="F301" s="1088" t="s">
        <v>66</v>
      </c>
      <c r="G301" s="1087" t="s">
        <v>924</v>
      </c>
      <c r="H301" s="1089" t="s">
        <v>926</v>
      </c>
      <c r="I301" s="1090" t="s">
        <v>926</v>
      </c>
      <c r="J301" s="1091" t="str">
        <f t="shared" ca="1" si="15"/>
        <v>-</v>
      </c>
      <c r="K301" s="1092">
        <v>45051</v>
      </c>
    </row>
    <row r="302" spans="1:11" x14ac:dyDescent="0.15">
      <c r="A302" s="457" t="str">
        <f t="shared" si="16"/>
        <v>Track &amp; Field-Male-V60-110m Hurdles</v>
      </c>
      <c r="B302" s="466" t="s">
        <v>912</v>
      </c>
      <c r="C302" s="43" t="s">
        <v>913</v>
      </c>
      <c r="D302" s="43" t="s">
        <v>69</v>
      </c>
      <c r="E302" s="43" t="s">
        <v>929</v>
      </c>
      <c r="F302" s="44" t="s">
        <v>70</v>
      </c>
      <c r="G302" s="43" t="s">
        <v>924</v>
      </c>
      <c r="H302" s="103" t="s">
        <v>926</v>
      </c>
      <c r="I302" s="104" t="s">
        <v>926</v>
      </c>
      <c r="J302" s="105" t="str">
        <f t="shared" ca="1" si="15"/>
        <v>-</v>
      </c>
      <c r="K302" s="467">
        <v>45051</v>
      </c>
    </row>
    <row r="303" spans="1:11" x14ac:dyDescent="0.15">
      <c r="A303" s="457" t="str">
        <f t="shared" si="16"/>
        <v>Track &amp; Field-Male-V65-110m Hurdles</v>
      </c>
      <c r="B303" s="466" t="s">
        <v>912</v>
      </c>
      <c r="C303" s="43" t="s">
        <v>913</v>
      </c>
      <c r="D303" s="43" t="s">
        <v>69</v>
      </c>
      <c r="E303" s="43" t="s">
        <v>929</v>
      </c>
      <c r="F303" s="44" t="s">
        <v>71</v>
      </c>
      <c r="G303" s="43" t="s">
        <v>924</v>
      </c>
      <c r="H303" s="103" t="s">
        <v>926</v>
      </c>
      <c r="I303" s="104" t="s">
        <v>926</v>
      </c>
      <c r="J303" s="105" t="str">
        <f t="shared" ca="1" si="15"/>
        <v>-</v>
      </c>
      <c r="K303" s="467">
        <v>45051</v>
      </c>
    </row>
    <row r="304" spans="1:11" x14ac:dyDescent="0.15">
      <c r="A304" s="457" t="str">
        <f t="shared" si="16"/>
        <v>Track &amp; Field-Male-V70-110m Hurdles</v>
      </c>
      <c r="B304" s="466" t="s">
        <v>912</v>
      </c>
      <c r="C304" s="43" t="s">
        <v>913</v>
      </c>
      <c r="D304" s="43" t="s">
        <v>69</v>
      </c>
      <c r="E304" s="43" t="s">
        <v>929</v>
      </c>
      <c r="F304" s="44" t="s">
        <v>72</v>
      </c>
      <c r="G304" s="43" t="s">
        <v>924</v>
      </c>
      <c r="H304" s="103" t="s">
        <v>926</v>
      </c>
      <c r="I304" s="104" t="s">
        <v>926</v>
      </c>
      <c r="J304" s="105" t="str">
        <f t="shared" ca="1" si="15"/>
        <v>-</v>
      </c>
      <c r="K304" s="467">
        <v>45051</v>
      </c>
    </row>
    <row r="305" spans="1:11" ht="14" thickBot="1" x14ac:dyDescent="0.2">
      <c r="A305" s="460" t="str">
        <f t="shared" si="16"/>
        <v>Track &amp; Field-Male-V75-110m Hurdles</v>
      </c>
      <c r="B305" s="471" t="s">
        <v>912</v>
      </c>
      <c r="C305" s="93" t="s">
        <v>913</v>
      </c>
      <c r="D305" s="93" t="s">
        <v>69</v>
      </c>
      <c r="E305" s="93" t="s">
        <v>929</v>
      </c>
      <c r="F305" s="94" t="s">
        <v>479</v>
      </c>
      <c r="G305" s="93" t="s">
        <v>924</v>
      </c>
      <c r="H305" s="115" t="s">
        <v>926</v>
      </c>
      <c r="I305" s="116" t="s">
        <v>926</v>
      </c>
      <c r="J305" s="117" t="str">
        <f t="shared" ca="1" si="15"/>
        <v>-</v>
      </c>
      <c r="K305" s="472">
        <v>45051</v>
      </c>
    </row>
    <row r="306" spans="1:11" x14ac:dyDescent="0.15">
      <c r="A306" s="463" t="str">
        <f t="shared" si="16"/>
        <v>Track &amp; Field-Male-U11-200m Hurdles</v>
      </c>
      <c r="B306" s="477" t="s">
        <v>912</v>
      </c>
      <c r="C306" s="109" t="s">
        <v>913</v>
      </c>
      <c r="D306" s="109" t="s">
        <v>69</v>
      </c>
      <c r="E306" s="109" t="s">
        <v>400</v>
      </c>
      <c r="F306" s="110" t="s">
        <v>77</v>
      </c>
      <c r="G306" s="109" t="s">
        <v>924</v>
      </c>
      <c r="H306" s="163" t="s">
        <v>926</v>
      </c>
      <c r="I306" s="164" t="s">
        <v>926</v>
      </c>
      <c r="J306" s="165" t="str">
        <f t="shared" ca="1" si="15"/>
        <v>-</v>
      </c>
      <c r="K306" s="478">
        <v>45051</v>
      </c>
    </row>
    <row r="307" spans="1:11" x14ac:dyDescent="0.15">
      <c r="A307" s="457" t="str">
        <f t="shared" si="16"/>
        <v>Track &amp; Field-Male-U13-200m Hurdles</v>
      </c>
      <c r="B307" s="466" t="s">
        <v>912</v>
      </c>
      <c r="C307" s="43" t="s">
        <v>913</v>
      </c>
      <c r="D307" s="43" t="s">
        <v>69</v>
      </c>
      <c r="E307" s="43" t="s">
        <v>400</v>
      </c>
      <c r="F307" s="44" t="s">
        <v>78</v>
      </c>
      <c r="G307" s="43" t="s">
        <v>924</v>
      </c>
      <c r="H307" s="103" t="s">
        <v>926</v>
      </c>
      <c r="I307" s="104" t="s">
        <v>926</v>
      </c>
      <c r="J307" s="105" t="str">
        <f t="shared" ca="1" si="15"/>
        <v>-</v>
      </c>
      <c r="K307" s="467">
        <v>45051</v>
      </c>
    </row>
    <row r="308" spans="1:11" x14ac:dyDescent="0.15">
      <c r="A308" s="457" t="str">
        <f t="shared" si="16"/>
        <v>Track &amp; Field-Male-U15-200m Hurdles</v>
      </c>
      <c r="B308" s="466" t="s">
        <v>912</v>
      </c>
      <c r="C308" s="43" t="s">
        <v>913</v>
      </c>
      <c r="D308" s="43" t="s">
        <v>69</v>
      </c>
      <c r="E308" s="43" t="s">
        <v>400</v>
      </c>
      <c r="F308" s="44" t="s">
        <v>79</v>
      </c>
      <c r="G308" s="43" t="s">
        <v>924</v>
      </c>
      <c r="H308" s="103" t="s">
        <v>926</v>
      </c>
      <c r="I308" s="104" t="s">
        <v>926</v>
      </c>
      <c r="J308" s="105" t="str">
        <f t="shared" ca="1" si="15"/>
        <v>-</v>
      </c>
      <c r="K308" s="467">
        <v>45051</v>
      </c>
    </row>
    <row r="309" spans="1:11" x14ac:dyDescent="0.15">
      <c r="A309" s="457" t="str">
        <f t="shared" si="16"/>
        <v>Track &amp; Field-Male-U17-200m Hurdles</v>
      </c>
      <c r="B309" s="466" t="s">
        <v>912</v>
      </c>
      <c r="C309" s="43" t="s">
        <v>913</v>
      </c>
      <c r="D309" s="43" t="s">
        <v>69</v>
      </c>
      <c r="E309" s="43" t="s">
        <v>400</v>
      </c>
      <c r="F309" s="44" t="s">
        <v>80</v>
      </c>
      <c r="G309" s="43" t="s">
        <v>924</v>
      </c>
      <c r="H309" s="103" t="s">
        <v>926</v>
      </c>
      <c r="I309" s="104" t="s">
        <v>926</v>
      </c>
      <c r="J309" s="105" t="str">
        <f t="shared" ca="1" si="15"/>
        <v>-</v>
      </c>
      <c r="K309" s="467">
        <v>45051</v>
      </c>
    </row>
    <row r="310" spans="1:11" ht="14" thickBot="1" x14ac:dyDescent="0.2">
      <c r="A310" s="457" t="str">
        <f t="shared" si="16"/>
        <v>Track &amp; Field-Male-U20-200m Hurdles</v>
      </c>
      <c r="B310" s="471" t="s">
        <v>912</v>
      </c>
      <c r="C310" s="93" t="s">
        <v>913</v>
      </c>
      <c r="D310" s="93" t="s">
        <v>69</v>
      </c>
      <c r="E310" s="93" t="s">
        <v>400</v>
      </c>
      <c r="F310" s="94" t="s">
        <v>81</v>
      </c>
      <c r="G310" s="93" t="s">
        <v>924</v>
      </c>
      <c r="H310" s="115" t="s">
        <v>926</v>
      </c>
      <c r="I310" s="116" t="s">
        <v>926</v>
      </c>
      <c r="J310" s="117" t="str">
        <f t="shared" ca="1" si="15"/>
        <v>-</v>
      </c>
      <c r="K310" s="467">
        <v>45051</v>
      </c>
    </row>
    <row r="311" spans="1:11" ht="14" thickBot="1" x14ac:dyDescent="0.2">
      <c r="A311" s="457" t="str">
        <f t="shared" si="16"/>
        <v>Track &amp; Field-Male-Senior-200m Hurdles</v>
      </c>
      <c r="B311" s="676" t="s">
        <v>912</v>
      </c>
      <c r="C311" s="677" t="s">
        <v>913</v>
      </c>
      <c r="D311" s="677" t="s">
        <v>69</v>
      </c>
      <c r="E311" s="677" t="s">
        <v>400</v>
      </c>
      <c r="F311" s="678" t="s">
        <v>5</v>
      </c>
      <c r="G311" s="677" t="s">
        <v>244</v>
      </c>
      <c r="H311" s="679" t="s">
        <v>401</v>
      </c>
      <c r="I311" s="680">
        <v>37156</v>
      </c>
      <c r="J311" s="681">
        <f t="shared" ca="1" si="15"/>
        <v>9001</v>
      </c>
      <c r="K311" s="649">
        <v>45051</v>
      </c>
    </row>
    <row r="312" spans="1:11" x14ac:dyDescent="0.15">
      <c r="A312" s="457" t="str">
        <f t="shared" si="16"/>
        <v>Track &amp; Field-Male-V35-200m Hurdles</v>
      </c>
      <c r="B312" s="469" t="s">
        <v>912</v>
      </c>
      <c r="C312" s="77" t="s">
        <v>913</v>
      </c>
      <c r="D312" s="77" t="s">
        <v>69</v>
      </c>
      <c r="E312" s="77" t="s">
        <v>400</v>
      </c>
      <c r="F312" s="78" t="s">
        <v>74</v>
      </c>
      <c r="G312" s="77" t="s">
        <v>924</v>
      </c>
      <c r="H312" s="160" t="s">
        <v>926</v>
      </c>
      <c r="I312" s="161" t="s">
        <v>926</v>
      </c>
      <c r="J312" s="162" t="str">
        <f t="shared" ca="1" si="15"/>
        <v>-</v>
      </c>
      <c r="K312" s="467">
        <v>45051</v>
      </c>
    </row>
    <row r="313" spans="1:11" x14ac:dyDescent="0.15">
      <c r="A313" s="457" t="str">
        <f t="shared" si="16"/>
        <v>Track &amp; Field-Male-V40-200m Hurdles</v>
      </c>
      <c r="B313" s="466" t="s">
        <v>912</v>
      </c>
      <c r="C313" s="43" t="s">
        <v>913</v>
      </c>
      <c r="D313" s="43" t="s">
        <v>69</v>
      </c>
      <c r="E313" s="43" t="s">
        <v>400</v>
      </c>
      <c r="F313" s="44" t="s">
        <v>67</v>
      </c>
      <c r="G313" s="43" t="s">
        <v>924</v>
      </c>
      <c r="H313" s="103" t="s">
        <v>926</v>
      </c>
      <c r="I313" s="104" t="s">
        <v>926</v>
      </c>
      <c r="J313" s="105" t="str">
        <f t="shared" ref="J313:J320" ca="1" si="17">IF(I313="","",IF(I313="MISSING","",IF(I313="-","-",TODAY()-I313)))</f>
        <v>-</v>
      </c>
      <c r="K313" s="467">
        <v>45051</v>
      </c>
    </row>
    <row r="314" spans="1:11" x14ac:dyDescent="0.15">
      <c r="A314" s="457" t="str">
        <f t="shared" si="16"/>
        <v>Track &amp; Field-Male-V45-200m Hurdles</v>
      </c>
      <c r="B314" s="466" t="s">
        <v>912</v>
      </c>
      <c r="C314" s="43" t="s">
        <v>913</v>
      </c>
      <c r="D314" s="43" t="s">
        <v>69</v>
      </c>
      <c r="E314" s="43" t="s">
        <v>400</v>
      </c>
      <c r="F314" s="44" t="s">
        <v>64</v>
      </c>
      <c r="G314" s="43" t="s">
        <v>924</v>
      </c>
      <c r="H314" s="103" t="s">
        <v>926</v>
      </c>
      <c r="I314" s="104" t="s">
        <v>926</v>
      </c>
      <c r="J314" s="105" t="str">
        <f t="shared" ca="1" si="17"/>
        <v>-</v>
      </c>
      <c r="K314" s="467">
        <v>45051</v>
      </c>
    </row>
    <row r="315" spans="1:11" x14ac:dyDescent="0.15">
      <c r="A315" s="457" t="str">
        <f t="shared" si="16"/>
        <v>Track &amp; Field-Male-V50-200m Hurdles</v>
      </c>
      <c r="B315" s="466" t="s">
        <v>912</v>
      </c>
      <c r="C315" s="43" t="s">
        <v>913</v>
      </c>
      <c r="D315" s="43" t="s">
        <v>69</v>
      </c>
      <c r="E315" s="43" t="s">
        <v>400</v>
      </c>
      <c r="F315" s="44" t="s">
        <v>65</v>
      </c>
      <c r="G315" s="43" t="s">
        <v>924</v>
      </c>
      <c r="H315" s="103" t="s">
        <v>926</v>
      </c>
      <c r="I315" s="104" t="s">
        <v>926</v>
      </c>
      <c r="J315" s="105" t="str">
        <f t="shared" ca="1" si="17"/>
        <v>-</v>
      </c>
      <c r="K315" s="467">
        <v>45051</v>
      </c>
    </row>
    <row r="316" spans="1:11" x14ac:dyDescent="0.15">
      <c r="A316" s="457" t="str">
        <f t="shared" si="16"/>
        <v>Track &amp; Field-Male-V55-200m Hurdles</v>
      </c>
      <c r="B316" s="466" t="s">
        <v>912</v>
      </c>
      <c r="C316" s="43" t="s">
        <v>913</v>
      </c>
      <c r="D316" s="43" t="s">
        <v>69</v>
      </c>
      <c r="E316" s="43" t="s">
        <v>400</v>
      </c>
      <c r="F316" s="44" t="s">
        <v>66</v>
      </c>
      <c r="G316" s="43" t="s">
        <v>924</v>
      </c>
      <c r="H316" s="103" t="s">
        <v>926</v>
      </c>
      <c r="I316" s="104" t="s">
        <v>926</v>
      </c>
      <c r="J316" s="105" t="str">
        <f t="shared" ca="1" si="17"/>
        <v>-</v>
      </c>
      <c r="K316" s="467">
        <v>45051</v>
      </c>
    </row>
    <row r="317" spans="1:11" x14ac:dyDescent="0.15">
      <c r="A317" s="457" t="str">
        <f t="shared" si="16"/>
        <v>Track &amp; Field-Male-V60-200m Hurdles</v>
      </c>
      <c r="B317" s="466" t="s">
        <v>912</v>
      </c>
      <c r="C317" s="43" t="s">
        <v>913</v>
      </c>
      <c r="D317" s="43" t="s">
        <v>69</v>
      </c>
      <c r="E317" s="43" t="s">
        <v>400</v>
      </c>
      <c r="F317" s="44" t="s">
        <v>70</v>
      </c>
      <c r="G317" s="43" t="s">
        <v>924</v>
      </c>
      <c r="H317" s="103" t="s">
        <v>926</v>
      </c>
      <c r="I317" s="104" t="s">
        <v>926</v>
      </c>
      <c r="J317" s="105" t="str">
        <f t="shared" ca="1" si="17"/>
        <v>-</v>
      </c>
      <c r="K317" s="467">
        <v>45051</v>
      </c>
    </row>
    <row r="318" spans="1:11" x14ac:dyDescent="0.15">
      <c r="A318" s="457" t="str">
        <f t="shared" si="16"/>
        <v>Track &amp; Field-Male-V65-200m Hurdles</v>
      </c>
      <c r="B318" s="466" t="s">
        <v>912</v>
      </c>
      <c r="C318" s="43" t="s">
        <v>913</v>
      </c>
      <c r="D318" s="43" t="s">
        <v>69</v>
      </c>
      <c r="E318" s="43" t="s">
        <v>400</v>
      </c>
      <c r="F318" s="44" t="s">
        <v>71</v>
      </c>
      <c r="G318" s="43" t="s">
        <v>924</v>
      </c>
      <c r="H318" s="103" t="s">
        <v>926</v>
      </c>
      <c r="I318" s="104" t="s">
        <v>926</v>
      </c>
      <c r="J318" s="105" t="str">
        <f t="shared" ca="1" si="17"/>
        <v>-</v>
      </c>
      <c r="K318" s="467">
        <v>45051</v>
      </c>
    </row>
    <row r="319" spans="1:11" x14ac:dyDescent="0.15">
      <c r="A319" s="457" t="str">
        <f t="shared" si="16"/>
        <v>Track &amp; Field-Male-V70-200m Hurdles</v>
      </c>
      <c r="B319" s="466" t="s">
        <v>912</v>
      </c>
      <c r="C319" s="43" t="s">
        <v>913</v>
      </c>
      <c r="D319" s="43" t="s">
        <v>69</v>
      </c>
      <c r="E319" s="43" t="s">
        <v>400</v>
      </c>
      <c r="F319" s="44" t="s">
        <v>72</v>
      </c>
      <c r="G319" s="43" t="s">
        <v>924</v>
      </c>
      <c r="H319" s="103" t="s">
        <v>926</v>
      </c>
      <c r="I319" s="104" t="s">
        <v>926</v>
      </c>
      <c r="J319" s="105" t="str">
        <f t="shared" ca="1" si="17"/>
        <v>-</v>
      </c>
      <c r="K319" s="467">
        <v>45051</v>
      </c>
    </row>
    <row r="320" spans="1:11" ht="14" thickBot="1" x14ac:dyDescent="0.2">
      <c r="A320" s="464" t="str">
        <f t="shared" si="16"/>
        <v>Track &amp; Field-Male-V75-200m Hurdles</v>
      </c>
      <c r="B320" s="479" t="s">
        <v>912</v>
      </c>
      <c r="C320" s="113" t="s">
        <v>913</v>
      </c>
      <c r="D320" s="113" t="s">
        <v>69</v>
      </c>
      <c r="E320" s="113" t="s">
        <v>400</v>
      </c>
      <c r="F320" s="114" t="s">
        <v>479</v>
      </c>
      <c r="G320" s="113" t="s">
        <v>924</v>
      </c>
      <c r="H320" s="166" t="s">
        <v>926</v>
      </c>
      <c r="I320" s="167" t="s">
        <v>926</v>
      </c>
      <c r="J320" s="168" t="str">
        <f t="shared" ca="1" si="17"/>
        <v>-</v>
      </c>
      <c r="K320" s="480">
        <v>45051</v>
      </c>
    </row>
    <row r="321" spans="1:11" x14ac:dyDescent="0.15">
      <c r="A321" s="459" t="str">
        <f t="shared" si="16"/>
        <v>Track &amp; Field-Male-U11-400m Hurdles</v>
      </c>
      <c r="B321" s="469" t="s">
        <v>912</v>
      </c>
      <c r="C321" s="77" t="s">
        <v>913</v>
      </c>
      <c r="D321" s="77" t="s">
        <v>69</v>
      </c>
      <c r="E321" s="77" t="s">
        <v>930</v>
      </c>
      <c r="F321" s="78" t="s">
        <v>77</v>
      </c>
      <c r="G321" s="77" t="s">
        <v>924</v>
      </c>
      <c r="H321" s="160" t="s">
        <v>926</v>
      </c>
      <c r="I321" s="161" t="s">
        <v>926</v>
      </c>
      <c r="J321" s="162" t="str">
        <f t="shared" ref="J321:J375" ca="1" si="18">IF(I321="","",IF(I321="MISSING","",IF(I321="-","-",TODAY()-I321)))</f>
        <v>-</v>
      </c>
      <c r="K321" s="470">
        <v>45051</v>
      </c>
    </row>
    <row r="322" spans="1:11" x14ac:dyDescent="0.15">
      <c r="A322" s="457" t="str">
        <f t="shared" si="16"/>
        <v>Track &amp; Field-Male-U13-400m Hurdles</v>
      </c>
      <c r="B322" s="466" t="s">
        <v>912</v>
      </c>
      <c r="C322" s="43" t="s">
        <v>913</v>
      </c>
      <c r="D322" s="43" t="s">
        <v>69</v>
      </c>
      <c r="E322" s="43" t="s">
        <v>930</v>
      </c>
      <c r="F322" s="44" t="s">
        <v>78</v>
      </c>
      <c r="G322" s="43" t="s">
        <v>924</v>
      </c>
      <c r="H322" s="103" t="s">
        <v>926</v>
      </c>
      <c r="I322" s="104" t="s">
        <v>926</v>
      </c>
      <c r="J322" s="105" t="str">
        <f t="shared" ca="1" si="18"/>
        <v>-</v>
      </c>
      <c r="K322" s="467">
        <v>45051</v>
      </c>
    </row>
    <row r="323" spans="1:11" ht="14" thickBot="1" x14ac:dyDescent="0.2">
      <c r="A323" s="457" t="str">
        <f t="shared" si="16"/>
        <v>Track &amp; Field-Male-U15-400m Hurdles</v>
      </c>
      <c r="B323" s="471" t="s">
        <v>912</v>
      </c>
      <c r="C323" s="93" t="s">
        <v>913</v>
      </c>
      <c r="D323" s="93" t="s">
        <v>69</v>
      </c>
      <c r="E323" s="93" t="s">
        <v>930</v>
      </c>
      <c r="F323" s="94" t="s">
        <v>79</v>
      </c>
      <c r="G323" s="93" t="s">
        <v>924</v>
      </c>
      <c r="H323" s="115" t="s">
        <v>926</v>
      </c>
      <c r="I323" s="116" t="s">
        <v>926</v>
      </c>
      <c r="J323" s="117" t="str">
        <f t="shared" ca="1" si="18"/>
        <v>-</v>
      </c>
      <c r="K323" s="467">
        <v>45051</v>
      </c>
    </row>
    <row r="324" spans="1:11" x14ac:dyDescent="0.15">
      <c r="A324" s="457" t="str">
        <f t="shared" si="16"/>
        <v>Track &amp; Field-Male-U17-400m Hurdles</v>
      </c>
      <c r="B324" s="682" t="s">
        <v>912</v>
      </c>
      <c r="C324" s="109" t="s">
        <v>913</v>
      </c>
      <c r="D324" s="109" t="s">
        <v>69</v>
      </c>
      <c r="E324" s="109" t="s">
        <v>930</v>
      </c>
      <c r="F324" s="110" t="s">
        <v>80</v>
      </c>
      <c r="G324" s="109" t="s">
        <v>274</v>
      </c>
      <c r="H324" s="111">
        <v>58.07</v>
      </c>
      <c r="I324" s="112">
        <v>38905</v>
      </c>
      <c r="J324" s="683">
        <f t="shared" ca="1" si="18"/>
        <v>7252</v>
      </c>
      <c r="K324" s="649">
        <v>45051</v>
      </c>
    </row>
    <row r="325" spans="1:11" x14ac:dyDescent="0.15">
      <c r="A325" s="457" t="str">
        <f t="shared" ref="A325:A388" si="19">B325&amp;"-"&amp;D325&amp;"-"&amp;F325&amp;"-"&amp;E325</f>
        <v>Track &amp; Field-Male-U20-400m Hurdles</v>
      </c>
      <c r="B325" s="688" t="s">
        <v>912</v>
      </c>
      <c r="C325" s="43" t="s">
        <v>913</v>
      </c>
      <c r="D325" s="43" t="s">
        <v>69</v>
      </c>
      <c r="E325" s="43" t="s">
        <v>930</v>
      </c>
      <c r="F325" s="44" t="s">
        <v>81</v>
      </c>
      <c r="G325" s="43" t="s">
        <v>247</v>
      </c>
      <c r="H325" s="45">
        <v>57.3</v>
      </c>
      <c r="I325" s="46">
        <v>40307</v>
      </c>
      <c r="J325" s="689">
        <f t="shared" ca="1" si="18"/>
        <v>5850</v>
      </c>
      <c r="K325" s="649">
        <v>45051</v>
      </c>
    </row>
    <row r="326" spans="1:11" x14ac:dyDescent="0.15">
      <c r="A326" s="457" t="str">
        <f t="shared" si="19"/>
        <v>Track &amp; Field-Male-Senior-400m Hurdles</v>
      </c>
      <c r="B326" s="688" t="s">
        <v>912</v>
      </c>
      <c r="C326" s="43" t="s">
        <v>913</v>
      </c>
      <c r="D326" s="43" t="s">
        <v>69</v>
      </c>
      <c r="E326" s="43" t="s">
        <v>930</v>
      </c>
      <c r="F326" s="44" t="s">
        <v>5</v>
      </c>
      <c r="G326" s="43" t="s">
        <v>275</v>
      </c>
      <c r="H326" s="45">
        <v>57.3</v>
      </c>
      <c r="I326" s="46">
        <v>41055</v>
      </c>
      <c r="J326" s="689">
        <f t="shared" ca="1" si="18"/>
        <v>5102</v>
      </c>
      <c r="K326" s="649">
        <v>45051</v>
      </c>
    </row>
    <row r="327" spans="1:11" x14ac:dyDescent="0.15">
      <c r="A327" s="457" t="str">
        <f t="shared" si="19"/>
        <v>Track &amp; Field-Male-V35-400m Hurdles</v>
      </c>
      <c r="B327" s="688" t="s">
        <v>912</v>
      </c>
      <c r="C327" s="43" t="s">
        <v>913</v>
      </c>
      <c r="D327" s="43" t="s">
        <v>69</v>
      </c>
      <c r="E327" s="43" t="s">
        <v>930</v>
      </c>
      <c r="F327" s="44" t="s">
        <v>74</v>
      </c>
      <c r="G327" s="43" t="s">
        <v>917</v>
      </c>
      <c r="H327" s="45"/>
      <c r="I327" s="46"/>
      <c r="J327" s="689" t="str">
        <f t="shared" ca="1" si="18"/>
        <v/>
      </c>
      <c r="K327" s="649">
        <v>45051</v>
      </c>
    </row>
    <row r="328" spans="1:11" x14ac:dyDescent="0.15">
      <c r="A328" s="457" t="str">
        <f t="shared" si="19"/>
        <v>Track &amp; Field-Male-V40-400m Hurdles</v>
      </c>
      <c r="B328" s="688" t="s">
        <v>912</v>
      </c>
      <c r="C328" s="43" t="s">
        <v>913</v>
      </c>
      <c r="D328" s="43" t="s">
        <v>69</v>
      </c>
      <c r="E328" s="43" t="s">
        <v>930</v>
      </c>
      <c r="F328" s="44" t="s">
        <v>67</v>
      </c>
      <c r="G328" s="43" t="s">
        <v>272</v>
      </c>
      <c r="H328" s="45">
        <v>69.3</v>
      </c>
      <c r="I328" s="46">
        <v>38143</v>
      </c>
      <c r="J328" s="689">
        <f t="shared" ca="1" si="18"/>
        <v>8014</v>
      </c>
      <c r="K328" s="649">
        <v>45051</v>
      </c>
    </row>
    <row r="329" spans="1:11" x14ac:dyDescent="0.15">
      <c r="A329" s="457" t="str">
        <f t="shared" si="19"/>
        <v>Track &amp; Field-Male-V45-400m Hurdles</v>
      </c>
      <c r="B329" s="688" t="s">
        <v>912</v>
      </c>
      <c r="C329" s="43" t="s">
        <v>913</v>
      </c>
      <c r="D329" s="43" t="s">
        <v>69</v>
      </c>
      <c r="E329" s="43" t="s">
        <v>930</v>
      </c>
      <c r="F329" s="44" t="s">
        <v>64</v>
      </c>
      <c r="G329" s="43" t="s">
        <v>272</v>
      </c>
      <c r="H329" s="45">
        <v>74.599999999999994</v>
      </c>
      <c r="I329" s="46">
        <v>40299</v>
      </c>
      <c r="J329" s="689">
        <f t="shared" ca="1" si="18"/>
        <v>5858</v>
      </c>
      <c r="K329" s="649">
        <v>45051</v>
      </c>
    </row>
    <row r="330" spans="1:11" x14ac:dyDescent="0.15">
      <c r="A330" s="457" t="str">
        <f t="shared" si="19"/>
        <v>Track &amp; Field-Male-V50-400m Hurdles</v>
      </c>
      <c r="B330" s="688" t="s">
        <v>912</v>
      </c>
      <c r="C330" s="43" t="s">
        <v>913</v>
      </c>
      <c r="D330" s="43" t="s">
        <v>69</v>
      </c>
      <c r="E330" s="43" t="s">
        <v>930</v>
      </c>
      <c r="F330" s="44" t="s">
        <v>65</v>
      </c>
      <c r="G330" s="43" t="s">
        <v>272</v>
      </c>
      <c r="H330" s="45">
        <v>73.099999999999994</v>
      </c>
      <c r="I330" s="46">
        <v>42197</v>
      </c>
      <c r="J330" s="689">
        <f t="shared" ca="1" si="18"/>
        <v>3960</v>
      </c>
      <c r="K330" s="649">
        <v>45051</v>
      </c>
    </row>
    <row r="331" spans="1:11" ht="14" thickBot="1" x14ac:dyDescent="0.2">
      <c r="A331" s="457" t="str">
        <f t="shared" si="19"/>
        <v>Track &amp; Field-Male-V55-400m Hurdles</v>
      </c>
      <c r="B331" s="684" t="s">
        <v>912</v>
      </c>
      <c r="C331" s="113" t="s">
        <v>913</v>
      </c>
      <c r="D331" s="113" t="s">
        <v>69</v>
      </c>
      <c r="E331" s="113" t="s">
        <v>930</v>
      </c>
      <c r="F331" s="114" t="s">
        <v>66</v>
      </c>
      <c r="G331" s="113" t="s">
        <v>272</v>
      </c>
      <c r="H331" s="690">
        <v>77.400000000000006</v>
      </c>
      <c r="I331" s="686">
        <v>43252</v>
      </c>
      <c r="J331" s="687">
        <f t="shared" ca="1" si="18"/>
        <v>2905</v>
      </c>
      <c r="K331" s="649">
        <v>45051</v>
      </c>
    </row>
    <row r="332" spans="1:11" x14ac:dyDescent="0.15">
      <c r="A332" s="457" t="str">
        <f t="shared" si="19"/>
        <v>Track &amp; Field-Male-V60-400m Hurdles</v>
      </c>
      <c r="B332" s="469" t="s">
        <v>912</v>
      </c>
      <c r="C332" s="77" t="s">
        <v>913</v>
      </c>
      <c r="D332" s="77" t="s">
        <v>69</v>
      </c>
      <c r="E332" s="77" t="s">
        <v>930</v>
      </c>
      <c r="F332" s="78" t="s">
        <v>70</v>
      </c>
      <c r="G332" s="77" t="s">
        <v>924</v>
      </c>
      <c r="H332" s="160" t="s">
        <v>926</v>
      </c>
      <c r="I332" s="161" t="s">
        <v>926</v>
      </c>
      <c r="J332" s="162" t="str">
        <f t="shared" ca="1" si="18"/>
        <v>-</v>
      </c>
      <c r="K332" s="467">
        <v>45051</v>
      </c>
    </row>
    <row r="333" spans="1:11" x14ac:dyDescent="0.15">
      <c r="A333" s="457" t="str">
        <f t="shared" si="19"/>
        <v>Track &amp; Field-Male-V65-400m Hurdles</v>
      </c>
      <c r="B333" s="466" t="s">
        <v>912</v>
      </c>
      <c r="C333" s="43" t="s">
        <v>913</v>
      </c>
      <c r="D333" s="43" t="s">
        <v>69</v>
      </c>
      <c r="E333" s="43" t="s">
        <v>930</v>
      </c>
      <c r="F333" s="44" t="s">
        <v>71</v>
      </c>
      <c r="G333" s="43" t="s">
        <v>924</v>
      </c>
      <c r="H333" s="103" t="s">
        <v>926</v>
      </c>
      <c r="I333" s="104" t="s">
        <v>926</v>
      </c>
      <c r="J333" s="105" t="str">
        <f t="shared" ca="1" si="18"/>
        <v>-</v>
      </c>
      <c r="K333" s="467">
        <v>45051</v>
      </c>
    </row>
    <row r="334" spans="1:11" x14ac:dyDescent="0.15">
      <c r="A334" s="457" t="str">
        <f t="shared" si="19"/>
        <v>Track &amp; Field-Male-V70-400m Hurdles</v>
      </c>
      <c r="B334" s="466" t="s">
        <v>912</v>
      </c>
      <c r="C334" s="43" t="s">
        <v>913</v>
      </c>
      <c r="D334" s="43" t="s">
        <v>69</v>
      </c>
      <c r="E334" s="43" t="s">
        <v>930</v>
      </c>
      <c r="F334" s="44" t="s">
        <v>72</v>
      </c>
      <c r="G334" s="43" t="s">
        <v>924</v>
      </c>
      <c r="H334" s="103" t="s">
        <v>926</v>
      </c>
      <c r="I334" s="104" t="s">
        <v>926</v>
      </c>
      <c r="J334" s="105" t="str">
        <f t="shared" ca="1" si="18"/>
        <v>-</v>
      </c>
      <c r="K334" s="467">
        <v>45051</v>
      </c>
    </row>
    <row r="335" spans="1:11" ht="14" thickBot="1" x14ac:dyDescent="0.2">
      <c r="A335" s="462" t="str">
        <f t="shared" si="19"/>
        <v>Track &amp; Field-Male-V75-400m Hurdles</v>
      </c>
      <c r="B335" s="475" t="s">
        <v>912</v>
      </c>
      <c r="C335" s="89" t="s">
        <v>913</v>
      </c>
      <c r="D335" s="89" t="s">
        <v>69</v>
      </c>
      <c r="E335" s="43" t="s">
        <v>930</v>
      </c>
      <c r="F335" s="90" t="s">
        <v>479</v>
      </c>
      <c r="G335" s="43" t="s">
        <v>924</v>
      </c>
      <c r="H335" s="103" t="s">
        <v>926</v>
      </c>
      <c r="I335" s="104" t="s">
        <v>926</v>
      </c>
      <c r="J335" s="105" t="str">
        <f t="shared" ca="1" si="18"/>
        <v>-</v>
      </c>
      <c r="K335" s="476">
        <v>45051</v>
      </c>
    </row>
    <row r="336" spans="1:11" x14ac:dyDescent="0.15">
      <c r="A336" s="461" t="str">
        <f t="shared" si="19"/>
        <v>Track &amp; Field-Male-U11-Steeplechase</v>
      </c>
      <c r="B336" s="473" t="s">
        <v>912</v>
      </c>
      <c r="C336" s="82" t="s">
        <v>913</v>
      </c>
      <c r="D336" s="82" t="s">
        <v>69</v>
      </c>
      <c r="E336" s="82" t="s">
        <v>123</v>
      </c>
      <c r="F336" s="83" t="s">
        <v>77</v>
      </c>
      <c r="G336" s="43" t="s">
        <v>924</v>
      </c>
      <c r="H336" s="103" t="s">
        <v>926</v>
      </c>
      <c r="I336" s="104" t="s">
        <v>926</v>
      </c>
      <c r="J336" s="105" t="str">
        <f t="shared" ca="1" si="18"/>
        <v>-</v>
      </c>
      <c r="K336" s="474">
        <v>45051</v>
      </c>
    </row>
    <row r="337" spans="1:11" x14ac:dyDescent="0.15">
      <c r="A337" s="457" t="str">
        <f t="shared" si="19"/>
        <v>Track &amp; Field-Male-U13-Steeplechase</v>
      </c>
      <c r="B337" s="466" t="s">
        <v>912</v>
      </c>
      <c r="C337" s="43" t="s">
        <v>913</v>
      </c>
      <c r="D337" s="43" t="s">
        <v>69</v>
      </c>
      <c r="E337" s="43" t="s">
        <v>123</v>
      </c>
      <c r="F337" s="44" t="s">
        <v>78</v>
      </c>
      <c r="G337" s="43" t="s">
        <v>924</v>
      </c>
      <c r="H337" s="103" t="s">
        <v>926</v>
      </c>
      <c r="I337" s="104" t="s">
        <v>926</v>
      </c>
      <c r="J337" s="105" t="str">
        <f t="shared" ca="1" si="18"/>
        <v>-</v>
      </c>
      <c r="K337" s="467">
        <v>45051</v>
      </c>
    </row>
    <row r="338" spans="1:11" ht="14" thickBot="1" x14ac:dyDescent="0.2">
      <c r="A338" s="457" t="str">
        <f t="shared" si="19"/>
        <v>Track &amp; Field-Male-U15-Steeplechase</v>
      </c>
      <c r="B338" s="471" t="s">
        <v>912</v>
      </c>
      <c r="C338" s="93" t="s">
        <v>913</v>
      </c>
      <c r="D338" s="93" t="s">
        <v>69</v>
      </c>
      <c r="E338" s="93" t="s">
        <v>123</v>
      </c>
      <c r="F338" s="94" t="s">
        <v>79</v>
      </c>
      <c r="G338" s="93" t="s">
        <v>924</v>
      </c>
      <c r="H338" s="115" t="s">
        <v>926</v>
      </c>
      <c r="I338" s="116" t="s">
        <v>926</v>
      </c>
      <c r="J338" s="117" t="str">
        <f t="shared" ca="1" si="18"/>
        <v>-</v>
      </c>
      <c r="K338" s="467">
        <v>45051</v>
      </c>
    </row>
    <row r="339" spans="1:11" x14ac:dyDescent="0.15">
      <c r="A339" s="457" t="str">
        <f t="shared" si="19"/>
        <v>Track &amp; Field-Male-U17-Steeplechase (1500m)</v>
      </c>
      <c r="B339" s="682" t="s">
        <v>912</v>
      </c>
      <c r="C339" s="109" t="s">
        <v>913</v>
      </c>
      <c r="D339" s="109" t="s">
        <v>69</v>
      </c>
      <c r="E339" s="109" t="s">
        <v>931</v>
      </c>
      <c r="F339" s="110" t="s">
        <v>80</v>
      </c>
      <c r="G339" s="109" t="s">
        <v>427</v>
      </c>
      <c r="H339" s="699" t="s">
        <v>1144</v>
      </c>
      <c r="I339" s="112">
        <v>42609</v>
      </c>
      <c r="J339" s="683">
        <f t="shared" ca="1" si="18"/>
        <v>3548</v>
      </c>
      <c r="K339" s="649">
        <v>45051</v>
      </c>
    </row>
    <row r="340" spans="1:11" x14ac:dyDescent="0.15">
      <c r="A340" s="457" t="str">
        <f t="shared" si="19"/>
        <v>Track &amp; Field-Male-U20-Steeplechase (2000m)</v>
      </c>
      <c r="B340" s="688" t="s">
        <v>912</v>
      </c>
      <c r="C340" s="43" t="s">
        <v>913</v>
      </c>
      <c r="D340" s="43" t="s">
        <v>69</v>
      </c>
      <c r="E340" s="43" t="s">
        <v>932</v>
      </c>
      <c r="F340" s="44" t="s">
        <v>81</v>
      </c>
      <c r="G340" s="43" t="s">
        <v>258</v>
      </c>
      <c r="H340" s="403" t="s">
        <v>1145</v>
      </c>
      <c r="I340" s="46">
        <v>32278</v>
      </c>
      <c r="J340" s="689">
        <f t="shared" ca="1" si="18"/>
        <v>13879</v>
      </c>
      <c r="K340" s="649">
        <v>45051</v>
      </c>
    </row>
    <row r="341" spans="1:11" x14ac:dyDescent="0.15">
      <c r="A341" s="457" t="str">
        <f t="shared" si="19"/>
        <v>Track &amp; Field-Male-Senior-Steeplechase (3000m)</v>
      </c>
      <c r="B341" s="688" t="s">
        <v>912</v>
      </c>
      <c r="C341" s="43" t="s">
        <v>913</v>
      </c>
      <c r="D341" s="43" t="s">
        <v>69</v>
      </c>
      <c r="E341" s="43" t="s">
        <v>933</v>
      </c>
      <c r="F341" s="44" t="s">
        <v>5</v>
      </c>
      <c r="G341" s="43" t="s">
        <v>257</v>
      </c>
      <c r="H341" s="403" t="s">
        <v>1146</v>
      </c>
      <c r="I341" s="46">
        <v>42119</v>
      </c>
      <c r="J341" s="689">
        <f t="shared" ca="1" si="18"/>
        <v>4038</v>
      </c>
      <c r="K341" s="649">
        <v>45051</v>
      </c>
    </row>
    <row r="342" spans="1:11" x14ac:dyDescent="0.15">
      <c r="A342" s="457" t="str">
        <f t="shared" si="19"/>
        <v>Track &amp; Field-Male-V35-Steeplechase (3000m)</v>
      </c>
      <c r="B342" s="688" t="s">
        <v>912</v>
      </c>
      <c r="C342" s="43" t="s">
        <v>913</v>
      </c>
      <c r="D342" s="43" t="s">
        <v>69</v>
      </c>
      <c r="E342" s="43" t="s">
        <v>933</v>
      </c>
      <c r="F342" s="44" t="s">
        <v>74</v>
      </c>
      <c r="G342" s="43" t="s">
        <v>917</v>
      </c>
      <c r="H342" s="49"/>
      <c r="I342" s="46"/>
      <c r="J342" s="689" t="str">
        <f t="shared" ca="1" si="18"/>
        <v/>
      </c>
      <c r="K342" s="649">
        <v>45051</v>
      </c>
    </row>
    <row r="343" spans="1:11" x14ac:dyDescent="0.15">
      <c r="A343" s="457" t="str">
        <f t="shared" si="19"/>
        <v>Track &amp; Field-Male-V40-Steeplechase (3000m)</v>
      </c>
      <c r="B343" s="688" t="s">
        <v>912</v>
      </c>
      <c r="C343" s="43" t="s">
        <v>913</v>
      </c>
      <c r="D343" s="43" t="s">
        <v>69</v>
      </c>
      <c r="E343" s="43" t="s">
        <v>933</v>
      </c>
      <c r="F343" s="44" t="s">
        <v>67</v>
      </c>
      <c r="G343" s="43" t="s">
        <v>917</v>
      </c>
      <c r="H343" s="49"/>
      <c r="I343" s="46"/>
      <c r="J343" s="689" t="str">
        <f t="shared" ca="1" si="18"/>
        <v/>
      </c>
      <c r="K343" s="649">
        <v>45051</v>
      </c>
    </row>
    <row r="344" spans="1:11" x14ac:dyDescent="0.15">
      <c r="A344" s="457" t="str">
        <f t="shared" si="19"/>
        <v>Track &amp; Field-Male-V45-Steeplechase (3000m)</v>
      </c>
      <c r="B344" s="688" t="s">
        <v>912</v>
      </c>
      <c r="C344" s="43" t="s">
        <v>913</v>
      </c>
      <c r="D344" s="43" t="s">
        <v>69</v>
      </c>
      <c r="E344" s="43" t="s">
        <v>933</v>
      </c>
      <c r="F344" s="44" t="s">
        <v>64</v>
      </c>
      <c r="G344" s="43" t="s">
        <v>10</v>
      </c>
      <c r="H344" s="403" t="s">
        <v>1147</v>
      </c>
      <c r="I344" s="46">
        <v>36380</v>
      </c>
      <c r="J344" s="689">
        <f t="shared" ca="1" si="18"/>
        <v>9777</v>
      </c>
      <c r="K344" s="649">
        <v>45051</v>
      </c>
    </row>
    <row r="345" spans="1:11" x14ac:dyDescent="0.15">
      <c r="A345" s="457" t="str">
        <f t="shared" si="19"/>
        <v>Track &amp; Field-Male-V50-Steeplechase (3000m)</v>
      </c>
      <c r="B345" s="688" t="s">
        <v>912</v>
      </c>
      <c r="C345" s="43" t="s">
        <v>913</v>
      </c>
      <c r="D345" s="43" t="s">
        <v>69</v>
      </c>
      <c r="E345" s="43" t="s">
        <v>933</v>
      </c>
      <c r="F345" s="44" t="s">
        <v>65</v>
      </c>
      <c r="G345" s="43" t="s">
        <v>722</v>
      </c>
      <c r="H345" s="403" t="s">
        <v>1148</v>
      </c>
      <c r="I345" s="46">
        <v>43316</v>
      </c>
      <c r="J345" s="689">
        <f t="shared" ca="1" si="18"/>
        <v>2841</v>
      </c>
      <c r="K345" s="649">
        <v>45051</v>
      </c>
    </row>
    <row r="346" spans="1:11" x14ac:dyDescent="0.15">
      <c r="A346" s="457" t="str">
        <f t="shared" si="19"/>
        <v>Track &amp; Field-Male-V55-Steeplechase (3000m)</v>
      </c>
      <c r="B346" s="688" t="s">
        <v>912</v>
      </c>
      <c r="C346" s="43" t="s">
        <v>913</v>
      </c>
      <c r="D346" s="43" t="s">
        <v>69</v>
      </c>
      <c r="E346" s="43" t="s">
        <v>933</v>
      </c>
      <c r="F346" s="44" t="s">
        <v>66</v>
      </c>
      <c r="G346" s="43" t="s">
        <v>722</v>
      </c>
      <c r="H346" s="403" t="s">
        <v>1149</v>
      </c>
      <c r="I346" s="46">
        <v>44366</v>
      </c>
      <c r="J346" s="689">
        <f t="shared" ca="1" si="18"/>
        <v>1791</v>
      </c>
      <c r="K346" s="649">
        <v>45051</v>
      </c>
    </row>
    <row r="347" spans="1:11" x14ac:dyDescent="0.15">
      <c r="A347" s="457" t="str">
        <f t="shared" si="19"/>
        <v>Track &amp; Field-Male-V60-Steeplechase (3000m)</v>
      </c>
      <c r="B347" s="688" t="s">
        <v>912</v>
      </c>
      <c r="C347" s="43" t="s">
        <v>913</v>
      </c>
      <c r="D347" s="43" t="s">
        <v>69</v>
      </c>
      <c r="E347" s="43" t="s">
        <v>933</v>
      </c>
      <c r="F347" s="44" t="s">
        <v>70</v>
      </c>
      <c r="G347" s="43" t="s">
        <v>917</v>
      </c>
      <c r="H347" s="45"/>
      <c r="I347" s="46"/>
      <c r="J347" s="689" t="str">
        <f t="shared" ca="1" si="18"/>
        <v/>
      </c>
      <c r="K347" s="649">
        <v>45051</v>
      </c>
    </row>
    <row r="348" spans="1:11" x14ac:dyDescent="0.15">
      <c r="A348" s="457" t="str">
        <f t="shared" si="19"/>
        <v>Track &amp; Field-Male-V65-Steeplechase (3000m)</v>
      </c>
      <c r="B348" s="688" t="s">
        <v>912</v>
      </c>
      <c r="C348" s="43" t="s">
        <v>913</v>
      </c>
      <c r="D348" s="43" t="s">
        <v>69</v>
      </c>
      <c r="E348" s="43" t="s">
        <v>933</v>
      </c>
      <c r="F348" s="44" t="s">
        <v>71</v>
      </c>
      <c r="G348" s="43" t="s">
        <v>917</v>
      </c>
      <c r="H348" s="45"/>
      <c r="I348" s="46"/>
      <c r="J348" s="689" t="str">
        <f t="shared" ca="1" si="18"/>
        <v/>
      </c>
      <c r="K348" s="649">
        <v>45051</v>
      </c>
    </row>
    <row r="349" spans="1:11" x14ac:dyDescent="0.15">
      <c r="A349" s="457" t="str">
        <f t="shared" si="19"/>
        <v>Track &amp; Field-Male-V70-Steeplechase (3000m)</v>
      </c>
      <c r="B349" s="688" t="s">
        <v>912</v>
      </c>
      <c r="C349" s="43" t="s">
        <v>913</v>
      </c>
      <c r="D349" s="43" t="s">
        <v>69</v>
      </c>
      <c r="E349" s="43" t="s">
        <v>933</v>
      </c>
      <c r="F349" s="44" t="s">
        <v>72</v>
      </c>
      <c r="G349" s="43" t="s">
        <v>917</v>
      </c>
      <c r="H349" s="45"/>
      <c r="I349" s="46"/>
      <c r="J349" s="689" t="str">
        <f t="shared" ca="1" si="18"/>
        <v/>
      </c>
      <c r="K349" s="649">
        <v>45051</v>
      </c>
    </row>
    <row r="350" spans="1:11" ht="14" thickBot="1" x14ac:dyDescent="0.2">
      <c r="A350" s="462" t="str">
        <f t="shared" si="19"/>
        <v>Track &amp; Field-Male-V75-Steeplechase (3000m)</v>
      </c>
      <c r="B350" s="684" t="s">
        <v>912</v>
      </c>
      <c r="C350" s="113" t="s">
        <v>913</v>
      </c>
      <c r="D350" s="113" t="s">
        <v>69</v>
      </c>
      <c r="E350" s="113" t="s">
        <v>933</v>
      </c>
      <c r="F350" s="114" t="s">
        <v>479</v>
      </c>
      <c r="G350" s="113" t="s">
        <v>917</v>
      </c>
      <c r="H350" s="690"/>
      <c r="I350" s="686"/>
      <c r="J350" s="687" t="str">
        <f t="shared" ca="1" si="18"/>
        <v/>
      </c>
      <c r="K350" s="652">
        <v>45051</v>
      </c>
    </row>
    <row r="351" spans="1:11" ht="14" thickBot="1" x14ac:dyDescent="0.2">
      <c r="A351" s="461" t="str">
        <f t="shared" si="19"/>
        <v>Track &amp; Field-Male-U11-Mile</v>
      </c>
      <c r="B351" s="665" t="s">
        <v>912</v>
      </c>
      <c r="C351" s="660" t="s">
        <v>913</v>
      </c>
      <c r="D351" s="660" t="s">
        <v>69</v>
      </c>
      <c r="E351" s="660" t="s">
        <v>134</v>
      </c>
      <c r="F351" s="661" t="s">
        <v>77</v>
      </c>
      <c r="G351" s="660" t="s">
        <v>924</v>
      </c>
      <c r="H351" s="662" t="s">
        <v>926</v>
      </c>
      <c r="I351" s="663" t="s">
        <v>926</v>
      </c>
      <c r="J351" s="664" t="str">
        <f t="shared" ref="J351" ca="1" si="20">IF(I351="","",IF(I351="MISSING","",IF(I351="-","-",TODAY()-I351)))</f>
        <v>-</v>
      </c>
      <c r="K351" s="632">
        <v>45090</v>
      </c>
    </row>
    <row r="352" spans="1:11" x14ac:dyDescent="0.15">
      <c r="A352" s="457" t="str">
        <f t="shared" si="19"/>
        <v>Track &amp; Field-Male-U13-Mile</v>
      </c>
      <c r="B352" s="682" t="s">
        <v>912</v>
      </c>
      <c r="C352" s="109" t="s">
        <v>913</v>
      </c>
      <c r="D352" s="109" t="s">
        <v>69</v>
      </c>
      <c r="E352" s="109" t="s">
        <v>134</v>
      </c>
      <c r="F352" s="110" t="s">
        <v>78</v>
      </c>
      <c r="G352" s="109" t="s">
        <v>500</v>
      </c>
      <c r="H352" s="699" t="s">
        <v>1150</v>
      </c>
      <c r="I352" s="112">
        <v>42266</v>
      </c>
      <c r="J352" s="683">
        <f t="shared" ca="1" si="18"/>
        <v>3891</v>
      </c>
      <c r="K352" s="655">
        <v>45051</v>
      </c>
    </row>
    <row r="353" spans="1:11" x14ac:dyDescent="0.15">
      <c r="A353" s="457" t="str">
        <f t="shared" si="19"/>
        <v>Track &amp; Field-Male-U15-Mile</v>
      </c>
      <c r="B353" s="688" t="s">
        <v>912</v>
      </c>
      <c r="C353" s="43" t="s">
        <v>913</v>
      </c>
      <c r="D353" s="43" t="s">
        <v>69</v>
      </c>
      <c r="E353" s="43" t="s">
        <v>134</v>
      </c>
      <c r="F353" s="44" t="s">
        <v>79</v>
      </c>
      <c r="G353" s="43" t="s">
        <v>427</v>
      </c>
      <c r="H353" s="403" t="s">
        <v>1151</v>
      </c>
      <c r="I353" s="46">
        <v>41836</v>
      </c>
      <c r="J353" s="689">
        <f t="shared" ca="1" si="18"/>
        <v>4321</v>
      </c>
      <c r="K353" s="655">
        <v>45051</v>
      </c>
    </row>
    <row r="354" spans="1:11" x14ac:dyDescent="0.15">
      <c r="A354" s="457" t="str">
        <f t="shared" si="19"/>
        <v>Track &amp; Field-Male-U17-Mile</v>
      </c>
      <c r="B354" s="688" t="s">
        <v>912</v>
      </c>
      <c r="C354" s="43" t="s">
        <v>913</v>
      </c>
      <c r="D354" s="43" t="s">
        <v>69</v>
      </c>
      <c r="E354" s="43" t="s">
        <v>134</v>
      </c>
      <c r="F354" s="44" t="s">
        <v>80</v>
      </c>
      <c r="G354" s="43" t="s">
        <v>427</v>
      </c>
      <c r="H354" s="403" t="s">
        <v>1152</v>
      </c>
      <c r="I354" s="46">
        <v>42543</v>
      </c>
      <c r="J354" s="689">
        <f t="shared" ca="1" si="18"/>
        <v>3614</v>
      </c>
      <c r="K354" s="655">
        <v>45051</v>
      </c>
    </row>
    <row r="355" spans="1:11" x14ac:dyDescent="0.15">
      <c r="A355" s="457" t="str">
        <f t="shared" si="19"/>
        <v>Track &amp; Field-Male-U20-Mile</v>
      </c>
      <c r="B355" s="688" t="s">
        <v>912</v>
      </c>
      <c r="C355" s="43" t="s">
        <v>913</v>
      </c>
      <c r="D355" s="43" t="s">
        <v>69</v>
      </c>
      <c r="E355" s="43" t="s">
        <v>134</v>
      </c>
      <c r="F355" s="44" t="s">
        <v>81</v>
      </c>
      <c r="G355" s="43" t="s">
        <v>691</v>
      </c>
      <c r="H355" s="403" t="s">
        <v>1153</v>
      </c>
      <c r="I355" s="46">
        <v>41902</v>
      </c>
      <c r="J355" s="689">
        <f t="shared" ca="1" si="18"/>
        <v>4255</v>
      </c>
      <c r="K355" s="655">
        <v>45051</v>
      </c>
    </row>
    <row r="356" spans="1:11" x14ac:dyDescent="0.15">
      <c r="A356" s="457" t="str">
        <f t="shared" si="19"/>
        <v>Track &amp; Field-Male-Senior-Mile</v>
      </c>
      <c r="B356" s="688" t="s">
        <v>912</v>
      </c>
      <c r="C356" s="43" t="s">
        <v>913</v>
      </c>
      <c r="D356" s="43" t="s">
        <v>69</v>
      </c>
      <c r="E356" s="43" t="s">
        <v>134</v>
      </c>
      <c r="F356" s="44" t="s">
        <v>5</v>
      </c>
      <c r="G356" s="43" t="s">
        <v>246</v>
      </c>
      <c r="H356" s="403" t="s">
        <v>1364</v>
      </c>
      <c r="I356" s="46">
        <v>44674</v>
      </c>
      <c r="J356" s="689">
        <f t="shared" ca="1" si="18"/>
        <v>1483</v>
      </c>
      <c r="K356" s="655">
        <v>45125</v>
      </c>
    </row>
    <row r="357" spans="1:11" x14ac:dyDescent="0.15">
      <c r="A357" s="457" t="str">
        <f t="shared" si="19"/>
        <v>Track &amp; Field-Male-V35-Mile</v>
      </c>
      <c r="B357" s="688" t="s">
        <v>912</v>
      </c>
      <c r="C357" s="43" t="s">
        <v>913</v>
      </c>
      <c r="D357" s="43" t="s">
        <v>69</v>
      </c>
      <c r="E357" s="43" t="s">
        <v>134</v>
      </c>
      <c r="F357" s="44" t="s">
        <v>74</v>
      </c>
      <c r="G357" s="43" t="s">
        <v>666</v>
      </c>
      <c r="H357" s="403" t="s">
        <v>1155</v>
      </c>
      <c r="I357" s="46">
        <v>41902</v>
      </c>
      <c r="J357" s="689">
        <f t="shared" ca="1" si="18"/>
        <v>4255</v>
      </c>
      <c r="K357" s="655">
        <v>45051</v>
      </c>
    </row>
    <row r="358" spans="1:11" x14ac:dyDescent="0.15">
      <c r="A358" s="457" t="str">
        <f t="shared" si="19"/>
        <v>Track &amp; Field-Male-V40-Mile</v>
      </c>
      <c r="B358" s="688" t="s">
        <v>912</v>
      </c>
      <c r="C358" s="43" t="s">
        <v>913</v>
      </c>
      <c r="D358" s="43" t="s">
        <v>69</v>
      </c>
      <c r="E358" s="43" t="s">
        <v>134</v>
      </c>
      <c r="F358" s="44" t="s">
        <v>67</v>
      </c>
      <c r="G358" s="43" t="s">
        <v>917</v>
      </c>
      <c r="H358" s="49"/>
      <c r="I358" s="46"/>
      <c r="J358" s="689" t="str">
        <f t="shared" ca="1" si="18"/>
        <v/>
      </c>
      <c r="K358" s="655">
        <v>45051</v>
      </c>
    </row>
    <row r="359" spans="1:11" x14ac:dyDescent="0.15">
      <c r="A359" s="457" t="str">
        <f t="shared" si="19"/>
        <v>Track &amp; Field-Male-V45-Mile</v>
      </c>
      <c r="B359" s="688" t="s">
        <v>912</v>
      </c>
      <c r="C359" s="43" t="s">
        <v>913</v>
      </c>
      <c r="D359" s="43" t="s">
        <v>69</v>
      </c>
      <c r="E359" s="43" t="s">
        <v>134</v>
      </c>
      <c r="F359" s="44" t="s">
        <v>64</v>
      </c>
      <c r="G359" s="43" t="s">
        <v>10</v>
      </c>
      <c r="H359" s="403" t="s">
        <v>1156</v>
      </c>
      <c r="I359" s="46">
        <v>36638</v>
      </c>
      <c r="J359" s="689">
        <f t="shared" ca="1" si="18"/>
        <v>9519</v>
      </c>
      <c r="K359" s="655">
        <v>45051</v>
      </c>
    </row>
    <row r="360" spans="1:11" x14ac:dyDescent="0.15">
      <c r="A360" s="457" t="str">
        <f t="shared" si="19"/>
        <v>Track &amp; Field-Male-V50-Mile</v>
      </c>
      <c r="B360" s="688" t="s">
        <v>912</v>
      </c>
      <c r="C360" s="43" t="s">
        <v>913</v>
      </c>
      <c r="D360" s="43" t="s">
        <v>69</v>
      </c>
      <c r="E360" s="43" t="s">
        <v>134</v>
      </c>
      <c r="F360" s="44" t="s">
        <v>65</v>
      </c>
      <c r="G360" s="43" t="s">
        <v>909</v>
      </c>
      <c r="H360" s="403" t="s">
        <v>1512</v>
      </c>
      <c r="I360" s="46">
        <v>45887</v>
      </c>
      <c r="J360" s="689">
        <f t="shared" ca="1" si="18"/>
        <v>270</v>
      </c>
      <c r="K360" s="655">
        <v>45942</v>
      </c>
    </row>
    <row r="361" spans="1:11" x14ac:dyDescent="0.15">
      <c r="A361" s="457" t="str">
        <f t="shared" si="19"/>
        <v>Track &amp; Field-Male-V55-Mile</v>
      </c>
      <c r="B361" s="688" t="s">
        <v>912</v>
      </c>
      <c r="C361" s="43" t="s">
        <v>913</v>
      </c>
      <c r="D361" s="43" t="s">
        <v>69</v>
      </c>
      <c r="E361" s="43" t="s">
        <v>134</v>
      </c>
      <c r="F361" s="44" t="s">
        <v>66</v>
      </c>
      <c r="G361" s="43" t="s">
        <v>1370</v>
      </c>
      <c r="H361" s="403" t="s">
        <v>1419</v>
      </c>
      <c r="I361" s="46">
        <v>45438</v>
      </c>
      <c r="J361" s="689">
        <f t="shared" ca="1" si="18"/>
        <v>719</v>
      </c>
      <c r="K361" s="655">
        <v>45448</v>
      </c>
    </row>
    <row r="362" spans="1:11" x14ac:dyDescent="0.15">
      <c r="A362" s="457" t="str">
        <f t="shared" si="19"/>
        <v>Track &amp; Field-Male-V60-Mile</v>
      </c>
      <c r="B362" s="688" t="s">
        <v>912</v>
      </c>
      <c r="C362" s="43" t="s">
        <v>913</v>
      </c>
      <c r="D362" s="43" t="s">
        <v>69</v>
      </c>
      <c r="E362" s="43" t="s">
        <v>134</v>
      </c>
      <c r="F362" s="44" t="s">
        <v>70</v>
      </c>
      <c r="G362" s="43" t="s">
        <v>917</v>
      </c>
      <c r="H362" s="45"/>
      <c r="I362" s="46"/>
      <c r="J362" s="689" t="str">
        <f t="shared" ca="1" si="18"/>
        <v/>
      </c>
      <c r="K362" s="655">
        <v>45051</v>
      </c>
    </row>
    <row r="363" spans="1:11" x14ac:dyDescent="0.15">
      <c r="A363" s="457" t="str">
        <f t="shared" si="19"/>
        <v>Track &amp; Field-Male-V65-Mile</v>
      </c>
      <c r="B363" s="688" t="s">
        <v>912</v>
      </c>
      <c r="C363" s="43" t="s">
        <v>913</v>
      </c>
      <c r="D363" s="43" t="s">
        <v>69</v>
      </c>
      <c r="E363" s="43" t="s">
        <v>134</v>
      </c>
      <c r="F363" s="44" t="s">
        <v>71</v>
      </c>
      <c r="G363" s="43" t="s">
        <v>917</v>
      </c>
      <c r="H363" s="45"/>
      <c r="I363" s="46"/>
      <c r="J363" s="689" t="str">
        <f t="shared" ca="1" si="18"/>
        <v/>
      </c>
      <c r="K363" s="655">
        <v>45051</v>
      </c>
    </row>
    <row r="364" spans="1:11" x14ac:dyDescent="0.15">
      <c r="A364" s="457" t="str">
        <f t="shared" si="19"/>
        <v>Track &amp; Field-Male-V70-Mile</v>
      </c>
      <c r="B364" s="688" t="s">
        <v>912</v>
      </c>
      <c r="C364" s="43" t="s">
        <v>913</v>
      </c>
      <c r="D364" s="43" t="s">
        <v>69</v>
      </c>
      <c r="E364" s="43" t="s">
        <v>134</v>
      </c>
      <c r="F364" s="44" t="s">
        <v>72</v>
      </c>
      <c r="G364" s="43" t="s">
        <v>917</v>
      </c>
      <c r="H364" s="45"/>
      <c r="I364" s="46"/>
      <c r="J364" s="689" t="str">
        <f t="shared" ca="1" si="18"/>
        <v/>
      </c>
      <c r="K364" s="655">
        <v>45051</v>
      </c>
    </row>
    <row r="365" spans="1:11" ht="14" thickBot="1" x14ac:dyDescent="0.2">
      <c r="A365" s="462" t="str">
        <f t="shared" si="19"/>
        <v>Track &amp; Field-Male-V75-Mile</v>
      </c>
      <c r="B365" s="703" t="s">
        <v>912</v>
      </c>
      <c r="C365" s="635" t="s">
        <v>913</v>
      </c>
      <c r="D365" s="635" t="s">
        <v>69</v>
      </c>
      <c r="E365" s="635" t="s">
        <v>134</v>
      </c>
      <c r="F365" s="636" t="s">
        <v>479</v>
      </c>
      <c r="G365" s="635" t="s">
        <v>917</v>
      </c>
      <c r="H365" s="638"/>
      <c r="I365" s="637"/>
      <c r="J365" s="704" t="str">
        <f t="shared" ca="1" si="18"/>
        <v/>
      </c>
      <c r="K365" s="656">
        <v>45051</v>
      </c>
    </row>
    <row r="366" spans="1:11" x14ac:dyDescent="0.15">
      <c r="A366" s="461" t="str">
        <f t="shared" si="19"/>
        <v>Track &amp; Field-Male-U11-Long Jump</v>
      </c>
      <c r="B366" s="705" t="s">
        <v>912</v>
      </c>
      <c r="C366" s="639" t="s">
        <v>934</v>
      </c>
      <c r="D366" s="77" t="s">
        <v>69</v>
      </c>
      <c r="E366" s="77" t="s">
        <v>124</v>
      </c>
      <c r="F366" s="78" t="s">
        <v>77</v>
      </c>
      <c r="G366" s="77" t="s">
        <v>793</v>
      </c>
      <c r="H366" s="79" t="s">
        <v>794</v>
      </c>
      <c r="I366" s="80">
        <v>42611</v>
      </c>
      <c r="J366" s="706">
        <f t="shared" ca="1" si="18"/>
        <v>3546</v>
      </c>
      <c r="K366" s="650">
        <v>45051</v>
      </c>
    </row>
    <row r="367" spans="1:11" x14ac:dyDescent="0.15">
      <c r="A367" s="457" t="str">
        <f t="shared" si="19"/>
        <v>Track &amp; Field-Male-U13-Long Jump</v>
      </c>
      <c r="B367" s="688" t="s">
        <v>912</v>
      </c>
      <c r="C367" s="107" t="s">
        <v>934</v>
      </c>
      <c r="D367" s="43" t="s">
        <v>69</v>
      </c>
      <c r="E367" s="43" t="s">
        <v>124</v>
      </c>
      <c r="F367" s="44" t="s">
        <v>78</v>
      </c>
      <c r="G367" s="43" t="s">
        <v>410</v>
      </c>
      <c r="H367" s="45" t="s">
        <v>732</v>
      </c>
      <c r="I367" s="46">
        <v>42203</v>
      </c>
      <c r="J367" s="689">
        <f t="shared" ca="1" si="18"/>
        <v>3954</v>
      </c>
      <c r="K367" s="649">
        <v>45051</v>
      </c>
    </row>
    <row r="368" spans="1:11" x14ac:dyDescent="0.15">
      <c r="A368" s="457" t="str">
        <f t="shared" si="19"/>
        <v>Track &amp; Field-Male-U15-Long Jump</v>
      </c>
      <c r="B368" s="688" t="s">
        <v>912</v>
      </c>
      <c r="C368" s="107" t="s">
        <v>934</v>
      </c>
      <c r="D368" s="43" t="s">
        <v>69</v>
      </c>
      <c r="E368" s="43" t="s">
        <v>124</v>
      </c>
      <c r="F368" s="44" t="s">
        <v>79</v>
      </c>
      <c r="G368" s="43" t="s">
        <v>268</v>
      </c>
      <c r="H368" s="45" t="s">
        <v>284</v>
      </c>
      <c r="I368" s="46">
        <v>38921</v>
      </c>
      <c r="J368" s="689">
        <f t="shared" ca="1" si="18"/>
        <v>7236</v>
      </c>
      <c r="K368" s="649">
        <v>45051</v>
      </c>
    </row>
    <row r="369" spans="1:11" x14ac:dyDescent="0.15">
      <c r="A369" s="457" t="str">
        <f t="shared" si="19"/>
        <v>Track &amp; Field-Male-U17-Long Jump</v>
      </c>
      <c r="B369" s="688" t="s">
        <v>912</v>
      </c>
      <c r="C369" s="107" t="s">
        <v>934</v>
      </c>
      <c r="D369" s="43" t="s">
        <v>69</v>
      </c>
      <c r="E369" s="43" t="s">
        <v>124</v>
      </c>
      <c r="F369" s="44" t="s">
        <v>80</v>
      </c>
      <c r="G369" s="43" t="s">
        <v>566</v>
      </c>
      <c r="H369" s="45" t="s">
        <v>878</v>
      </c>
      <c r="I369" s="46">
        <v>44065</v>
      </c>
      <c r="J369" s="689">
        <f t="shared" ca="1" si="18"/>
        <v>2092</v>
      </c>
      <c r="K369" s="649">
        <v>45051</v>
      </c>
    </row>
    <row r="370" spans="1:11" x14ac:dyDescent="0.15">
      <c r="A370" s="457" t="str">
        <f t="shared" si="19"/>
        <v>Track &amp; Field-Male-U20-Long Jump</v>
      </c>
      <c r="B370" s="688" t="s">
        <v>912</v>
      </c>
      <c r="C370" s="107" t="s">
        <v>934</v>
      </c>
      <c r="D370" s="43" t="s">
        <v>69</v>
      </c>
      <c r="E370" s="43" t="s">
        <v>124</v>
      </c>
      <c r="F370" s="44" t="s">
        <v>81</v>
      </c>
      <c r="G370" s="43" t="s">
        <v>566</v>
      </c>
      <c r="H370" s="45" t="s">
        <v>908</v>
      </c>
      <c r="I370" s="46">
        <v>44743</v>
      </c>
      <c r="J370" s="689">
        <f t="shared" ca="1" si="18"/>
        <v>1414</v>
      </c>
      <c r="K370" s="649">
        <v>45051</v>
      </c>
    </row>
    <row r="371" spans="1:11" x14ac:dyDescent="0.15">
      <c r="A371" s="457" t="str">
        <f t="shared" si="19"/>
        <v>Track &amp; Field-Male-Senior-Long Jump</v>
      </c>
      <c r="B371" s="688" t="s">
        <v>912</v>
      </c>
      <c r="C371" s="107" t="s">
        <v>934</v>
      </c>
      <c r="D371" s="43" t="s">
        <v>69</v>
      </c>
      <c r="E371" s="43" t="s">
        <v>124</v>
      </c>
      <c r="F371" s="44" t="s">
        <v>5</v>
      </c>
      <c r="G371" s="43" t="s">
        <v>236</v>
      </c>
      <c r="H371" s="45" t="s">
        <v>288</v>
      </c>
      <c r="I371" s="46">
        <v>38503</v>
      </c>
      <c r="J371" s="689">
        <f t="shared" ca="1" si="18"/>
        <v>7654</v>
      </c>
      <c r="K371" s="649">
        <v>45051</v>
      </c>
    </row>
    <row r="372" spans="1:11" x14ac:dyDescent="0.15">
      <c r="A372" s="457" t="str">
        <f t="shared" si="19"/>
        <v>Track &amp; Field-Male-V35-Long Jump</v>
      </c>
      <c r="B372" s="688" t="s">
        <v>912</v>
      </c>
      <c r="C372" s="107" t="s">
        <v>934</v>
      </c>
      <c r="D372" s="43" t="s">
        <v>69</v>
      </c>
      <c r="E372" s="43" t="s">
        <v>124</v>
      </c>
      <c r="F372" s="44" t="s">
        <v>74</v>
      </c>
      <c r="G372" s="43" t="s">
        <v>888</v>
      </c>
      <c r="H372" s="45" t="s">
        <v>994</v>
      </c>
      <c r="I372" s="46">
        <v>45913</v>
      </c>
      <c r="J372" s="689">
        <f t="shared" ca="1" si="18"/>
        <v>244</v>
      </c>
      <c r="K372" s="649">
        <v>45942</v>
      </c>
    </row>
    <row r="373" spans="1:11" x14ac:dyDescent="0.15">
      <c r="A373" s="457" t="str">
        <f t="shared" si="19"/>
        <v>Track &amp; Field-Male-V40-Long Jump</v>
      </c>
      <c r="B373" s="688" t="s">
        <v>912</v>
      </c>
      <c r="C373" s="107" t="s">
        <v>934</v>
      </c>
      <c r="D373" s="43" t="s">
        <v>69</v>
      </c>
      <c r="E373" s="43" t="s">
        <v>124</v>
      </c>
      <c r="F373" s="44" t="s">
        <v>67</v>
      </c>
      <c r="G373" s="43" t="s">
        <v>244</v>
      </c>
      <c r="H373" s="45" t="s">
        <v>1460</v>
      </c>
      <c r="I373" s="46">
        <v>45458</v>
      </c>
      <c r="J373" s="689">
        <f t="shared" ca="1" si="18"/>
        <v>699</v>
      </c>
      <c r="K373" s="649">
        <v>45511</v>
      </c>
    </row>
    <row r="374" spans="1:11" x14ac:dyDescent="0.15">
      <c r="A374" s="457" t="str">
        <f t="shared" si="19"/>
        <v>Track &amp; Field-Male-V45-Long Jump</v>
      </c>
      <c r="B374" s="688" t="s">
        <v>912</v>
      </c>
      <c r="C374" s="107" t="s">
        <v>934</v>
      </c>
      <c r="D374" s="43" t="s">
        <v>69</v>
      </c>
      <c r="E374" s="43" t="s">
        <v>124</v>
      </c>
      <c r="F374" s="44" t="s">
        <v>64</v>
      </c>
      <c r="G374" s="43" t="s">
        <v>668</v>
      </c>
      <c r="H374" s="45" t="s">
        <v>795</v>
      </c>
      <c r="I374" s="46">
        <v>42617</v>
      </c>
      <c r="J374" s="689">
        <f t="shared" ca="1" si="18"/>
        <v>3540</v>
      </c>
      <c r="K374" s="649">
        <v>45051</v>
      </c>
    </row>
    <row r="375" spans="1:11" x14ac:dyDescent="0.15">
      <c r="A375" s="457" t="str">
        <f t="shared" si="19"/>
        <v>Track &amp; Field-Male-V50-Long Jump</v>
      </c>
      <c r="B375" s="688" t="s">
        <v>912</v>
      </c>
      <c r="C375" s="107" t="s">
        <v>934</v>
      </c>
      <c r="D375" s="43" t="s">
        <v>69</v>
      </c>
      <c r="E375" s="43" t="s">
        <v>124</v>
      </c>
      <c r="F375" s="44" t="s">
        <v>65</v>
      </c>
      <c r="G375" s="43" t="s">
        <v>917</v>
      </c>
      <c r="H375" s="45"/>
      <c r="I375" s="46"/>
      <c r="J375" s="689" t="str">
        <f t="shared" ca="1" si="18"/>
        <v/>
      </c>
      <c r="K375" s="649">
        <v>45051</v>
      </c>
    </row>
    <row r="376" spans="1:11" x14ac:dyDescent="0.15">
      <c r="A376" s="457" t="str">
        <f t="shared" si="19"/>
        <v>Track &amp; Field-Male-V55-Long Jump</v>
      </c>
      <c r="B376" s="688" t="s">
        <v>912</v>
      </c>
      <c r="C376" s="107" t="s">
        <v>934</v>
      </c>
      <c r="D376" s="43" t="s">
        <v>69</v>
      </c>
      <c r="E376" s="43" t="s">
        <v>124</v>
      </c>
      <c r="F376" s="44" t="s">
        <v>66</v>
      </c>
      <c r="G376" s="43" t="s">
        <v>239</v>
      </c>
      <c r="H376" s="45" t="s">
        <v>693</v>
      </c>
      <c r="I376" s="46">
        <v>41902</v>
      </c>
      <c r="J376" s="689">
        <f t="shared" ref="J376:J439" ca="1" si="21">IF(I376="","",IF(I376="MISSING","",IF(I376="-","-",TODAY()-I376)))</f>
        <v>4255</v>
      </c>
      <c r="K376" s="649">
        <v>45051</v>
      </c>
    </row>
    <row r="377" spans="1:11" x14ac:dyDescent="0.15">
      <c r="A377" s="457" t="str">
        <f t="shared" si="19"/>
        <v>Track &amp; Field-Male-V60-Long Jump</v>
      </c>
      <c r="B377" s="688" t="s">
        <v>912</v>
      </c>
      <c r="C377" s="107" t="s">
        <v>934</v>
      </c>
      <c r="D377" s="43" t="s">
        <v>69</v>
      </c>
      <c r="E377" s="43" t="s">
        <v>124</v>
      </c>
      <c r="F377" s="44" t="s">
        <v>70</v>
      </c>
      <c r="G377" s="43" t="s">
        <v>917</v>
      </c>
      <c r="H377" s="45"/>
      <c r="I377" s="46"/>
      <c r="J377" s="689" t="str">
        <f t="shared" ca="1" si="21"/>
        <v/>
      </c>
      <c r="K377" s="649">
        <v>45051</v>
      </c>
    </row>
    <row r="378" spans="1:11" x14ac:dyDescent="0.15">
      <c r="A378" s="457" t="str">
        <f t="shared" si="19"/>
        <v>Track &amp; Field-Male-V65-Long Jump</v>
      </c>
      <c r="B378" s="688" t="s">
        <v>912</v>
      </c>
      <c r="C378" s="107" t="s">
        <v>934</v>
      </c>
      <c r="D378" s="43" t="s">
        <v>69</v>
      </c>
      <c r="E378" s="43" t="s">
        <v>124</v>
      </c>
      <c r="F378" s="44" t="s">
        <v>71</v>
      </c>
      <c r="G378" s="43" t="s">
        <v>917</v>
      </c>
      <c r="H378" s="45"/>
      <c r="I378" s="46"/>
      <c r="J378" s="689" t="str">
        <f t="shared" ca="1" si="21"/>
        <v/>
      </c>
      <c r="K378" s="649">
        <v>45051</v>
      </c>
    </row>
    <row r="379" spans="1:11" x14ac:dyDescent="0.15">
      <c r="A379" s="457" t="str">
        <f t="shared" si="19"/>
        <v>Track &amp; Field-Male-V70-Long Jump</v>
      </c>
      <c r="B379" s="688" t="s">
        <v>912</v>
      </c>
      <c r="C379" s="107" t="s">
        <v>934</v>
      </c>
      <c r="D379" s="43" t="s">
        <v>69</v>
      </c>
      <c r="E379" s="43" t="s">
        <v>124</v>
      </c>
      <c r="F379" s="44" t="s">
        <v>72</v>
      </c>
      <c r="G379" s="43" t="s">
        <v>917</v>
      </c>
      <c r="H379" s="45"/>
      <c r="I379" s="46"/>
      <c r="J379" s="689" t="str">
        <f t="shared" ca="1" si="21"/>
        <v/>
      </c>
      <c r="K379" s="649">
        <v>45051</v>
      </c>
    </row>
    <row r="380" spans="1:11" ht="14" thickBot="1" x14ac:dyDescent="0.2">
      <c r="A380" s="462" t="str">
        <f t="shared" si="19"/>
        <v>Track &amp; Field-Male-V75-Long Jump</v>
      </c>
      <c r="B380" s="696" t="s">
        <v>912</v>
      </c>
      <c r="C380" s="108" t="s">
        <v>934</v>
      </c>
      <c r="D380" s="89" t="s">
        <v>69</v>
      </c>
      <c r="E380" s="89" t="s">
        <v>124</v>
      </c>
      <c r="F380" s="90" t="s">
        <v>479</v>
      </c>
      <c r="G380" s="43" t="s">
        <v>917</v>
      </c>
      <c r="H380" s="91"/>
      <c r="I380" s="92"/>
      <c r="J380" s="697" t="str">
        <f t="shared" ca="1" si="21"/>
        <v/>
      </c>
      <c r="K380" s="654">
        <v>45051</v>
      </c>
    </row>
    <row r="381" spans="1:11" x14ac:dyDescent="0.15">
      <c r="A381" s="461" t="str">
        <f t="shared" si="19"/>
        <v>Track &amp; Field-Male-U11-Triple Jump</v>
      </c>
      <c r="B381" s="694" t="s">
        <v>912</v>
      </c>
      <c r="C381" s="106" t="s">
        <v>934</v>
      </c>
      <c r="D381" s="82" t="s">
        <v>69</v>
      </c>
      <c r="E381" s="82" t="s">
        <v>126</v>
      </c>
      <c r="F381" s="83" t="s">
        <v>77</v>
      </c>
      <c r="G381" s="82" t="s">
        <v>410</v>
      </c>
      <c r="H381" s="84" t="s">
        <v>486</v>
      </c>
      <c r="I381" s="86">
        <v>41518</v>
      </c>
      <c r="J381" s="695">
        <f t="shared" ca="1" si="21"/>
        <v>4639</v>
      </c>
      <c r="K381" s="653">
        <v>45051</v>
      </c>
    </row>
    <row r="382" spans="1:11" x14ac:dyDescent="0.15">
      <c r="A382" s="457" t="str">
        <f t="shared" si="19"/>
        <v>Track &amp; Field-Male-U13-Triple Jump</v>
      </c>
      <c r="B382" s="688" t="s">
        <v>912</v>
      </c>
      <c r="C382" s="107" t="s">
        <v>934</v>
      </c>
      <c r="D382" s="43" t="s">
        <v>69</v>
      </c>
      <c r="E382" s="43" t="s">
        <v>126</v>
      </c>
      <c r="F382" s="44" t="s">
        <v>78</v>
      </c>
      <c r="G382" s="43" t="s">
        <v>410</v>
      </c>
      <c r="H382" s="45" t="s">
        <v>602</v>
      </c>
      <c r="I382" s="46">
        <v>42266</v>
      </c>
      <c r="J382" s="689">
        <f t="shared" ca="1" si="21"/>
        <v>3891</v>
      </c>
      <c r="K382" s="649">
        <v>45051</v>
      </c>
    </row>
    <row r="383" spans="1:11" x14ac:dyDescent="0.15">
      <c r="A383" s="457" t="str">
        <f t="shared" si="19"/>
        <v>Track &amp; Field-Male-U15-Triple Jump</v>
      </c>
      <c r="B383" s="688" t="s">
        <v>912</v>
      </c>
      <c r="C383" s="107" t="s">
        <v>934</v>
      </c>
      <c r="D383" s="43" t="s">
        <v>69</v>
      </c>
      <c r="E383" s="43" t="s">
        <v>126</v>
      </c>
      <c r="F383" s="44" t="s">
        <v>79</v>
      </c>
      <c r="G383" s="43" t="s">
        <v>268</v>
      </c>
      <c r="H383" s="45" t="s">
        <v>293</v>
      </c>
      <c r="I383" s="46">
        <v>38935</v>
      </c>
      <c r="J383" s="689">
        <f t="shared" ca="1" si="21"/>
        <v>7222</v>
      </c>
      <c r="K383" s="649">
        <v>45051</v>
      </c>
    </row>
    <row r="384" spans="1:11" x14ac:dyDescent="0.15">
      <c r="A384" s="457" t="str">
        <f t="shared" si="19"/>
        <v>Track &amp; Field-Male-U17-Triple Jump</v>
      </c>
      <c r="B384" s="688" t="s">
        <v>912</v>
      </c>
      <c r="C384" s="107" t="s">
        <v>934</v>
      </c>
      <c r="D384" s="43" t="s">
        <v>69</v>
      </c>
      <c r="E384" s="43" t="s">
        <v>126</v>
      </c>
      <c r="F384" s="44" t="s">
        <v>80</v>
      </c>
      <c r="G384" s="43" t="s">
        <v>266</v>
      </c>
      <c r="H384" s="45" t="s">
        <v>294</v>
      </c>
      <c r="I384" s="46">
        <v>39558</v>
      </c>
      <c r="J384" s="689">
        <f t="shared" ca="1" si="21"/>
        <v>6599</v>
      </c>
      <c r="K384" s="649">
        <v>45051</v>
      </c>
    </row>
    <row r="385" spans="1:12" x14ac:dyDescent="0.15">
      <c r="A385" s="457" t="str">
        <f t="shared" si="19"/>
        <v>Track &amp; Field-Male-U20-Triple Jump</v>
      </c>
      <c r="B385" s="688" t="s">
        <v>912</v>
      </c>
      <c r="C385" s="107" t="s">
        <v>934</v>
      </c>
      <c r="D385" s="43" t="s">
        <v>69</v>
      </c>
      <c r="E385" s="43" t="s">
        <v>126</v>
      </c>
      <c r="F385" s="44" t="s">
        <v>81</v>
      </c>
      <c r="G385" s="43" t="s">
        <v>698</v>
      </c>
      <c r="H385" s="45" t="s">
        <v>699</v>
      </c>
      <c r="I385" s="46">
        <v>41826</v>
      </c>
      <c r="J385" s="689">
        <f t="shared" ca="1" si="21"/>
        <v>4331</v>
      </c>
      <c r="K385" s="649">
        <v>45051</v>
      </c>
    </row>
    <row r="386" spans="1:12" x14ac:dyDescent="0.15">
      <c r="A386" s="457" t="str">
        <f t="shared" si="19"/>
        <v>Track &amp; Field-Male-Senior-Triple Jump</v>
      </c>
      <c r="B386" s="688" t="s">
        <v>912</v>
      </c>
      <c r="C386" s="107" t="s">
        <v>934</v>
      </c>
      <c r="D386" s="43" t="s">
        <v>69</v>
      </c>
      <c r="E386" s="43" t="s">
        <v>126</v>
      </c>
      <c r="F386" s="44" t="s">
        <v>5</v>
      </c>
      <c r="G386" s="43" t="s">
        <v>236</v>
      </c>
      <c r="H386" s="45" t="s">
        <v>296</v>
      </c>
      <c r="I386" s="46">
        <v>38543</v>
      </c>
      <c r="J386" s="689">
        <f t="shared" ca="1" si="21"/>
        <v>7614</v>
      </c>
      <c r="K386" s="649">
        <v>45051</v>
      </c>
    </row>
    <row r="387" spans="1:12" x14ac:dyDescent="0.15">
      <c r="A387" s="457" t="str">
        <f t="shared" si="19"/>
        <v>Track &amp; Field-Male-V35-Triple Jump</v>
      </c>
      <c r="B387" s="688" t="s">
        <v>912</v>
      </c>
      <c r="C387" s="107" t="s">
        <v>934</v>
      </c>
      <c r="D387" s="43" t="s">
        <v>69</v>
      </c>
      <c r="E387" s="43" t="s">
        <v>126</v>
      </c>
      <c r="F387" s="44" t="s">
        <v>74</v>
      </c>
      <c r="G387" s="43" t="s">
        <v>888</v>
      </c>
      <c r="H387" s="45" t="s">
        <v>1429</v>
      </c>
      <c r="I387" s="46">
        <v>45458</v>
      </c>
      <c r="J387" s="689">
        <f t="shared" ca="1" si="21"/>
        <v>699</v>
      </c>
      <c r="K387" s="649">
        <v>45477</v>
      </c>
    </row>
    <row r="388" spans="1:12" x14ac:dyDescent="0.15">
      <c r="A388" s="457" t="str">
        <f t="shared" si="19"/>
        <v>Track &amp; Field-Male-V40-Triple Jump</v>
      </c>
      <c r="B388" s="688" t="s">
        <v>912</v>
      </c>
      <c r="C388" s="107" t="s">
        <v>934</v>
      </c>
      <c r="D388" s="43" t="s">
        <v>69</v>
      </c>
      <c r="E388" s="43" t="s">
        <v>126</v>
      </c>
      <c r="F388" s="44" t="s">
        <v>67</v>
      </c>
      <c r="G388" s="43" t="s">
        <v>289</v>
      </c>
      <c r="H388" s="45" t="s">
        <v>173</v>
      </c>
      <c r="I388" s="46">
        <v>36737</v>
      </c>
      <c r="J388" s="689">
        <f t="shared" ca="1" si="21"/>
        <v>9420</v>
      </c>
      <c r="K388" s="649">
        <v>45051</v>
      </c>
    </row>
    <row r="389" spans="1:12" x14ac:dyDescent="0.15">
      <c r="A389" s="457" t="str">
        <f t="shared" ref="A389:A452" si="22">B389&amp;"-"&amp;D389&amp;"-"&amp;F389&amp;"-"&amp;E389</f>
        <v>Track &amp; Field-Male-V45-Triple Jump</v>
      </c>
      <c r="B389" s="688" t="s">
        <v>912</v>
      </c>
      <c r="C389" s="107" t="s">
        <v>934</v>
      </c>
      <c r="D389" s="43" t="s">
        <v>69</v>
      </c>
      <c r="E389" s="43" t="s">
        <v>126</v>
      </c>
      <c r="F389" s="44" t="s">
        <v>64</v>
      </c>
      <c r="G389" s="43" t="s">
        <v>668</v>
      </c>
      <c r="H389" s="45" t="s">
        <v>841</v>
      </c>
      <c r="I389" s="46">
        <v>43289</v>
      </c>
      <c r="J389" s="689">
        <f t="shared" ca="1" si="21"/>
        <v>2868</v>
      </c>
      <c r="K389" s="649">
        <v>45051</v>
      </c>
    </row>
    <row r="390" spans="1:12" x14ac:dyDescent="0.15">
      <c r="A390" s="457" t="str">
        <f t="shared" si="22"/>
        <v>Track &amp; Field-Male-V50-Triple Jump</v>
      </c>
      <c r="B390" s="688" t="s">
        <v>912</v>
      </c>
      <c r="C390" s="107" t="s">
        <v>934</v>
      </c>
      <c r="D390" s="43" t="s">
        <v>69</v>
      </c>
      <c r="E390" s="43" t="s">
        <v>126</v>
      </c>
      <c r="F390" s="44" t="s">
        <v>65</v>
      </c>
      <c r="G390" s="43" t="s">
        <v>917</v>
      </c>
      <c r="H390" s="45"/>
      <c r="I390" s="46"/>
      <c r="J390" s="689" t="str">
        <f t="shared" ca="1" si="21"/>
        <v/>
      </c>
      <c r="K390" s="649">
        <v>45051</v>
      </c>
    </row>
    <row r="391" spans="1:12" x14ac:dyDescent="0.15">
      <c r="A391" s="457" t="str">
        <f t="shared" si="22"/>
        <v>Track &amp; Field-Male-V55-Triple Jump</v>
      </c>
      <c r="B391" s="688" t="s">
        <v>912</v>
      </c>
      <c r="C391" s="107" t="s">
        <v>934</v>
      </c>
      <c r="D391" s="43" t="s">
        <v>69</v>
      </c>
      <c r="E391" s="43" t="s">
        <v>126</v>
      </c>
      <c r="F391" s="44" t="s">
        <v>66</v>
      </c>
      <c r="G391" s="43" t="s">
        <v>917</v>
      </c>
      <c r="H391" s="45"/>
      <c r="I391" s="46"/>
      <c r="J391" s="689" t="str">
        <f t="shared" ca="1" si="21"/>
        <v/>
      </c>
      <c r="K391" s="649">
        <v>45051</v>
      </c>
    </row>
    <row r="392" spans="1:12" x14ac:dyDescent="0.15">
      <c r="A392" s="457" t="str">
        <f t="shared" si="22"/>
        <v>Track &amp; Field-Male-V60-Triple Jump</v>
      </c>
      <c r="B392" s="688" t="s">
        <v>912</v>
      </c>
      <c r="C392" s="107" t="s">
        <v>934</v>
      </c>
      <c r="D392" s="43" t="s">
        <v>69</v>
      </c>
      <c r="E392" s="43" t="s">
        <v>126</v>
      </c>
      <c r="F392" s="44" t="s">
        <v>70</v>
      </c>
      <c r="G392" s="43" t="s">
        <v>917</v>
      </c>
      <c r="H392" s="45"/>
      <c r="I392" s="46"/>
      <c r="J392" s="689" t="str">
        <f t="shared" ca="1" si="21"/>
        <v/>
      </c>
      <c r="K392" s="649">
        <v>45051</v>
      </c>
    </row>
    <row r="393" spans="1:12" x14ac:dyDescent="0.15">
      <c r="A393" s="457" t="str">
        <f t="shared" si="22"/>
        <v>Track &amp; Field-Male-V65-Triple Jump</v>
      </c>
      <c r="B393" s="688" t="s">
        <v>912</v>
      </c>
      <c r="C393" s="107" t="s">
        <v>934</v>
      </c>
      <c r="D393" s="43" t="s">
        <v>69</v>
      </c>
      <c r="E393" s="43" t="s">
        <v>126</v>
      </c>
      <c r="F393" s="44" t="s">
        <v>71</v>
      </c>
      <c r="G393" s="43" t="s">
        <v>917</v>
      </c>
      <c r="H393" s="45"/>
      <c r="I393" s="46"/>
      <c r="J393" s="689" t="str">
        <f t="shared" ca="1" si="21"/>
        <v/>
      </c>
      <c r="K393" s="649">
        <v>45051</v>
      </c>
    </row>
    <row r="394" spans="1:12" x14ac:dyDescent="0.15">
      <c r="A394" s="457" t="str">
        <f t="shared" si="22"/>
        <v>Track &amp; Field-Male-V70-Triple Jump</v>
      </c>
      <c r="B394" s="688" t="s">
        <v>912</v>
      </c>
      <c r="C394" s="107" t="s">
        <v>934</v>
      </c>
      <c r="D394" s="43" t="s">
        <v>69</v>
      </c>
      <c r="E394" s="43" t="s">
        <v>126</v>
      </c>
      <c r="F394" s="44" t="s">
        <v>72</v>
      </c>
      <c r="G394" s="43" t="s">
        <v>917</v>
      </c>
      <c r="H394" s="45"/>
      <c r="I394" s="46"/>
      <c r="J394" s="689" t="str">
        <f t="shared" ca="1" si="21"/>
        <v/>
      </c>
      <c r="K394" s="649">
        <v>45051</v>
      </c>
    </row>
    <row r="395" spans="1:12" ht="14" thickBot="1" x14ac:dyDescent="0.2">
      <c r="A395" s="462" t="str">
        <f t="shared" si="22"/>
        <v>Track &amp; Field-Male-V75-Triple Jump</v>
      </c>
      <c r="B395" s="696" t="s">
        <v>912</v>
      </c>
      <c r="C395" s="108" t="s">
        <v>934</v>
      </c>
      <c r="D395" s="89" t="s">
        <v>69</v>
      </c>
      <c r="E395" s="43" t="s">
        <v>126</v>
      </c>
      <c r="F395" s="90" t="s">
        <v>479</v>
      </c>
      <c r="G395" s="43" t="s">
        <v>917</v>
      </c>
      <c r="H395" s="91"/>
      <c r="I395" s="92"/>
      <c r="J395" s="697" t="str">
        <f t="shared" ca="1" si="21"/>
        <v/>
      </c>
      <c r="K395" s="654">
        <v>45051</v>
      </c>
    </row>
    <row r="396" spans="1:12" x14ac:dyDescent="0.15">
      <c r="A396" s="461" t="str">
        <f t="shared" si="22"/>
        <v>Track &amp; Field-Male-U11-High Jump</v>
      </c>
      <c r="B396" s="694" t="s">
        <v>912</v>
      </c>
      <c r="C396" s="106" t="s">
        <v>934</v>
      </c>
      <c r="D396" s="82" t="s">
        <v>69</v>
      </c>
      <c r="E396" s="82" t="s">
        <v>125</v>
      </c>
      <c r="F396" s="83" t="s">
        <v>77</v>
      </c>
      <c r="G396" s="82" t="s">
        <v>297</v>
      </c>
      <c r="H396" s="84" t="s">
        <v>298</v>
      </c>
      <c r="I396" s="86">
        <v>32295</v>
      </c>
      <c r="J396" s="695">
        <f t="shared" ca="1" si="21"/>
        <v>13862</v>
      </c>
      <c r="K396" s="653">
        <v>45051</v>
      </c>
    </row>
    <row r="397" spans="1:12" x14ac:dyDescent="0.15">
      <c r="A397" s="457" t="str">
        <f t="shared" si="22"/>
        <v>Track &amp; Field-Male-U13-High Jump</v>
      </c>
      <c r="B397" s="688" t="s">
        <v>912</v>
      </c>
      <c r="C397" s="107" t="s">
        <v>934</v>
      </c>
      <c r="D397" s="43" t="s">
        <v>69</v>
      </c>
      <c r="E397" s="43" t="s">
        <v>125</v>
      </c>
      <c r="F397" s="44" t="s">
        <v>78</v>
      </c>
      <c r="G397" s="43" t="s">
        <v>733</v>
      </c>
      <c r="H397" s="45" t="s">
        <v>734</v>
      </c>
      <c r="I397" s="46">
        <v>42218</v>
      </c>
      <c r="J397" s="689">
        <f t="shared" ca="1" si="21"/>
        <v>3939</v>
      </c>
      <c r="K397" s="649">
        <v>45051</v>
      </c>
    </row>
    <row r="398" spans="1:12" x14ac:dyDescent="0.15">
      <c r="A398" s="457" t="str">
        <f t="shared" si="22"/>
        <v>Track &amp; Field-Male-U15-High Jump</v>
      </c>
      <c r="B398" s="688" t="s">
        <v>912</v>
      </c>
      <c r="C398" s="107" t="s">
        <v>934</v>
      </c>
      <c r="D398" s="43" t="s">
        <v>69</v>
      </c>
      <c r="E398" s="43" t="s">
        <v>125</v>
      </c>
      <c r="F398" s="44" t="s">
        <v>79</v>
      </c>
      <c r="G398" s="43" t="s">
        <v>733</v>
      </c>
      <c r="H398" s="45" t="s">
        <v>303</v>
      </c>
      <c r="I398" s="46">
        <v>42875</v>
      </c>
      <c r="J398" s="689">
        <f t="shared" ca="1" si="21"/>
        <v>3282</v>
      </c>
      <c r="K398" s="649">
        <v>45051</v>
      </c>
    </row>
    <row r="399" spans="1:12" x14ac:dyDescent="0.15">
      <c r="A399" s="457" t="str">
        <f t="shared" si="22"/>
        <v>Track &amp; Field-Male-U17-High Jump</v>
      </c>
      <c r="B399" s="688" t="s">
        <v>912</v>
      </c>
      <c r="C399" s="107" t="s">
        <v>934</v>
      </c>
      <c r="D399" s="43" t="s">
        <v>69</v>
      </c>
      <c r="E399" s="43" t="s">
        <v>125</v>
      </c>
      <c r="F399" s="44" t="s">
        <v>80</v>
      </c>
      <c r="G399" s="43" t="s">
        <v>793</v>
      </c>
      <c r="H399" s="45" t="s">
        <v>895</v>
      </c>
      <c r="I399" s="46">
        <v>44750</v>
      </c>
      <c r="J399" s="689">
        <f t="shared" ca="1" si="21"/>
        <v>1407</v>
      </c>
      <c r="K399" s="649">
        <v>45051</v>
      </c>
      <c r="L399" s="37" t="s">
        <v>896</v>
      </c>
    </row>
    <row r="400" spans="1:12" x14ac:dyDescent="0.15">
      <c r="A400" s="457" t="str">
        <f t="shared" si="22"/>
        <v>Track &amp; Field-Male-U20-High Jump</v>
      </c>
      <c r="B400" s="688" t="s">
        <v>912</v>
      </c>
      <c r="C400" s="107" t="s">
        <v>934</v>
      </c>
      <c r="D400" s="43" t="s">
        <v>69</v>
      </c>
      <c r="E400" s="43" t="s">
        <v>125</v>
      </c>
      <c r="F400" s="44" t="s">
        <v>81</v>
      </c>
      <c r="G400" s="43" t="s">
        <v>302</v>
      </c>
      <c r="H400" s="45" t="s">
        <v>304</v>
      </c>
      <c r="I400" s="46">
        <v>30682</v>
      </c>
      <c r="J400" s="689">
        <f t="shared" ca="1" si="21"/>
        <v>15475</v>
      </c>
      <c r="K400" s="649">
        <v>45051</v>
      </c>
      <c r="L400" s="37"/>
    </row>
    <row r="401" spans="1:12" x14ac:dyDescent="0.15">
      <c r="A401" s="457" t="str">
        <f t="shared" si="22"/>
        <v>Track &amp; Field-Male-Senior-High Jump</v>
      </c>
      <c r="B401" s="688" t="s">
        <v>912</v>
      </c>
      <c r="C401" s="107" t="s">
        <v>934</v>
      </c>
      <c r="D401" s="43" t="s">
        <v>69</v>
      </c>
      <c r="E401" s="43" t="s">
        <v>125</v>
      </c>
      <c r="F401" s="44" t="s">
        <v>5</v>
      </c>
      <c r="G401" s="43" t="s">
        <v>271</v>
      </c>
      <c r="H401" s="45" t="s">
        <v>760</v>
      </c>
      <c r="I401" s="46">
        <v>39569</v>
      </c>
      <c r="J401" s="689">
        <f t="shared" ca="1" si="21"/>
        <v>6588</v>
      </c>
      <c r="K401" s="649">
        <v>45051</v>
      </c>
      <c r="L401" s="37" t="s">
        <v>761</v>
      </c>
    </row>
    <row r="402" spans="1:12" x14ac:dyDescent="0.15">
      <c r="A402" s="457" t="str">
        <f t="shared" si="22"/>
        <v>Track &amp; Field-Male-V35-High Jump</v>
      </c>
      <c r="B402" s="688" t="s">
        <v>912</v>
      </c>
      <c r="C402" s="107" t="s">
        <v>934</v>
      </c>
      <c r="D402" s="43" t="s">
        <v>69</v>
      </c>
      <c r="E402" s="43" t="s">
        <v>125</v>
      </c>
      <c r="F402" s="44" t="s">
        <v>74</v>
      </c>
      <c r="G402" s="43" t="s">
        <v>244</v>
      </c>
      <c r="H402" s="45" t="s">
        <v>706</v>
      </c>
      <c r="I402" s="46">
        <v>41873</v>
      </c>
      <c r="J402" s="689">
        <f t="shared" ca="1" si="21"/>
        <v>4284</v>
      </c>
      <c r="K402" s="649">
        <v>45051</v>
      </c>
    </row>
    <row r="403" spans="1:12" x14ac:dyDescent="0.15">
      <c r="A403" s="457" t="str">
        <f t="shared" si="22"/>
        <v>Track &amp; Field-Male-V40-High Jump</v>
      </c>
      <c r="B403" s="688" t="s">
        <v>912</v>
      </c>
      <c r="C403" s="107" t="s">
        <v>934</v>
      </c>
      <c r="D403" s="43" t="s">
        <v>69</v>
      </c>
      <c r="E403" s="43" t="s">
        <v>125</v>
      </c>
      <c r="F403" s="44" t="s">
        <v>67</v>
      </c>
      <c r="G403" s="43" t="s">
        <v>676</v>
      </c>
      <c r="H403" s="45" t="s">
        <v>681</v>
      </c>
      <c r="I403" s="46">
        <v>41821</v>
      </c>
      <c r="J403" s="689">
        <f t="shared" ca="1" si="21"/>
        <v>4336</v>
      </c>
      <c r="K403" s="649">
        <v>45051</v>
      </c>
    </row>
    <row r="404" spans="1:12" x14ac:dyDescent="0.15">
      <c r="A404" s="457" t="str">
        <f t="shared" si="22"/>
        <v>Track &amp; Field-Male-V45-High Jump</v>
      </c>
      <c r="B404" s="688" t="s">
        <v>912</v>
      </c>
      <c r="C404" s="107" t="s">
        <v>934</v>
      </c>
      <c r="D404" s="43" t="s">
        <v>69</v>
      </c>
      <c r="E404" s="43" t="s">
        <v>125</v>
      </c>
      <c r="F404" s="44" t="s">
        <v>64</v>
      </c>
      <c r="G404" s="43" t="s">
        <v>305</v>
      </c>
      <c r="H404" s="45" t="s">
        <v>617</v>
      </c>
      <c r="I404" s="46">
        <v>41760</v>
      </c>
      <c r="J404" s="689">
        <f t="shared" ca="1" si="21"/>
        <v>4397</v>
      </c>
      <c r="K404" s="649">
        <v>45051</v>
      </c>
    </row>
    <row r="405" spans="1:12" x14ac:dyDescent="0.15">
      <c r="A405" s="457" t="str">
        <f t="shared" si="22"/>
        <v>Track &amp; Field-Male-V50-High Jump</v>
      </c>
      <c r="B405" s="688" t="s">
        <v>912</v>
      </c>
      <c r="C405" s="107" t="s">
        <v>934</v>
      </c>
      <c r="D405" s="43" t="s">
        <v>69</v>
      </c>
      <c r="E405" s="43" t="s">
        <v>125</v>
      </c>
      <c r="F405" s="44" t="s">
        <v>65</v>
      </c>
      <c r="G405" s="43" t="s">
        <v>917</v>
      </c>
      <c r="H405" s="45"/>
      <c r="I405" s="46"/>
      <c r="J405" s="689" t="str">
        <f t="shared" ca="1" si="21"/>
        <v/>
      </c>
      <c r="K405" s="649">
        <v>45051</v>
      </c>
    </row>
    <row r="406" spans="1:12" x14ac:dyDescent="0.15">
      <c r="A406" s="457" t="str">
        <f t="shared" si="22"/>
        <v>Track &amp; Field-Male-V55-High Jump</v>
      </c>
      <c r="B406" s="688" t="s">
        <v>912</v>
      </c>
      <c r="C406" s="107" t="s">
        <v>934</v>
      </c>
      <c r="D406" s="43" t="s">
        <v>69</v>
      </c>
      <c r="E406" s="43" t="s">
        <v>125</v>
      </c>
      <c r="F406" s="44" t="s">
        <v>66</v>
      </c>
      <c r="G406" s="43" t="s">
        <v>917</v>
      </c>
      <c r="H406" s="45"/>
      <c r="I406" s="46"/>
      <c r="J406" s="689" t="str">
        <f t="shared" ca="1" si="21"/>
        <v/>
      </c>
      <c r="K406" s="649">
        <v>45051</v>
      </c>
    </row>
    <row r="407" spans="1:12" x14ac:dyDescent="0.15">
      <c r="A407" s="457" t="str">
        <f t="shared" si="22"/>
        <v>Track &amp; Field-Male-V60-High Jump</v>
      </c>
      <c r="B407" s="688" t="s">
        <v>912</v>
      </c>
      <c r="C407" s="107" t="s">
        <v>934</v>
      </c>
      <c r="D407" s="43" t="s">
        <v>69</v>
      </c>
      <c r="E407" s="43" t="s">
        <v>125</v>
      </c>
      <c r="F407" s="44" t="s">
        <v>70</v>
      </c>
      <c r="G407" s="43" t="s">
        <v>917</v>
      </c>
      <c r="H407" s="45"/>
      <c r="I407" s="46"/>
      <c r="J407" s="689" t="str">
        <f t="shared" ca="1" si="21"/>
        <v/>
      </c>
      <c r="K407" s="649">
        <v>45051</v>
      </c>
    </row>
    <row r="408" spans="1:12" x14ac:dyDescent="0.15">
      <c r="A408" s="457" t="str">
        <f t="shared" si="22"/>
        <v>Track &amp; Field-Male-V65-High Jump</v>
      </c>
      <c r="B408" s="688" t="s">
        <v>912</v>
      </c>
      <c r="C408" s="107" t="s">
        <v>934</v>
      </c>
      <c r="D408" s="43" t="s">
        <v>69</v>
      </c>
      <c r="E408" s="43" t="s">
        <v>125</v>
      </c>
      <c r="F408" s="44" t="s">
        <v>71</v>
      </c>
      <c r="G408" s="43" t="s">
        <v>917</v>
      </c>
      <c r="H408" s="45"/>
      <c r="I408" s="46"/>
      <c r="J408" s="689" t="str">
        <f t="shared" ca="1" si="21"/>
        <v/>
      </c>
      <c r="K408" s="649">
        <v>45051</v>
      </c>
    </row>
    <row r="409" spans="1:12" x14ac:dyDescent="0.15">
      <c r="A409" s="457" t="str">
        <f t="shared" si="22"/>
        <v>Track &amp; Field-Male-V70-High Jump</v>
      </c>
      <c r="B409" s="688" t="s">
        <v>912</v>
      </c>
      <c r="C409" s="107" t="s">
        <v>934</v>
      </c>
      <c r="D409" s="43" t="s">
        <v>69</v>
      </c>
      <c r="E409" s="43" t="s">
        <v>125</v>
      </c>
      <c r="F409" s="44" t="s">
        <v>72</v>
      </c>
      <c r="G409" s="43" t="s">
        <v>917</v>
      </c>
      <c r="H409" s="45"/>
      <c r="I409" s="46"/>
      <c r="J409" s="689" t="str">
        <f t="shared" ca="1" si="21"/>
        <v/>
      </c>
      <c r="K409" s="649">
        <v>45051</v>
      </c>
    </row>
    <row r="410" spans="1:12" ht="14" thickBot="1" x14ac:dyDescent="0.2">
      <c r="A410" s="462" t="str">
        <f t="shared" si="22"/>
        <v>Track &amp; Field-Male-V75-High Jump</v>
      </c>
      <c r="B410" s="696" t="s">
        <v>912</v>
      </c>
      <c r="C410" s="108" t="s">
        <v>934</v>
      </c>
      <c r="D410" s="89" t="s">
        <v>69</v>
      </c>
      <c r="E410" s="43" t="s">
        <v>125</v>
      </c>
      <c r="F410" s="90" t="s">
        <v>479</v>
      </c>
      <c r="G410" s="43" t="s">
        <v>917</v>
      </c>
      <c r="H410" s="91"/>
      <c r="I410" s="92"/>
      <c r="J410" s="697" t="str">
        <f t="shared" ca="1" si="21"/>
        <v/>
      </c>
      <c r="K410" s="654">
        <v>45051</v>
      </c>
    </row>
    <row r="411" spans="1:12" x14ac:dyDescent="0.15">
      <c r="A411" s="461" t="str">
        <f t="shared" si="22"/>
        <v>Track &amp; Field-Male-U11-Pole Vault</v>
      </c>
      <c r="B411" s="694" t="s">
        <v>912</v>
      </c>
      <c r="C411" s="106" t="s">
        <v>934</v>
      </c>
      <c r="D411" s="82" t="s">
        <v>69</v>
      </c>
      <c r="E411" s="82" t="s">
        <v>127</v>
      </c>
      <c r="F411" s="83" t="s">
        <v>77</v>
      </c>
      <c r="G411" s="82" t="s">
        <v>917</v>
      </c>
      <c r="H411" s="84"/>
      <c r="I411" s="86"/>
      <c r="J411" s="695" t="str">
        <f t="shared" ca="1" si="21"/>
        <v/>
      </c>
      <c r="K411" s="653">
        <v>45051</v>
      </c>
    </row>
    <row r="412" spans="1:12" x14ac:dyDescent="0.15">
      <c r="A412" s="457" t="str">
        <f t="shared" si="22"/>
        <v>Track &amp; Field-Male-U13-Pole Vault</v>
      </c>
      <c r="B412" s="688" t="s">
        <v>912</v>
      </c>
      <c r="C412" s="107" t="s">
        <v>934</v>
      </c>
      <c r="D412" s="43" t="s">
        <v>69</v>
      </c>
      <c r="E412" s="43" t="s">
        <v>127</v>
      </c>
      <c r="F412" s="44" t="s">
        <v>78</v>
      </c>
      <c r="G412" s="43" t="s">
        <v>307</v>
      </c>
      <c r="H412" s="45" t="s">
        <v>308</v>
      </c>
      <c r="I412" s="46">
        <v>36363</v>
      </c>
      <c r="J412" s="689">
        <f t="shared" ca="1" si="21"/>
        <v>9794</v>
      </c>
      <c r="K412" s="649">
        <v>45051</v>
      </c>
    </row>
    <row r="413" spans="1:12" x14ac:dyDescent="0.15">
      <c r="A413" s="457" t="str">
        <f t="shared" si="22"/>
        <v>Track &amp; Field-Male-U15-Pole Vault</v>
      </c>
      <c r="B413" s="688" t="s">
        <v>912</v>
      </c>
      <c r="C413" s="107" t="s">
        <v>934</v>
      </c>
      <c r="D413" s="43" t="s">
        <v>69</v>
      </c>
      <c r="E413" s="43" t="s">
        <v>127</v>
      </c>
      <c r="F413" s="44" t="s">
        <v>79</v>
      </c>
      <c r="G413" s="43" t="s">
        <v>1399</v>
      </c>
      <c r="H413" s="45" t="s">
        <v>1475</v>
      </c>
      <c r="I413" s="46">
        <v>45521</v>
      </c>
      <c r="J413" s="689">
        <f t="shared" ca="1" si="21"/>
        <v>636</v>
      </c>
      <c r="K413" s="649">
        <v>45577</v>
      </c>
    </row>
    <row r="414" spans="1:12" x14ac:dyDescent="0.15">
      <c r="A414" s="457" t="str">
        <f t="shared" si="22"/>
        <v>Track &amp; Field-Male-U17-Pole Vault</v>
      </c>
      <c r="B414" s="688" t="s">
        <v>912</v>
      </c>
      <c r="C414" s="107" t="s">
        <v>934</v>
      </c>
      <c r="D414" s="43" t="s">
        <v>69</v>
      </c>
      <c r="E414" s="43" t="s">
        <v>127</v>
      </c>
      <c r="F414" s="44" t="s">
        <v>80</v>
      </c>
      <c r="G414" s="43" t="s">
        <v>312</v>
      </c>
      <c r="H414" s="45" t="s">
        <v>311</v>
      </c>
      <c r="I414" s="46">
        <v>39579</v>
      </c>
      <c r="J414" s="689">
        <f t="shared" ca="1" si="21"/>
        <v>6578</v>
      </c>
      <c r="K414" s="649">
        <v>45051</v>
      </c>
    </row>
    <row r="415" spans="1:12" x14ac:dyDescent="0.15">
      <c r="A415" s="457" t="str">
        <f t="shared" si="22"/>
        <v>Track &amp; Field-Male-U20-Pole Vault</v>
      </c>
      <c r="B415" s="688" t="s">
        <v>912</v>
      </c>
      <c r="C415" s="107" t="s">
        <v>934</v>
      </c>
      <c r="D415" s="43" t="s">
        <v>69</v>
      </c>
      <c r="E415" s="43" t="s">
        <v>127</v>
      </c>
      <c r="F415" s="44" t="s">
        <v>81</v>
      </c>
      <c r="G415" s="43" t="s">
        <v>244</v>
      </c>
      <c r="H415" s="45" t="s">
        <v>313</v>
      </c>
      <c r="I415" s="46">
        <v>36043</v>
      </c>
      <c r="J415" s="689">
        <f t="shared" ca="1" si="21"/>
        <v>10114</v>
      </c>
      <c r="K415" s="649">
        <v>45051</v>
      </c>
    </row>
    <row r="416" spans="1:12" x14ac:dyDescent="0.15">
      <c r="A416" s="457" t="str">
        <f t="shared" si="22"/>
        <v>Track &amp; Field-Male-Senior-Pole Vault</v>
      </c>
      <c r="B416" s="688" t="s">
        <v>912</v>
      </c>
      <c r="C416" s="107" t="s">
        <v>934</v>
      </c>
      <c r="D416" s="43" t="s">
        <v>69</v>
      </c>
      <c r="E416" s="43" t="s">
        <v>127</v>
      </c>
      <c r="F416" s="44" t="s">
        <v>5</v>
      </c>
      <c r="G416" s="43" t="s">
        <v>244</v>
      </c>
      <c r="H416" s="45" t="s">
        <v>315</v>
      </c>
      <c r="I416" s="46">
        <v>38553</v>
      </c>
      <c r="J416" s="689">
        <f t="shared" ca="1" si="21"/>
        <v>7604</v>
      </c>
      <c r="K416" s="649">
        <v>45051</v>
      </c>
    </row>
    <row r="417" spans="1:11" x14ac:dyDescent="0.15">
      <c r="A417" s="457" t="str">
        <f t="shared" si="22"/>
        <v>Track &amp; Field-Male-V35-Pole Vault</v>
      </c>
      <c r="B417" s="688" t="s">
        <v>912</v>
      </c>
      <c r="C417" s="107" t="s">
        <v>934</v>
      </c>
      <c r="D417" s="43" t="s">
        <v>69</v>
      </c>
      <c r="E417" s="43" t="s">
        <v>127</v>
      </c>
      <c r="F417" s="44" t="s">
        <v>74</v>
      </c>
      <c r="G417" s="43" t="s">
        <v>244</v>
      </c>
      <c r="H417" s="45" t="s">
        <v>314</v>
      </c>
      <c r="I417" s="46">
        <v>42947</v>
      </c>
      <c r="J417" s="689">
        <f t="shared" ca="1" si="21"/>
        <v>3210</v>
      </c>
      <c r="K417" s="649">
        <v>45511</v>
      </c>
    </row>
    <row r="418" spans="1:11" x14ac:dyDescent="0.15">
      <c r="A418" s="457" t="str">
        <f t="shared" si="22"/>
        <v>Track &amp; Field-Male-V40-Pole Vault</v>
      </c>
      <c r="B418" s="688" t="s">
        <v>912</v>
      </c>
      <c r="C418" s="107" t="s">
        <v>934</v>
      </c>
      <c r="D418" s="43" t="s">
        <v>69</v>
      </c>
      <c r="E418" s="43" t="s">
        <v>127</v>
      </c>
      <c r="F418" s="44" t="s">
        <v>67</v>
      </c>
      <c r="G418" s="43" t="s">
        <v>305</v>
      </c>
      <c r="H418" s="45" t="s">
        <v>314</v>
      </c>
      <c r="I418" s="46">
        <v>38571</v>
      </c>
      <c r="J418" s="689">
        <f t="shared" ca="1" si="21"/>
        <v>7586</v>
      </c>
      <c r="K418" s="649">
        <v>45051</v>
      </c>
    </row>
    <row r="419" spans="1:11" x14ac:dyDescent="0.15">
      <c r="A419" s="457" t="str">
        <f t="shared" si="22"/>
        <v>Track &amp; Field-Male-V45-Pole Vault</v>
      </c>
      <c r="B419" s="688" t="s">
        <v>912</v>
      </c>
      <c r="C419" s="107" t="s">
        <v>934</v>
      </c>
      <c r="D419" s="43" t="s">
        <v>69</v>
      </c>
      <c r="E419" s="43" t="s">
        <v>127</v>
      </c>
      <c r="F419" s="44" t="s">
        <v>64</v>
      </c>
      <c r="G419" s="43" t="s">
        <v>305</v>
      </c>
      <c r="H419" s="45" t="s">
        <v>313</v>
      </c>
      <c r="I419" s="46">
        <v>40334</v>
      </c>
      <c r="J419" s="689">
        <f t="shared" ca="1" si="21"/>
        <v>5823</v>
      </c>
      <c r="K419" s="649">
        <v>45051</v>
      </c>
    </row>
    <row r="420" spans="1:11" x14ac:dyDescent="0.15">
      <c r="A420" s="457" t="str">
        <f t="shared" si="22"/>
        <v>Track &amp; Field-Male-V50-Pole Vault</v>
      </c>
      <c r="B420" s="688" t="s">
        <v>912</v>
      </c>
      <c r="C420" s="107" t="s">
        <v>934</v>
      </c>
      <c r="D420" s="43" t="s">
        <v>69</v>
      </c>
      <c r="E420" s="43" t="s">
        <v>127</v>
      </c>
      <c r="F420" s="44" t="s">
        <v>65</v>
      </c>
      <c r="G420" s="43" t="s">
        <v>305</v>
      </c>
      <c r="H420" s="45" t="s">
        <v>166</v>
      </c>
      <c r="I420" s="46">
        <v>42588</v>
      </c>
      <c r="J420" s="689">
        <f t="shared" ca="1" si="21"/>
        <v>3569</v>
      </c>
      <c r="K420" s="649">
        <v>45051</v>
      </c>
    </row>
    <row r="421" spans="1:11" x14ac:dyDescent="0.15">
      <c r="A421" s="457" t="str">
        <f t="shared" si="22"/>
        <v>Track &amp; Field-Male-V55-Pole Vault</v>
      </c>
      <c r="B421" s="688" t="s">
        <v>912</v>
      </c>
      <c r="C421" s="107" t="s">
        <v>934</v>
      </c>
      <c r="D421" s="43" t="s">
        <v>69</v>
      </c>
      <c r="E421" s="43" t="s">
        <v>127</v>
      </c>
      <c r="F421" s="44" t="s">
        <v>66</v>
      </c>
      <c r="G421" s="43" t="s">
        <v>917</v>
      </c>
      <c r="H421" s="45"/>
      <c r="I421" s="46"/>
      <c r="J421" s="689" t="str">
        <f t="shared" ca="1" si="21"/>
        <v/>
      </c>
      <c r="K421" s="649">
        <v>45051</v>
      </c>
    </row>
    <row r="422" spans="1:11" x14ac:dyDescent="0.15">
      <c r="A422" s="457" t="str">
        <f t="shared" si="22"/>
        <v>Track &amp; Field-Male-V60-Pole Vault</v>
      </c>
      <c r="B422" s="688" t="s">
        <v>912</v>
      </c>
      <c r="C422" s="107" t="s">
        <v>934</v>
      </c>
      <c r="D422" s="43" t="s">
        <v>69</v>
      </c>
      <c r="E422" s="43" t="s">
        <v>127</v>
      </c>
      <c r="F422" s="44" t="s">
        <v>70</v>
      </c>
      <c r="G422" s="43" t="s">
        <v>917</v>
      </c>
      <c r="H422" s="45"/>
      <c r="I422" s="46"/>
      <c r="J422" s="689" t="str">
        <f t="shared" ca="1" si="21"/>
        <v/>
      </c>
      <c r="K422" s="649">
        <v>45051</v>
      </c>
    </row>
    <row r="423" spans="1:11" x14ac:dyDescent="0.15">
      <c r="A423" s="457" t="str">
        <f t="shared" si="22"/>
        <v>Track &amp; Field-Male-V65-Pole Vault</v>
      </c>
      <c r="B423" s="688" t="s">
        <v>912</v>
      </c>
      <c r="C423" s="107" t="s">
        <v>934</v>
      </c>
      <c r="D423" s="43" t="s">
        <v>69</v>
      </c>
      <c r="E423" s="43" t="s">
        <v>127</v>
      </c>
      <c r="F423" s="44" t="s">
        <v>71</v>
      </c>
      <c r="G423" s="43" t="s">
        <v>917</v>
      </c>
      <c r="H423" s="45"/>
      <c r="I423" s="46"/>
      <c r="J423" s="689" t="str">
        <f t="shared" ca="1" si="21"/>
        <v/>
      </c>
      <c r="K423" s="649">
        <v>45051</v>
      </c>
    </row>
    <row r="424" spans="1:11" x14ac:dyDescent="0.15">
      <c r="A424" s="457" t="str">
        <f t="shared" si="22"/>
        <v>Track &amp; Field-Male-V70-Pole Vault</v>
      </c>
      <c r="B424" s="688" t="s">
        <v>912</v>
      </c>
      <c r="C424" s="107" t="s">
        <v>934</v>
      </c>
      <c r="D424" s="43" t="s">
        <v>69</v>
      </c>
      <c r="E424" s="43" t="s">
        <v>127</v>
      </c>
      <c r="F424" s="44" t="s">
        <v>72</v>
      </c>
      <c r="G424" s="43" t="s">
        <v>917</v>
      </c>
      <c r="H424" s="45"/>
      <c r="I424" s="46"/>
      <c r="J424" s="689" t="str">
        <f t="shared" ca="1" si="21"/>
        <v/>
      </c>
      <c r="K424" s="649">
        <v>45051</v>
      </c>
    </row>
    <row r="425" spans="1:11" ht="14" thickBot="1" x14ac:dyDescent="0.2">
      <c r="A425" s="462" t="str">
        <f t="shared" si="22"/>
        <v>Track &amp; Field-Male-V75-Pole Vault</v>
      </c>
      <c r="B425" s="696" t="s">
        <v>912</v>
      </c>
      <c r="C425" s="108" t="s">
        <v>934</v>
      </c>
      <c r="D425" s="89" t="s">
        <v>69</v>
      </c>
      <c r="E425" s="43" t="s">
        <v>127</v>
      </c>
      <c r="F425" s="90" t="s">
        <v>479</v>
      </c>
      <c r="G425" s="43" t="s">
        <v>917</v>
      </c>
      <c r="H425" s="91"/>
      <c r="I425" s="92"/>
      <c r="J425" s="697" t="str">
        <f t="shared" ca="1" si="21"/>
        <v/>
      </c>
      <c r="K425" s="654">
        <v>45051</v>
      </c>
    </row>
    <row r="426" spans="1:11" x14ac:dyDescent="0.15">
      <c r="A426" s="461" t="str">
        <f t="shared" si="22"/>
        <v>Track &amp; Field-Male-U11-Shot</v>
      </c>
      <c r="B426" s="694" t="s">
        <v>912</v>
      </c>
      <c r="C426" s="106" t="s">
        <v>934</v>
      </c>
      <c r="D426" s="82" t="s">
        <v>69</v>
      </c>
      <c r="E426" s="82" t="s">
        <v>128</v>
      </c>
      <c r="F426" s="83" t="s">
        <v>77</v>
      </c>
      <c r="G426" s="82" t="s">
        <v>316</v>
      </c>
      <c r="H426" s="84" t="s">
        <v>317</v>
      </c>
      <c r="I426" s="48" t="s">
        <v>920</v>
      </c>
      <c r="J426" s="695" t="str">
        <f t="shared" ca="1" si="21"/>
        <v/>
      </c>
      <c r="K426" s="653">
        <v>45051</v>
      </c>
    </row>
    <row r="427" spans="1:11" x14ac:dyDescent="0.15">
      <c r="A427" s="457" t="str">
        <f t="shared" si="22"/>
        <v>Track &amp; Field-Male-U13-Shot</v>
      </c>
      <c r="B427" s="688" t="s">
        <v>912</v>
      </c>
      <c r="C427" s="107" t="s">
        <v>934</v>
      </c>
      <c r="D427" s="43" t="s">
        <v>69</v>
      </c>
      <c r="E427" s="43" t="s">
        <v>128</v>
      </c>
      <c r="F427" s="44" t="s">
        <v>78</v>
      </c>
      <c r="G427" s="43" t="s">
        <v>1345</v>
      </c>
      <c r="H427" s="45" t="s">
        <v>1346</v>
      </c>
      <c r="I427" s="46">
        <v>45053</v>
      </c>
      <c r="J427" s="689">
        <f t="shared" ca="1" si="21"/>
        <v>1104</v>
      </c>
      <c r="K427" s="649">
        <v>45067</v>
      </c>
    </row>
    <row r="428" spans="1:11" x14ac:dyDescent="0.15">
      <c r="A428" s="457" t="str">
        <f t="shared" si="22"/>
        <v>Track &amp; Field-Male-U15-Shot</v>
      </c>
      <c r="B428" s="688" t="s">
        <v>912</v>
      </c>
      <c r="C428" s="107" t="s">
        <v>934</v>
      </c>
      <c r="D428" s="43" t="s">
        <v>69</v>
      </c>
      <c r="E428" s="43" t="s">
        <v>128</v>
      </c>
      <c r="F428" s="44" t="s">
        <v>79</v>
      </c>
      <c r="G428" s="43" t="s">
        <v>1345</v>
      </c>
      <c r="H428" s="45" t="s">
        <v>1509</v>
      </c>
      <c r="I428" s="46">
        <v>45849</v>
      </c>
      <c r="J428" s="689">
        <f t="shared" ca="1" si="21"/>
        <v>308</v>
      </c>
      <c r="K428" s="649">
        <v>45859</v>
      </c>
    </row>
    <row r="429" spans="1:11" x14ac:dyDescent="0.15">
      <c r="A429" s="457" t="str">
        <f t="shared" si="22"/>
        <v>Track &amp; Field-Male-U17-Shot</v>
      </c>
      <c r="B429" s="688" t="s">
        <v>912</v>
      </c>
      <c r="C429" s="107" t="s">
        <v>934</v>
      </c>
      <c r="D429" s="43" t="s">
        <v>69</v>
      </c>
      <c r="E429" s="43" t="s">
        <v>128</v>
      </c>
      <c r="F429" s="44" t="s">
        <v>80</v>
      </c>
      <c r="G429" s="43" t="s">
        <v>322</v>
      </c>
      <c r="H429" s="45" t="s">
        <v>323</v>
      </c>
      <c r="I429" s="48" t="s">
        <v>920</v>
      </c>
      <c r="J429" s="689" t="str">
        <f t="shared" ca="1" si="21"/>
        <v/>
      </c>
      <c r="K429" s="649">
        <v>45051</v>
      </c>
    </row>
    <row r="430" spans="1:11" x14ac:dyDescent="0.15">
      <c r="A430" s="457" t="str">
        <f t="shared" si="22"/>
        <v>Track &amp; Field-Male-U20-Shot</v>
      </c>
      <c r="B430" s="688" t="s">
        <v>912</v>
      </c>
      <c r="C430" s="107" t="s">
        <v>934</v>
      </c>
      <c r="D430" s="43" t="s">
        <v>69</v>
      </c>
      <c r="E430" s="43" t="s">
        <v>128</v>
      </c>
      <c r="F430" s="44" t="s">
        <v>81</v>
      </c>
      <c r="G430" s="43" t="s">
        <v>793</v>
      </c>
      <c r="H430" s="45" t="s">
        <v>1424</v>
      </c>
      <c r="I430" s="46">
        <v>45452</v>
      </c>
      <c r="J430" s="689">
        <f t="shared" ca="1" si="21"/>
        <v>705</v>
      </c>
      <c r="K430" s="649">
        <v>45477</v>
      </c>
    </row>
    <row r="431" spans="1:11" x14ac:dyDescent="0.15">
      <c r="A431" s="457" t="str">
        <f t="shared" si="22"/>
        <v>Track &amp; Field-Male-Senior-Shot</v>
      </c>
      <c r="B431" s="688" t="s">
        <v>912</v>
      </c>
      <c r="C431" s="107" t="s">
        <v>934</v>
      </c>
      <c r="D431" s="43" t="s">
        <v>69</v>
      </c>
      <c r="E431" s="43" t="s">
        <v>128</v>
      </c>
      <c r="F431" s="44" t="s">
        <v>5</v>
      </c>
      <c r="G431" s="43" t="s">
        <v>269</v>
      </c>
      <c r="H431" s="45" t="s">
        <v>324</v>
      </c>
      <c r="I431" s="46">
        <v>40334</v>
      </c>
      <c r="J431" s="689">
        <f t="shared" ca="1" si="21"/>
        <v>5823</v>
      </c>
      <c r="K431" s="649">
        <v>45051</v>
      </c>
    </row>
    <row r="432" spans="1:11" x14ac:dyDescent="0.15">
      <c r="A432" s="457" t="str">
        <f t="shared" si="22"/>
        <v>Track &amp; Field-Male-V35-Shot</v>
      </c>
      <c r="B432" s="688" t="s">
        <v>912</v>
      </c>
      <c r="C432" s="107" t="s">
        <v>934</v>
      </c>
      <c r="D432" s="43" t="s">
        <v>69</v>
      </c>
      <c r="E432" s="43" t="s">
        <v>128</v>
      </c>
      <c r="F432" s="44" t="s">
        <v>74</v>
      </c>
      <c r="G432" s="43" t="s">
        <v>244</v>
      </c>
      <c r="H432" s="45" t="s">
        <v>1461</v>
      </c>
      <c r="I432" s="46">
        <v>42253</v>
      </c>
      <c r="J432" s="689">
        <f t="shared" ca="1" si="21"/>
        <v>3904</v>
      </c>
      <c r="K432" s="649">
        <v>45511</v>
      </c>
    </row>
    <row r="433" spans="1:11" x14ac:dyDescent="0.15">
      <c r="A433" s="457" t="str">
        <f t="shared" si="22"/>
        <v>Track &amp; Field-Male-V40-Shot</v>
      </c>
      <c r="B433" s="688" t="s">
        <v>912</v>
      </c>
      <c r="C433" s="107" t="s">
        <v>934</v>
      </c>
      <c r="D433" s="43" t="s">
        <v>69</v>
      </c>
      <c r="E433" s="43" t="s">
        <v>128</v>
      </c>
      <c r="F433" s="44" t="s">
        <v>67</v>
      </c>
      <c r="G433" s="43" t="s">
        <v>244</v>
      </c>
      <c r="H433" s="45" t="s">
        <v>1462</v>
      </c>
      <c r="I433" s="46">
        <v>44409</v>
      </c>
      <c r="J433" s="689">
        <f t="shared" ca="1" si="21"/>
        <v>1748</v>
      </c>
      <c r="K433" s="649">
        <v>45511</v>
      </c>
    </row>
    <row r="434" spans="1:11" x14ac:dyDescent="0.15">
      <c r="A434" s="457" t="str">
        <f t="shared" si="22"/>
        <v>Track &amp; Field-Male-V45-Shot</v>
      </c>
      <c r="B434" s="688" t="s">
        <v>912</v>
      </c>
      <c r="C434" s="107" t="s">
        <v>934</v>
      </c>
      <c r="D434" s="43" t="s">
        <v>69</v>
      </c>
      <c r="E434" s="43" t="s">
        <v>128</v>
      </c>
      <c r="F434" s="44" t="s">
        <v>64</v>
      </c>
      <c r="G434" s="43" t="s">
        <v>1372</v>
      </c>
      <c r="H434" s="45" t="s">
        <v>173</v>
      </c>
      <c r="I434" s="46">
        <v>45458</v>
      </c>
      <c r="J434" s="689">
        <f t="shared" ca="1" si="21"/>
        <v>699</v>
      </c>
      <c r="K434" s="649">
        <v>45477</v>
      </c>
    </row>
    <row r="435" spans="1:11" x14ac:dyDescent="0.15">
      <c r="A435" s="457" t="str">
        <f t="shared" si="22"/>
        <v>Track &amp; Field-Male-V50-Shot</v>
      </c>
      <c r="B435" s="688" t="s">
        <v>912</v>
      </c>
      <c r="C435" s="107" t="s">
        <v>934</v>
      </c>
      <c r="D435" s="43" t="s">
        <v>69</v>
      </c>
      <c r="E435" s="43" t="s">
        <v>128</v>
      </c>
      <c r="F435" s="44" t="s">
        <v>65</v>
      </c>
      <c r="G435" s="43" t="s">
        <v>328</v>
      </c>
      <c r="H435" s="45" t="s">
        <v>329</v>
      </c>
      <c r="I435" s="46">
        <v>39991</v>
      </c>
      <c r="J435" s="689">
        <f t="shared" ca="1" si="21"/>
        <v>6166</v>
      </c>
      <c r="K435" s="649">
        <v>45051</v>
      </c>
    </row>
    <row r="436" spans="1:11" x14ac:dyDescent="0.15">
      <c r="A436" s="457" t="str">
        <f t="shared" si="22"/>
        <v>Track &amp; Field-Male-V55-Shot</v>
      </c>
      <c r="B436" s="688" t="s">
        <v>912</v>
      </c>
      <c r="C436" s="107" t="s">
        <v>934</v>
      </c>
      <c r="D436" s="43" t="s">
        <v>69</v>
      </c>
      <c r="E436" s="43" t="s">
        <v>128</v>
      </c>
      <c r="F436" s="44" t="s">
        <v>66</v>
      </c>
      <c r="G436" s="43" t="s">
        <v>868</v>
      </c>
      <c r="H436" s="45" t="s">
        <v>869</v>
      </c>
      <c r="I436" s="46">
        <v>43586</v>
      </c>
      <c r="J436" s="689">
        <f t="shared" ca="1" si="21"/>
        <v>2571</v>
      </c>
      <c r="K436" s="649">
        <v>45051</v>
      </c>
    </row>
    <row r="437" spans="1:11" x14ac:dyDescent="0.15">
      <c r="A437" s="457" t="str">
        <f t="shared" si="22"/>
        <v>Track &amp; Field-Male-V60-Shot</v>
      </c>
      <c r="B437" s="688" t="s">
        <v>912</v>
      </c>
      <c r="C437" s="107" t="s">
        <v>934</v>
      </c>
      <c r="D437" s="43" t="s">
        <v>69</v>
      </c>
      <c r="E437" s="43" t="s">
        <v>128</v>
      </c>
      <c r="F437" s="44" t="s">
        <v>70</v>
      </c>
      <c r="G437" s="43" t="s">
        <v>868</v>
      </c>
      <c r="H437" s="45" t="s">
        <v>886</v>
      </c>
      <c r="I437" s="46">
        <v>45486</v>
      </c>
      <c r="J437" s="689">
        <f t="shared" ca="1" si="21"/>
        <v>671</v>
      </c>
      <c r="K437" s="649">
        <v>45577</v>
      </c>
    </row>
    <row r="438" spans="1:11" x14ac:dyDescent="0.15">
      <c r="A438" s="457" t="str">
        <f t="shared" si="22"/>
        <v>Track &amp; Field-Male-V65-Shot</v>
      </c>
      <c r="B438" s="688" t="s">
        <v>912</v>
      </c>
      <c r="C438" s="107" t="s">
        <v>934</v>
      </c>
      <c r="D438" s="43" t="s">
        <v>69</v>
      </c>
      <c r="E438" s="43" t="s">
        <v>128</v>
      </c>
      <c r="F438" s="44" t="s">
        <v>71</v>
      </c>
      <c r="G438" s="43" t="s">
        <v>917</v>
      </c>
      <c r="H438" s="45"/>
      <c r="I438" s="46"/>
      <c r="J438" s="689" t="str">
        <f t="shared" ca="1" si="21"/>
        <v/>
      </c>
      <c r="K438" s="649">
        <v>45051</v>
      </c>
    </row>
    <row r="439" spans="1:11" x14ac:dyDescent="0.15">
      <c r="A439" s="457" t="str">
        <f t="shared" si="22"/>
        <v>Track &amp; Field-Male-V70-Shot</v>
      </c>
      <c r="B439" s="688" t="s">
        <v>912</v>
      </c>
      <c r="C439" s="107" t="s">
        <v>934</v>
      </c>
      <c r="D439" s="43" t="s">
        <v>69</v>
      </c>
      <c r="E439" s="43" t="s">
        <v>128</v>
      </c>
      <c r="F439" s="44" t="s">
        <v>72</v>
      </c>
      <c r="G439" s="43" t="s">
        <v>917</v>
      </c>
      <c r="H439" s="45"/>
      <c r="I439" s="46"/>
      <c r="J439" s="689" t="str">
        <f t="shared" ca="1" si="21"/>
        <v/>
      </c>
      <c r="K439" s="649">
        <v>45051</v>
      </c>
    </row>
    <row r="440" spans="1:11" ht="14" thickBot="1" x14ac:dyDescent="0.2">
      <c r="A440" s="462" t="str">
        <f t="shared" si="22"/>
        <v>Track &amp; Field-Male-V75-Shot</v>
      </c>
      <c r="B440" s="696" t="s">
        <v>912</v>
      </c>
      <c r="C440" s="108" t="s">
        <v>934</v>
      </c>
      <c r="D440" s="89" t="s">
        <v>69</v>
      </c>
      <c r="E440" s="43" t="s">
        <v>128</v>
      </c>
      <c r="F440" s="90" t="s">
        <v>479</v>
      </c>
      <c r="G440" s="43" t="s">
        <v>917</v>
      </c>
      <c r="H440" s="91"/>
      <c r="I440" s="92"/>
      <c r="J440" s="697" t="str">
        <f t="shared" ref="J440:J503" ca="1" si="23">IF(I440="","",IF(I440="MISSING","",IF(I440="-","-",TODAY()-I440)))</f>
        <v/>
      </c>
      <c r="K440" s="654">
        <v>45051</v>
      </c>
    </row>
    <row r="441" spans="1:11" x14ac:dyDescent="0.15">
      <c r="A441" s="461" t="str">
        <f t="shared" si="22"/>
        <v>Track &amp; Field-Male-U11-Discus</v>
      </c>
      <c r="B441" s="694" t="s">
        <v>912</v>
      </c>
      <c r="C441" s="106" t="s">
        <v>934</v>
      </c>
      <c r="D441" s="82" t="s">
        <v>69</v>
      </c>
      <c r="E441" s="82" t="s">
        <v>129</v>
      </c>
      <c r="F441" s="83" t="s">
        <v>77</v>
      </c>
      <c r="G441" s="82" t="s">
        <v>330</v>
      </c>
      <c r="H441" s="84" t="s">
        <v>331</v>
      </c>
      <c r="I441" s="86">
        <v>35316</v>
      </c>
      <c r="J441" s="695">
        <f t="shared" ca="1" si="23"/>
        <v>10841</v>
      </c>
      <c r="K441" s="653">
        <v>45051</v>
      </c>
    </row>
    <row r="442" spans="1:11" x14ac:dyDescent="0.15">
      <c r="A442" s="457" t="str">
        <f t="shared" si="22"/>
        <v>Track &amp; Field-Male-U13-Discus</v>
      </c>
      <c r="B442" s="688" t="s">
        <v>912</v>
      </c>
      <c r="C442" s="107" t="s">
        <v>934</v>
      </c>
      <c r="D442" s="43" t="s">
        <v>69</v>
      </c>
      <c r="E442" s="43" t="s">
        <v>129</v>
      </c>
      <c r="F442" s="44" t="s">
        <v>78</v>
      </c>
      <c r="G442" s="43" t="s">
        <v>1345</v>
      </c>
      <c r="H442" s="45" t="s">
        <v>1347</v>
      </c>
      <c r="I442" s="46">
        <v>45059</v>
      </c>
      <c r="J442" s="689">
        <f t="shared" ca="1" si="23"/>
        <v>1098</v>
      </c>
      <c r="K442" s="649">
        <v>45067</v>
      </c>
    </row>
    <row r="443" spans="1:11" x14ac:dyDescent="0.15">
      <c r="A443" s="457" t="str">
        <f t="shared" si="22"/>
        <v>Track &amp; Field-Male-U15-Discus</v>
      </c>
      <c r="B443" s="688" t="s">
        <v>912</v>
      </c>
      <c r="C443" s="107" t="s">
        <v>934</v>
      </c>
      <c r="D443" s="43" t="s">
        <v>69</v>
      </c>
      <c r="E443" s="43" t="s">
        <v>129</v>
      </c>
      <c r="F443" s="44" t="s">
        <v>79</v>
      </c>
      <c r="G443" s="43" t="s">
        <v>1345</v>
      </c>
      <c r="H443" s="45" t="s">
        <v>1508</v>
      </c>
      <c r="I443" s="46">
        <v>45837</v>
      </c>
      <c r="J443" s="689">
        <f t="shared" ca="1" si="23"/>
        <v>320</v>
      </c>
      <c r="K443" s="649">
        <v>45859</v>
      </c>
    </row>
    <row r="444" spans="1:11" x14ac:dyDescent="0.15">
      <c r="A444" s="457" t="str">
        <f t="shared" si="22"/>
        <v>Track &amp; Field-Male-U17-Discus</v>
      </c>
      <c r="B444" s="688" t="s">
        <v>912</v>
      </c>
      <c r="C444" s="107" t="s">
        <v>934</v>
      </c>
      <c r="D444" s="43" t="s">
        <v>69</v>
      </c>
      <c r="E444" s="43" t="s">
        <v>129</v>
      </c>
      <c r="F444" s="44" t="s">
        <v>80</v>
      </c>
      <c r="G444" s="43" t="s">
        <v>793</v>
      </c>
      <c r="H444" s="45" t="s">
        <v>897</v>
      </c>
      <c r="I444" s="46">
        <v>44712</v>
      </c>
      <c r="J444" s="689">
        <f t="shared" ca="1" si="23"/>
        <v>1445</v>
      </c>
      <c r="K444" s="649">
        <v>45051</v>
      </c>
    </row>
    <row r="445" spans="1:11" x14ac:dyDescent="0.15">
      <c r="A445" s="457" t="str">
        <f t="shared" si="22"/>
        <v>Track &amp; Field-Male-U20-Discus</v>
      </c>
      <c r="B445" s="688" t="s">
        <v>912</v>
      </c>
      <c r="C445" s="107" t="s">
        <v>934</v>
      </c>
      <c r="D445" s="43" t="s">
        <v>69</v>
      </c>
      <c r="E445" s="43" t="s">
        <v>129</v>
      </c>
      <c r="F445" s="44" t="s">
        <v>81</v>
      </c>
      <c r="G445" s="43" t="s">
        <v>269</v>
      </c>
      <c r="H445" s="45" t="s">
        <v>413</v>
      </c>
      <c r="I445" s="46">
        <v>39201</v>
      </c>
      <c r="J445" s="689">
        <f t="shared" ca="1" si="23"/>
        <v>6956</v>
      </c>
      <c r="K445" s="649">
        <v>45051</v>
      </c>
    </row>
    <row r="446" spans="1:11" x14ac:dyDescent="0.15">
      <c r="A446" s="457" t="str">
        <f t="shared" si="22"/>
        <v>Track &amp; Field-Male-Senior-Discus</v>
      </c>
      <c r="B446" s="688" t="s">
        <v>912</v>
      </c>
      <c r="C446" s="107" t="s">
        <v>934</v>
      </c>
      <c r="D446" s="43" t="s">
        <v>69</v>
      </c>
      <c r="E446" s="43" t="s">
        <v>129</v>
      </c>
      <c r="F446" s="44" t="s">
        <v>5</v>
      </c>
      <c r="G446" s="43" t="s">
        <v>269</v>
      </c>
      <c r="H446" s="45" t="s">
        <v>336</v>
      </c>
      <c r="I446" s="46">
        <v>40334</v>
      </c>
      <c r="J446" s="689">
        <f t="shared" ca="1" si="23"/>
        <v>5823</v>
      </c>
      <c r="K446" s="649">
        <v>45051</v>
      </c>
    </row>
    <row r="447" spans="1:11" x14ac:dyDescent="0.15">
      <c r="A447" s="457" t="str">
        <f t="shared" si="22"/>
        <v>Track &amp; Field-Male-V35-Discus</v>
      </c>
      <c r="B447" s="688" t="s">
        <v>912</v>
      </c>
      <c r="C447" s="107" t="s">
        <v>934</v>
      </c>
      <c r="D447" s="43" t="s">
        <v>69</v>
      </c>
      <c r="E447" s="43" t="s">
        <v>129</v>
      </c>
      <c r="F447" s="44" t="s">
        <v>74</v>
      </c>
      <c r="G447" s="43" t="s">
        <v>244</v>
      </c>
      <c r="H447" s="45" t="s">
        <v>1463</v>
      </c>
      <c r="I447" s="46">
        <v>42161</v>
      </c>
      <c r="J447" s="689">
        <f t="shared" ca="1" si="23"/>
        <v>3996</v>
      </c>
      <c r="K447" s="649">
        <v>45511</v>
      </c>
    </row>
    <row r="448" spans="1:11" x14ac:dyDescent="0.15">
      <c r="A448" s="457" t="str">
        <f t="shared" si="22"/>
        <v>Track &amp; Field-Male-V40-Discus</v>
      </c>
      <c r="B448" s="688" t="s">
        <v>912</v>
      </c>
      <c r="C448" s="107" t="s">
        <v>934</v>
      </c>
      <c r="D448" s="43" t="s">
        <v>69</v>
      </c>
      <c r="E448" s="43" t="s">
        <v>129</v>
      </c>
      <c r="F448" s="44" t="s">
        <v>67</v>
      </c>
      <c r="G448" s="43" t="s">
        <v>244</v>
      </c>
      <c r="H448" s="45" t="s">
        <v>897</v>
      </c>
      <c r="I448" s="46">
        <v>44409</v>
      </c>
      <c r="J448" s="689">
        <f t="shared" ca="1" si="23"/>
        <v>1748</v>
      </c>
      <c r="K448" s="649">
        <v>45511</v>
      </c>
    </row>
    <row r="449" spans="1:11" x14ac:dyDescent="0.15">
      <c r="A449" s="457" t="str">
        <f t="shared" si="22"/>
        <v>Track &amp; Field-Male-V45-Discus</v>
      </c>
      <c r="B449" s="688" t="s">
        <v>912</v>
      </c>
      <c r="C449" s="107" t="s">
        <v>934</v>
      </c>
      <c r="D449" s="43" t="s">
        <v>69</v>
      </c>
      <c r="E449" s="43" t="s">
        <v>129</v>
      </c>
      <c r="F449" s="44" t="s">
        <v>64</v>
      </c>
      <c r="G449" s="43" t="s">
        <v>1372</v>
      </c>
      <c r="H449" s="45" t="s">
        <v>1375</v>
      </c>
      <c r="I449" s="46">
        <v>44808</v>
      </c>
      <c r="J449" s="689">
        <f t="shared" ca="1" si="23"/>
        <v>1349</v>
      </c>
      <c r="K449" s="649">
        <v>45196</v>
      </c>
    </row>
    <row r="450" spans="1:11" x14ac:dyDescent="0.15">
      <c r="A450" s="457" t="str">
        <f t="shared" si="22"/>
        <v>Track &amp; Field-Male-V50-Discus</v>
      </c>
      <c r="B450" s="688" t="s">
        <v>912</v>
      </c>
      <c r="C450" s="107" t="s">
        <v>934</v>
      </c>
      <c r="D450" s="43" t="s">
        <v>69</v>
      </c>
      <c r="E450" s="43" t="s">
        <v>129</v>
      </c>
      <c r="F450" s="44" t="s">
        <v>65</v>
      </c>
      <c r="G450" s="43" t="s">
        <v>328</v>
      </c>
      <c r="H450" s="45" t="s">
        <v>338</v>
      </c>
      <c r="I450" s="46">
        <v>39991</v>
      </c>
      <c r="J450" s="689">
        <f t="shared" ca="1" si="23"/>
        <v>6166</v>
      </c>
      <c r="K450" s="649">
        <v>45051</v>
      </c>
    </row>
    <row r="451" spans="1:11" x14ac:dyDescent="0.15">
      <c r="A451" s="457" t="str">
        <f t="shared" si="22"/>
        <v>Track &amp; Field-Male-V55-Discus</v>
      </c>
      <c r="B451" s="688" t="s">
        <v>912</v>
      </c>
      <c r="C451" s="107" t="s">
        <v>934</v>
      </c>
      <c r="D451" s="43" t="s">
        <v>69</v>
      </c>
      <c r="E451" s="43" t="s">
        <v>129</v>
      </c>
      <c r="F451" s="44" t="s">
        <v>66</v>
      </c>
      <c r="G451" s="43" t="s">
        <v>868</v>
      </c>
      <c r="H451" s="45" t="s">
        <v>870</v>
      </c>
      <c r="I451" s="46">
        <v>43639</v>
      </c>
      <c r="J451" s="689">
        <f t="shared" ca="1" si="23"/>
        <v>2518</v>
      </c>
      <c r="K451" s="649">
        <v>45051</v>
      </c>
    </row>
    <row r="452" spans="1:11" x14ac:dyDescent="0.15">
      <c r="A452" s="457" t="str">
        <f t="shared" si="22"/>
        <v>Track &amp; Field-Male-V60-Discus</v>
      </c>
      <c r="B452" s="688" t="s">
        <v>912</v>
      </c>
      <c r="C452" s="107" t="s">
        <v>934</v>
      </c>
      <c r="D452" s="43" t="s">
        <v>69</v>
      </c>
      <c r="E452" s="43" t="s">
        <v>129</v>
      </c>
      <c r="F452" s="44" t="s">
        <v>70</v>
      </c>
      <c r="G452" s="43" t="s">
        <v>917</v>
      </c>
      <c r="H452" s="45"/>
      <c r="I452" s="46"/>
      <c r="J452" s="689" t="str">
        <f t="shared" ca="1" si="23"/>
        <v/>
      </c>
      <c r="K452" s="649">
        <v>45051</v>
      </c>
    </row>
    <row r="453" spans="1:11" x14ac:dyDescent="0.15">
      <c r="A453" s="457" t="str">
        <f t="shared" ref="A453:A516" si="24">B453&amp;"-"&amp;D453&amp;"-"&amp;F453&amp;"-"&amp;E453</f>
        <v>Track &amp; Field-Male-V65-Discus</v>
      </c>
      <c r="B453" s="688" t="s">
        <v>912</v>
      </c>
      <c r="C453" s="107" t="s">
        <v>934</v>
      </c>
      <c r="D453" s="43" t="s">
        <v>69</v>
      </c>
      <c r="E453" s="43" t="s">
        <v>129</v>
      </c>
      <c r="F453" s="44" t="s">
        <v>71</v>
      </c>
      <c r="G453" s="43" t="s">
        <v>917</v>
      </c>
      <c r="H453" s="45"/>
      <c r="I453" s="46"/>
      <c r="J453" s="689" t="str">
        <f t="shared" ca="1" si="23"/>
        <v/>
      </c>
      <c r="K453" s="649">
        <v>45051</v>
      </c>
    </row>
    <row r="454" spans="1:11" x14ac:dyDescent="0.15">
      <c r="A454" s="457" t="str">
        <f t="shared" si="24"/>
        <v>Track &amp; Field-Male-V70-Discus</v>
      </c>
      <c r="B454" s="688" t="s">
        <v>912</v>
      </c>
      <c r="C454" s="107" t="s">
        <v>934</v>
      </c>
      <c r="D454" s="43" t="s">
        <v>69</v>
      </c>
      <c r="E454" s="43" t="s">
        <v>129</v>
      </c>
      <c r="F454" s="44" t="s">
        <v>72</v>
      </c>
      <c r="G454" s="43" t="s">
        <v>917</v>
      </c>
      <c r="H454" s="45"/>
      <c r="I454" s="46"/>
      <c r="J454" s="689" t="str">
        <f t="shared" ca="1" si="23"/>
        <v/>
      </c>
      <c r="K454" s="649">
        <v>45051</v>
      </c>
    </row>
    <row r="455" spans="1:11" ht="14" thickBot="1" x14ac:dyDescent="0.2">
      <c r="A455" s="462" t="str">
        <f t="shared" si="24"/>
        <v>Track &amp; Field-Male-V75-Discus</v>
      </c>
      <c r="B455" s="696" t="s">
        <v>912</v>
      </c>
      <c r="C455" s="108" t="s">
        <v>934</v>
      </c>
      <c r="D455" s="89" t="s">
        <v>69</v>
      </c>
      <c r="E455" s="43" t="s">
        <v>129</v>
      </c>
      <c r="F455" s="90" t="s">
        <v>479</v>
      </c>
      <c r="G455" s="43" t="s">
        <v>917</v>
      </c>
      <c r="H455" s="91"/>
      <c r="I455" s="92"/>
      <c r="J455" s="697" t="str">
        <f t="shared" ca="1" si="23"/>
        <v/>
      </c>
      <c r="K455" s="654">
        <v>45051</v>
      </c>
    </row>
    <row r="456" spans="1:11" x14ac:dyDescent="0.15">
      <c r="A456" s="461" t="str">
        <f t="shared" si="24"/>
        <v>Track &amp; Field-Male-U11-Javelin</v>
      </c>
      <c r="B456" s="694" t="s">
        <v>912</v>
      </c>
      <c r="C456" s="106" t="s">
        <v>934</v>
      </c>
      <c r="D456" s="82" t="s">
        <v>69</v>
      </c>
      <c r="E456" s="82" t="s">
        <v>130</v>
      </c>
      <c r="F456" s="83" t="s">
        <v>77</v>
      </c>
      <c r="G456" s="82" t="s">
        <v>917</v>
      </c>
      <c r="H456" s="84"/>
      <c r="I456" s="86"/>
      <c r="J456" s="695" t="str">
        <f t="shared" ca="1" si="23"/>
        <v/>
      </c>
      <c r="K456" s="653">
        <v>45051</v>
      </c>
    </row>
    <row r="457" spans="1:11" x14ac:dyDescent="0.15">
      <c r="A457" s="457" t="str">
        <f t="shared" si="24"/>
        <v>Track &amp; Field-Male-U13-Javelin</v>
      </c>
      <c r="B457" s="688" t="s">
        <v>912</v>
      </c>
      <c r="C457" s="107" t="s">
        <v>934</v>
      </c>
      <c r="D457" s="43" t="s">
        <v>69</v>
      </c>
      <c r="E457" s="43" t="s">
        <v>130</v>
      </c>
      <c r="F457" s="44" t="s">
        <v>78</v>
      </c>
      <c r="G457" s="43" t="s">
        <v>1399</v>
      </c>
      <c r="H457" s="45" t="s">
        <v>936</v>
      </c>
      <c r="I457" s="46">
        <v>44741</v>
      </c>
      <c r="J457" s="689">
        <f t="shared" ca="1" si="23"/>
        <v>1416</v>
      </c>
      <c r="K457" s="649">
        <v>45051</v>
      </c>
    </row>
    <row r="458" spans="1:11" x14ac:dyDescent="0.15">
      <c r="A458" s="457" t="str">
        <f t="shared" si="24"/>
        <v>Track &amp; Field-Male-U15-Javelin</v>
      </c>
      <c r="B458" s="688" t="s">
        <v>912</v>
      </c>
      <c r="C458" s="107" t="s">
        <v>934</v>
      </c>
      <c r="D458" s="43" t="s">
        <v>69</v>
      </c>
      <c r="E458" s="43" t="s">
        <v>130</v>
      </c>
      <c r="F458" s="44" t="s">
        <v>79</v>
      </c>
      <c r="G458" s="43" t="s">
        <v>1399</v>
      </c>
      <c r="H458" s="45" t="s">
        <v>1476</v>
      </c>
      <c r="I458" s="46">
        <v>45514</v>
      </c>
      <c r="J458" s="689">
        <f t="shared" ca="1" si="23"/>
        <v>643</v>
      </c>
      <c r="K458" s="649">
        <v>45577</v>
      </c>
    </row>
    <row r="459" spans="1:11" x14ac:dyDescent="0.15">
      <c r="A459" s="457" t="str">
        <f t="shared" si="24"/>
        <v>Track &amp; Field-Male-U17-Javelin</v>
      </c>
      <c r="B459" s="688" t="s">
        <v>912</v>
      </c>
      <c r="C459" s="107" t="s">
        <v>934</v>
      </c>
      <c r="D459" s="43" t="s">
        <v>69</v>
      </c>
      <c r="E459" s="43" t="s">
        <v>130</v>
      </c>
      <c r="F459" s="44" t="s">
        <v>80</v>
      </c>
      <c r="G459" s="43" t="s">
        <v>1399</v>
      </c>
      <c r="H459" s="45" t="s">
        <v>1504</v>
      </c>
      <c r="I459" s="46">
        <v>45822</v>
      </c>
      <c r="J459" s="689">
        <f t="shared" ca="1" si="23"/>
        <v>335</v>
      </c>
      <c r="K459" s="649">
        <v>45859</v>
      </c>
    </row>
    <row r="460" spans="1:11" x14ac:dyDescent="0.15">
      <c r="A460" s="457" t="str">
        <f t="shared" si="24"/>
        <v>Track &amp; Field-Male-U20-Javelin</v>
      </c>
      <c r="B460" s="688" t="s">
        <v>912</v>
      </c>
      <c r="C460" s="107" t="s">
        <v>934</v>
      </c>
      <c r="D460" s="43" t="s">
        <v>69</v>
      </c>
      <c r="E460" s="43" t="s">
        <v>130</v>
      </c>
      <c r="F460" s="44" t="s">
        <v>81</v>
      </c>
      <c r="G460" s="43" t="s">
        <v>793</v>
      </c>
      <c r="H460" s="45" t="s">
        <v>1430</v>
      </c>
      <c r="I460" s="46">
        <v>45424</v>
      </c>
      <c r="J460" s="689">
        <f t="shared" ca="1" si="23"/>
        <v>733</v>
      </c>
      <c r="K460" s="649">
        <v>45477</v>
      </c>
    </row>
    <row r="461" spans="1:11" x14ac:dyDescent="0.15">
      <c r="A461" s="457" t="str">
        <f t="shared" si="24"/>
        <v>Track &amp; Field-Male-Senior-Javelin</v>
      </c>
      <c r="B461" s="688" t="s">
        <v>912</v>
      </c>
      <c r="C461" s="107" t="s">
        <v>934</v>
      </c>
      <c r="D461" s="43" t="s">
        <v>69</v>
      </c>
      <c r="E461" s="43" t="s">
        <v>130</v>
      </c>
      <c r="F461" s="44" t="s">
        <v>5</v>
      </c>
      <c r="G461" s="43" t="s">
        <v>244</v>
      </c>
      <c r="H461" s="45" t="s">
        <v>345</v>
      </c>
      <c r="I461" s="46">
        <v>37528</v>
      </c>
      <c r="J461" s="689">
        <f t="shared" ca="1" si="23"/>
        <v>8629</v>
      </c>
      <c r="K461" s="649">
        <v>45051</v>
      </c>
    </row>
    <row r="462" spans="1:11" x14ac:dyDescent="0.15">
      <c r="A462" s="457" t="str">
        <f t="shared" si="24"/>
        <v>Track &amp; Field-Male-V35-Javelin</v>
      </c>
      <c r="B462" s="688" t="s">
        <v>912</v>
      </c>
      <c r="C462" s="107" t="s">
        <v>934</v>
      </c>
      <c r="D462" s="43" t="s">
        <v>69</v>
      </c>
      <c r="E462" s="43" t="s">
        <v>130</v>
      </c>
      <c r="F462" s="44" t="s">
        <v>74</v>
      </c>
      <c r="G462" s="43" t="s">
        <v>244</v>
      </c>
      <c r="H462" s="45" t="s">
        <v>1464</v>
      </c>
      <c r="I462" s="46">
        <v>42221</v>
      </c>
      <c r="J462" s="689">
        <f t="shared" ca="1" si="23"/>
        <v>3936</v>
      </c>
      <c r="K462" s="649">
        <v>45511</v>
      </c>
    </row>
    <row r="463" spans="1:11" x14ac:dyDescent="0.15">
      <c r="A463" s="457" t="str">
        <f t="shared" si="24"/>
        <v>Track &amp; Field-Male-V40-Javelin</v>
      </c>
      <c r="B463" s="688" t="s">
        <v>912</v>
      </c>
      <c r="C463" s="107" t="s">
        <v>934</v>
      </c>
      <c r="D463" s="43" t="s">
        <v>69</v>
      </c>
      <c r="E463" s="43" t="s">
        <v>130</v>
      </c>
      <c r="F463" s="44" t="s">
        <v>67</v>
      </c>
      <c r="G463" s="43" t="s">
        <v>676</v>
      </c>
      <c r="H463" s="45" t="s">
        <v>679</v>
      </c>
      <c r="I463" s="46">
        <v>41821</v>
      </c>
      <c r="J463" s="689">
        <f t="shared" ca="1" si="23"/>
        <v>4336</v>
      </c>
      <c r="K463" s="649">
        <v>45051</v>
      </c>
    </row>
    <row r="464" spans="1:11" x14ac:dyDescent="0.15">
      <c r="A464" s="457" t="str">
        <f t="shared" si="24"/>
        <v>Track &amp; Field-Male-V45-Javelin</v>
      </c>
      <c r="B464" s="688" t="s">
        <v>912</v>
      </c>
      <c r="C464" s="107" t="s">
        <v>934</v>
      </c>
      <c r="D464" s="43" t="s">
        <v>69</v>
      </c>
      <c r="E464" s="43" t="s">
        <v>130</v>
      </c>
      <c r="F464" s="44" t="s">
        <v>64</v>
      </c>
      <c r="G464" s="43" t="s">
        <v>1372</v>
      </c>
      <c r="H464" s="45" t="s">
        <v>1428</v>
      </c>
      <c r="I464" s="46">
        <v>45455</v>
      </c>
      <c r="J464" s="689">
        <f t="shared" ca="1" si="23"/>
        <v>702</v>
      </c>
      <c r="K464" s="649">
        <v>45477</v>
      </c>
    </row>
    <row r="465" spans="1:11" x14ac:dyDescent="0.15">
      <c r="A465" s="457" t="str">
        <f t="shared" si="24"/>
        <v>Track &amp; Field-Male-V50-Javelin</v>
      </c>
      <c r="B465" s="688" t="s">
        <v>912</v>
      </c>
      <c r="C465" s="107" t="s">
        <v>934</v>
      </c>
      <c r="D465" s="43" t="s">
        <v>69</v>
      </c>
      <c r="E465" s="43" t="s">
        <v>130</v>
      </c>
      <c r="F465" s="44" t="s">
        <v>65</v>
      </c>
      <c r="G465" s="43" t="s">
        <v>1514</v>
      </c>
      <c r="H465" s="45" t="s">
        <v>1515</v>
      </c>
      <c r="I465" s="46">
        <v>45812</v>
      </c>
      <c r="J465" s="689">
        <f t="shared" ca="1" si="23"/>
        <v>345</v>
      </c>
      <c r="K465" s="649">
        <v>45942</v>
      </c>
    </row>
    <row r="466" spans="1:11" x14ac:dyDescent="0.15">
      <c r="A466" s="457" t="str">
        <f t="shared" si="24"/>
        <v>Track &amp; Field-Male-V55-Javelin</v>
      </c>
      <c r="B466" s="688" t="s">
        <v>912</v>
      </c>
      <c r="C466" s="107" t="s">
        <v>934</v>
      </c>
      <c r="D466" s="43" t="s">
        <v>69</v>
      </c>
      <c r="E466" s="43" t="s">
        <v>130</v>
      </c>
      <c r="F466" s="44" t="s">
        <v>66</v>
      </c>
      <c r="G466" s="43" t="s">
        <v>868</v>
      </c>
      <c r="H466" s="45" t="s">
        <v>871</v>
      </c>
      <c r="I466" s="46">
        <v>43632</v>
      </c>
      <c r="J466" s="689">
        <f t="shared" ca="1" si="23"/>
        <v>2525</v>
      </c>
      <c r="K466" s="649">
        <v>45051</v>
      </c>
    </row>
    <row r="467" spans="1:11" x14ac:dyDescent="0.15">
      <c r="A467" s="457" t="str">
        <f t="shared" si="24"/>
        <v>Track &amp; Field-Male-V60-Javelin</v>
      </c>
      <c r="B467" s="688" t="s">
        <v>912</v>
      </c>
      <c r="C467" s="107" t="s">
        <v>934</v>
      </c>
      <c r="D467" s="43" t="s">
        <v>69</v>
      </c>
      <c r="E467" s="43" t="s">
        <v>130</v>
      </c>
      <c r="F467" s="44" t="s">
        <v>70</v>
      </c>
      <c r="G467" s="43" t="s">
        <v>917</v>
      </c>
      <c r="H467" s="45"/>
      <c r="I467" s="46"/>
      <c r="J467" s="689" t="str">
        <f t="shared" ca="1" si="23"/>
        <v/>
      </c>
      <c r="K467" s="649">
        <v>45051</v>
      </c>
    </row>
    <row r="468" spans="1:11" x14ac:dyDescent="0.15">
      <c r="A468" s="457" t="str">
        <f t="shared" si="24"/>
        <v>Track &amp; Field-Male-V65-Javelin</v>
      </c>
      <c r="B468" s="688" t="s">
        <v>912</v>
      </c>
      <c r="C468" s="107" t="s">
        <v>934</v>
      </c>
      <c r="D468" s="43" t="s">
        <v>69</v>
      </c>
      <c r="E468" s="43" t="s">
        <v>130</v>
      </c>
      <c r="F468" s="44" t="s">
        <v>71</v>
      </c>
      <c r="G468" s="43" t="s">
        <v>917</v>
      </c>
      <c r="H468" s="45"/>
      <c r="I468" s="46"/>
      <c r="J468" s="689" t="str">
        <f t="shared" ca="1" si="23"/>
        <v/>
      </c>
      <c r="K468" s="649">
        <v>45051</v>
      </c>
    </row>
    <row r="469" spans="1:11" x14ac:dyDescent="0.15">
      <c r="A469" s="457" t="str">
        <f t="shared" si="24"/>
        <v>Track &amp; Field-Male-V70-Javelin</v>
      </c>
      <c r="B469" s="688" t="s">
        <v>912</v>
      </c>
      <c r="C469" s="107" t="s">
        <v>934</v>
      </c>
      <c r="D469" s="43" t="s">
        <v>69</v>
      </c>
      <c r="E469" s="43" t="s">
        <v>130</v>
      </c>
      <c r="F469" s="44" t="s">
        <v>72</v>
      </c>
      <c r="G469" s="43" t="s">
        <v>917</v>
      </c>
      <c r="H469" s="45"/>
      <c r="I469" s="46"/>
      <c r="J469" s="689" t="str">
        <f t="shared" ca="1" si="23"/>
        <v/>
      </c>
      <c r="K469" s="649">
        <v>45051</v>
      </c>
    </row>
    <row r="470" spans="1:11" ht="14" thickBot="1" x14ac:dyDescent="0.2">
      <c r="A470" s="462" t="str">
        <f t="shared" si="24"/>
        <v>Track &amp; Field-Male-V75-Javelin</v>
      </c>
      <c r="B470" s="696" t="s">
        <v>912</v>
      </c>
      <c r="C470" s="108" t="s">
        <v>934</v>
      </c>
      <c r="D470" s="89" t="s">
        <v>69</v>
      </c>
      <c r="E470" s="43" t="s">
        <v>130</v>
      </c>
      <c r="F470" s="90" t="s">
        <v>479</v>
      </c>
      <c r="G470" s="43" t="s">
        <v>917</v>
      </c>
      <c r="H470" s="91"/>
      <c r="I470" s="92"/>
      <c r="J470" s="697" t="str">
        <f t="shared" ca="1" si="23"/>
        <v/>
      </c>
      <c r="K470" s="654">
        <v>45051</v>
      </c>
    </row>
    <row r="471" spans="1:11" ht="14" thickBot="1" x14ac:dyDescent="0.2">
      <c r="A471" s="461" t="str">
        <f t="shared" si="24"/>
        <v>Track &amp; Field-Male-U11-Turbo Javelin</v>
      </c>
      <c r="B471" s="707" t="s">
        <v>912</v>
      </c>
      <c r="C471" s="708" t="s">
        <v>934</v>
      </c>
      <c r="D471" s="709" t="s">
        <v>69</v>
      </c>
      <c r="E471" s="709" t="s">
        <v>946</v>
      </c>
      <c r="F471" s="710" t="s">
        <v>77</v>
      </c>
      <c r="G471" s="709" t="s">
        <v>815</v>
      </c>
      <c r="H471" s="711" t="s">
        <v>959</v>
      </c>
      <c r="I471" s="712">
        <v>42994</v>
      </c>
      <c r="J471" s="713">
        <f t="shared" ca="1" si="23"/>
        <v>3163</v>
      </c>
      <c r="K471" s="653">
        <v>45051</v>
      </c>
    </row>
    <row r="472" spans="1:11" x14ac:dyDescent="0.15">
      <c r="A472" s="457" t="str">
        <f t="shared" si="24"/>
        <v>Track &amp; Field-Male-U13-Turbo Javelin</v>
      </c>
      <c r="B472" s="469" t="s">
        <v>912</v>
      </c>
      <c r="C472" s="639" t="s">
        <v>934</v>
      </c>
      <c r="D472" s="77" t="s">
        <v>69</v>
      </c>
      <c r="E472" s="77" t="s">
        <v>946</v>
      </c>
      <c r="F472" s="78" t="s">
        <v>78</v>
      </c>
      <c r="G472" s="77" t="s">
        <v>924</v>
      </c>
      <c r="H472" s="160" t="s">
        <v>926</v>
      </c>
      <c r="I472" s="161" t="s">
        <v>926</v>
      </c>
      <c r="J472" s="162" t="str">
        <f t="shared" ca="1" si="23"/>
        <v>-</v>
      </c>
      <c r="K472" s="467">
        <v>45051</v>
      </c>
    </row>
    <row r="473" spans="1:11" x14ac:dyDescent="0.15">
      <c r="A473" s="457" t="str">
        <f t="shared" si="24"/>
        <v>Track &amp; Field-Male-U15-Turbo Javelin</v>
      </c>
      <c r="B473" s="466" t="s">
        <v>912</v>
      </c>
      <c r="C473" s="107" t="s">
        <v>934</v>
      </c>
      <c r="D473" s="43" t="s">
        <v>69</v>
      </c>
      <c r="E473" s="43" t="s">
        <v>946</v>
      </c>
      <c r="F473" s="44" t="s">
        <v>79</v>
      </c>
      <c r="G473" s="43" t="s">
        <v>924</v>
      </c>
      <c r="H473" s="103" t="s">
        <v>926</v>
      </c>
      <c r="I473" s="104" t="s">
        <v>926</v>
      </c>
      <c r="J473" s="105" t="str">
        <f t="shared" ca="1" si="23"/>
        <v>-</v>
      </c>
      <c r="K473" s="467">
        <v>45051</v>
      </c>
    </row>
    <row r="474" spans="1:11" x14ac:dyDescent="0.15">
      <c r="A474" s="457" t="str">
        <f t="shared" si="24"/>
        <v>Track &amp; Field-Male-U17-Turbo Javelin</v>
      </c>
      <c r="B474" s="466" t="s">
        <v>912</v>
      </c>
      <c r="C474" s="107" t="s">
        <v>934</v>
      </c>
      <c r="D474" s="43" t="s">
        <v>69</v>
      </c>
      <c r="E474" s="43" t="s">
        <v>946</v>
      </c>
      <c r="F474" s="44" t="s">
        <v>80</v>
      </c>
      <c r="G474" s="43" t="s">
        <v>924</v>
      </c>
      <c r="H474" s="103" t="s">
        <v>926</v>
      </c>
      <c r="I474" s="104" t="s">
        <v>926</v>
      </c>
      <c r="J474" s="105" t="str">
        <f t="shared" ca="1" si="23"/>
        <v>-</v>
      </c>
      <c r="K474" s="467">
        <v>45051</v>
      </c>
    </row>
    <row r="475" spans="1:11" x14ac:dyDescent="0.15">
      <c r="A475" s="457" t="str">
        <f t="shared" si="24"/>
        <v>Track &amp; Field-Male-U20-Turbo Javelin</v>
      </c>
      <c r="B475" s="466" t="s">
        <v>912</v>
      </c>
      <c r="C475" s="107" t="s">
        <v>934</v>
      </c>
      <c r="D475" s="43" t="s">
        <v>69</v>
      </c>
      <c r="E475" s="43" t="s">
        <v>946</v>
      </c>
      <c r="F475" s="44" t="s">
        <v>81</v>
      </c>
      <c r="G475" s="43" t="s">
        <v>924</v>
      </c>
      <c r="H475" s="103" t="s">
        <v>926</v>
      </c>
      <c r="I475" s="104" t="s">
        <v>926</v>
      </c>
      <c r="J475" s="105" t="str">
        <f t="shared" ca="1" si="23"/>
        <v>-</v>
      </c>
      <c r="K475" s="467">
        <v>45051</v>
      </c>
    </row>
    <row r="476" spans="1:11" x14ac:dyDescent="0.15">
      <c r="A476" s="457" t="str">
        <f t="shared" si="24"/>
        <v>Track &amp; Field-Male-Senior-Turbo Javelin</v>
      </c>
      <c r="B476" s="466" t="s">
        <v>912</v>
      </c>
      <c r="C476" s="107" t="s">
        <v>934</v>
      </c>
      <c r="D476" s="43" t="s">
        <v>69</v>
      </c>
      <c r="E476" s="43" t="s">
        <v>946</v>
      </c>
      <c r="F476" s="44" t="s">
        <v>5</v>
      </c>
      <c r="G476" s="43" t="s">
        <v>924</v>
      </c>
      <c r="H476" s="103" t="s">
        <v>926</v>
      </c>
      <c r="I476" s="104" t="s">
        <v>926</v>
      </c>
      <c r="J476" s="105" t="str">
        <f t="shared" ca="1" si="23"/>
        <v>-</v>
      </c>
      <c r="K476" s="467">
        <v>45051</v>
      </c>
    </row>
    <row r="477" spans="1:11" x14ac:dyDescent="0.15">
      <c r="A477" s="457" t="str">
        <f t="shared" si="24"/>
        <v>Track &amp; Field-Male-V35-Turbo Javelin</v>
      </c>
      <c r="B477" s="466" t="s">
        <v>912</v>
      </c>
      <c r="C477" s="107" t="s">
        <v>934</v>
      </c>
      <c r="D477" s="43" t="s">
        <v>69</v>
      </c>
      <c r="E477" s="43" t="s">
        <v>946</v>
      </c>
      <c r="F477" s="44" t="s">
        <v>74</v>
      </c>
      <c r="G477" s="43" t="s">
        <v>924</v>
      </c>
      <c r="H477" s="103" t="s">
        <v>926</v>
      </c>
      <c r="I477" s="104" t="s">
        <v>926</v>
      </c>
      <c r="J477" s="105" t="str">
        <f t="shared" ca="1" si="23"/>
        <v>-</v>
      </c>
      <c r="K477" s="467">
        <v>45051</v>
      </c>
    </row>
    <row r="478" spans="1:11" x14ac:dyDescent="0.15">
      <c r="A478" s="457" t="str">
        <f t="shared" si="24"/>
        <v>Track &amp; Field-Male-V40-Turbo Javelin</v>
      </c>
      <c r="B478" s="466" t="s">
        <v>912</v>
      </c>
      <c r="C478" s="107" t="s">
        <v>934</v>
      </c>
      <c r="D478" s="43" t="s">
        <v>69</v>
      </c>
      <c r="E478" s="43" t="s">
        <v>946</v>
      </c>
      <c r="F478" s="44" t="s">
        <v>67</v>
      </c>
      <c r="G478" s="43" t="s">
        <v>924</v>
      </c>
      <c r="H478" s="103" t="s">
        <v>926</v>
      </c>
      <c r="I478" s="104" t="s">
        <v>926</v>
      </c>
      <c r="J478" s="105" t="str">
        <f t="shared" ca="1" si="23"/>
        <v>-</v>
      </c>
      <c r="K478" s="467">
        <v>45051</v>
      </c>
    </row>
    <row r="479" spans="1:11" x14ac:dyDescent="0.15">
      <c r="A479" s="457" t="str">
        <f t="shared" si="24"/>
        <v>Track &amp; Field-Male-V45-Turbo Javelin</v>
      </c>
      <c r="B479" s="466" t="s">
        <v>912</v>
      </c>
      <c r="C479" s="107" t="s">
        <v>934</v>
      </c>
      <c r="D479" s="43" t="s">
        <v>69</v>
      </c>
      <c r="E479" s="43" t="s">
        <v>946</v>
      </c>
      <c r="F479" s="44" t="s">
        <v>64</v>
      </c>
      <c r="G479" s="43" t="s">
        <v>924</v>
      </c>
      <c r="H479" s="103" t="s">
        <v>926</v>
      </c>
      <c r="I479" s="104" t="s">
        <v>926</v>
      </c>
      <c r="J479" s="105" t="str">
        <f t="shared" ca="1" si="23"/>
        <v>-</v>
      </c>
      <c r="K479" s="467">
        <v>45051</v>
      </c>
    </row>
    <row r="480" spans="1:11" x14ac:dyDescent="0.15">
      <c r="A480" s="457" t="str">
        <f t="shared" si="24"/>
        <v>Track &amp; Field-Male-V50-Turbo Javelin</v>
      </c>
      <c r="B480" s="466" t="s">
        <v>912</v>
      </c>
      <c r="C480" s="107" t="s">
        <v>934</v>
      </c>
      <c r="D480" s="43" t="s">
        <v>69</v>
      </c>
      <c r="E480" s="43" t="s">
        <v>946</v>
      </c>
      <c r="F480" s="44" t="s">
        <v>65</v>
      </c>
      <c r="G480" s="43" t="s">
        <v>924</v>
      </c>
      <c r="H480" s="103" t="s">
        <v>926</v>
      </c>
      <c r="I480" s="104" t="s">
        <v>926</v>
      </c>
      <c r="J480" s="105" t="str">
        <f t="shared" ca="1" si="23"/>
        <v>-</v>
      </c>
      <c r="K480" s="467">
        <v>45051</v>
      </c>
    </row>
    <row r="481" spans="1:11" x14ac:dyDescent="0.15">
      <c r="A481" s="457" t="str">
        <f t="shared" si="24"/>
        <v>Track &amp; Field-Male-V55-Turbo Javelin</v>
      </c>
      <c r="B481" s="466" t="s">
        <v>912</v>
      </c>
      <c r="C481" s="107" t="s">
        <v>934</v>
      </c>
      <c r="D481" s="43" t="s">
        <v>69</v>
      </c>
      <c r="E481" s="43" t="s">
        <v>946</v>
      </c>
      <c r="F481" s="44" t="s">
        <v>66</v>
      </c>
      <c r="G481" s="43" t="s">
        <v>924</v>
      </c>
      <c r="H481" s="103" t="s">
        <v>926</v>
      </c>
      <c r="I481" s="104" t="s">
        <v>926</v>
      </c>
      <c r="J481" s="105" t="str">
        <f t="shared" ca="1" si="23"/>
        <v>-</v>
      </c>
      <c r="K481" s="467">
        <v>45051</v>
      </c>
    </row>
    <row r="482" spans="1:11" x14ac:dyDescent="0.15">
      <c r="A482" s="457" t="str">
        <f t="shared" si="24"/>
        <v>Track &amp; Field-Male-V60-Turbo Javelin</v>
      </c>
      <c r="B482" s="466" t="s">
        <v>912</v>
      </c>
      <c r="C482" s="107" t="s">
        <v>934</v>
      </c>
      <c r="D482" s="43" t="s">
        <v>69</v>
      </c>
      <c r="E482" s="43" t="s">
        <v>946</v>
      </c>
      <c r="F482" s="44" t="s">
        <v>70</v>
      </c>
      <c r="G482" s="43" t="s">
        <v>924</v>
      </c>
      <c r="H482" s="103" t="s">
        <v>926</v>
      </c>
      <c r="I482" s="104" t="s">
        <v>926</v>
      </c>
      <c r="J482" s="105" t="str">
        <f t="shared" ca="1" si="23"/>
        <v>-</v>
      </c>
      <c r="K482" s="467">
        <v>45051</v>
      </c>
    </row>
    <row r="483" spans="1:11" x14ac:dyDescent="0.15">
      <c r="A483" s="457" t="str">
        <f t="shared" si="24"/>
        <v>Track &amp; Field-Male-V65-Turbo Javelin</v>
      </c>
      <c r="B483" s="466" t="s">
        <v>912</v>
      </c>
      <c r="C483" s="107" t="s">
        <v>934</v>
      </c>
      <c r="D483" s="43" t="s">
        <v>69</v>
      </c>
      <c r="E483" s="43" t="s">
        <v>946</v>
      </c>
      <c r="F483" s="44" t="s">
        <v>71</v>
      </c>
      <c r="G483" s="43" t="s">
        <v>924</v>
      </c>
      <c r="H483" s="103" t="s">
        <v>926</v>
      </c>
      <c r="I483" s="104" t="s">
        <v>926</v>
      </c>
      <c r="J483" s="105" t="str">
        <f t="shared" ca="1" si="23"/>
        <v>-</v>
      </c>
      <c r="K483" s="467">
        <v>45051</v>
      </c>
    </row>
    <row r="484" spans="1:11" x14ac:dyDescent="0.15">
      <c r="A484" s="457" t="str">
        <f t="shared" si="24"/>
        <v>Track &amp; Field-Male-V70-Turbo Javelin</v>
      </c>
      <c r="B484" s="466" t="s">
        <v>912</v>
      </c>
      <c r="C484" s="107" t="s">
        <v>934</v>
      </c>
      <c r="D484" s="43" t="s">
        <v>69</v>
      </c>
      <c r="E484" s="43" t="s">
        <v>946</v>
      </c>
      <c r="F484" s="44" t="s">
        <v>72</v>
      </c>
      <c r="G484" s="43" t="s">
        <v>924</v>
      </c>
      <c r="H484" s="103" t="s">
        <v>926</v>
      </c>
      <c r="I484" s="104" t="s">
        <v>926</v>
      </c>
      <c r="J484" s="105" t="str">
        <f t="shared" ca="1" si="23"/>
        <v>-</v>
      </c>
      <c r="K484" s="467">
        <v>45051</v>
      </c>
    </row>
    <row r="485" spans="1:11" ht="14" thickBot="1" x14ac:dyDescent="0.2">
      <c r="A485" s="462" t="str">
        <f t="shared" si="24"/>
        <v>Track &amp; Field-Male-V75-Turbo Javelin</v>
      </c>
      <c r="B485" s="471" t="s">
        <v>912</v>
      </c>
      <c r="C485" s="118" t="s">
        <v>934</v>
      </c>
      <c r="D485" s="93" t="s">
        <v>69</v>
      </c>
      <c r="E485" s="93" t="s">
        <v>946</v>
      </c>
      <c r="F485" s="94" t="s">
        <v>479</v>
      </c>
      <c r="G485" s="93" t="s">
        <v>924</v>
      </c>
      <c r="H485" s="115" t="s">
        <v>926</v>
      </c>
      <c r="I485" s="116" t="s">
        <v>926</v>
      </c>
      <c r="J485" s="117" t="str">
        <f t="shared" ca="1" si="23"/>
        <v>-</v>
      </c>
      <c r="K485" s="476">
        <v>45051</v>
      </c>
    </row>
    <row r="486" spans="1:11" x14ac:dyDescent="0.15">
      <c r="A486" s="461" t="str">
        <f t="shared" si="24"/>
        <v>Track &amp; Field-Male-U11-Hammer</v>
      </c>
      <c r="B486" s="682" t="s">
        <v>912</v>
      </c>
      <c r="C486" s="119" t="s">
        <v>934</v>
      </c>
      <c r="D486" s="109" t="s">
        <v>69</v>
      </c>
      <c r="E486" s="109" t="s">
        <v>131</v>
      </c>
      <c r="F486" s="110" t="s">
        <v>77</v>
      </c>
      <c r="G486" s="109" t="s">
        <v>917</v>
      </c>
      <c r="H486" s="111"/>
      <c r="I486" s="112"/>
      <c r="J486" s="683" t="str">
        <f t="shared" ca="1" si="23"/>
        <v/>
      </c>
      <c r="K486" s="653">
        <v>45051</v>
      </c>
    </row>
    <row r="487" spans="1:11" x14ac:dyDescent="0.15">
      <c r="A487" s="457" t="str">
        <f t="shared" si="24"/>
        <v>Track &amp; Field-Male-U13-Hammer</v>
      </c>
      <c r="B487" s="688" t="s">
        <v>912</v>
      </c>
      <c r="C487" s="107" t="s">
        <v>934</v>
      </c>
      <c r="D487" s="43" t="s">
        <v>69</v>
      </c>
      <c r="E487" s="43" t="s">
        <v>131</v>
      </c>
      <c r="F487" s="44" t="s">
        <v>78</v>
      </c>
      <c r="G487" s="43" t="s">
        <v>351</v>
      </c>
      <c r="H487" s="45" t="s">
        <v>352</v>
      </c>
      <c r="I487" s="46">
        <v>41174</v>
      </c>
      <c r="J487" s="689">
        <f t="shared" ca="1" si="23"/>
        <v>4983</v>
      </c>
      <c r="K487" s="649">
        <v>45051</v>
      </c>
    </row>
    <row r="488" spans="1:11" x14ac:dyDescent="0.15">
      <c r="A488" s="457" t="str">
        <f t="shared" si="24"/>
        <v>Track &amp; Field-Male-U15-Hammer</v>
      </c>
      <c r="B488" s="688" t="s">
        <v>912</v>
      </c>
      <c r="C488" s="107" t="s">
        <v>934</v>
      </c>
      <c r="D488" s="43" t="s">
        <v>69</v>
      </c>
      <c r="E488" s="43" t="s">
        <v>131</v>
      </c>
      <c r="F488" s="44" t="s">
        <v>79</v>
      </c>
      <c r="G488" s="43" t="s">
        <v>353</v>
      </c>
      <c r="H488" s="45" t="s">
        <v>414</v>
      </c>
      <c r="I488" s="46">
        <v>39285</v>
      </c>
      <c r="J488" s="689">
        <f t="shared" ca="1" si="23"/>
        <v>6872</v>
      </c>
      <c r="K488" s="649">
        <v>45051</v>
      </c>
    </row>
    <row r="489" spans="1:11" x14ac:dyDescent="0.15">
      <c r="A489" s="457" t="str">
        <f t="shared" si="24"/>
        <v>Track &amp; Field-Male-U17-Hammer</v>
      </c>
      <c r="B489" s="688" t="s">
        <v>912</v>
      </c>
      <c r="C489" s="107" t="s">
        <v>934</v>
      </c>
      <c r="D489" s="43" t="s">
        <v>69</v>
      </c>
      <c r="E489" s="43" t="s">
        <v>131</v>
      </c>
      <c r="F489" s="44" t="s">
        <v>80</v>
      </c>
      <c r="G489" s="43" t="s">
        <v>354</v>
      </c>
      <c r="H489" s="45" t="s">
        <v>355</v>
      </c>
      <c r="I489" s="46">
        <v>38550</v>
      </c>
      <c r="J489" s="689">
        <f t="shared" ca="1" si="23"/>
        <v>7607</v>
      </c>
      <c r="K489" s="649">
        <v>45051</v>
      </c>
    </row>
    <row r="490" spans="1:11" x14ac:dyDescent="0.15">
      <c r="A490" s="457" t="str">
        <f t="shared" si="24"/>
        <v>Track &amp; Field-Male-U20-Hammer</v>
      </c>
      <c r="B490" s="688" t="s">
        <v>912</v>
      </c>
      <c r="C490" s="107" t="s">
        <v>934</v>
      </c>
      <c r="D490" s="43" t="s">
        <v>69</v>
      </c>
      <c r="E490" s="43" t="s">
        <v>131</v>
      </c>
      <c r="F490" s="44" t="s">
        <v>81</v>
      </c>
      <c r="G490" s="43" t="s">
        <v>386</v>
      </c>
      <c r="H490" s="45" t="s">
        <v>183</v>
      </c>
      <c r="I490" s="46">
        <v>36992</v>
      </c>
      <c r="J490" s="689">
        <f t="shared" ca="1" si="23"/>
        <v>9165</v>
      </c>
      <c r="K490" s="649">
        <v>45051</v>
      </c>
    </row>
    <row r="491" spans="1:11" x14ac:dyDescent="0.15">
      <c r="A491" s="457" t="str">
        <f t="shared" si="24"/>
        <v>Track &amp; Field-Male-Senior-Hammer</v>
      </c>
      <c r="B491" s="688" t="s">
        <v>912</v>
      </c>
      <c r="C491" s="107" t="s">
        <v>934</v>
      </c>
      <c r="D491" s="43" t="s">
        <v>69</v>
      </c>
      <c r="E491" s="43" t="s">
        <v>131</v>
      </c>
      <c r="F491" s="44" t="s">
        <v>5</v>
      </c>
      <c r="G491" s="43" t="s">
        <v>386</v>
      </c>
      <c r="H491" s="45" t="s">
        <v>387</v>
      </c>
      <c r="I491" s="46">
        <v>40299</v>
      </c>
      <c r="J491" s="689">
        <f t="shared" ca="1" si="23"/>
        <v>5858</v>
      </c>
      <c r="K491" s="649">
        <v>45051</v>
      </c>
    </row>
    <row r="492" spans="1:11" x14ac:dyDescent="0.15">
      <c r="A492" s="457" t="str">
        <f t="shared" si="24"/>
        <v>Track &amp; Field-Male-V35-Hammer</v>
      </c>
      <c r="B492" s="688" t="s">
        <v>912</v>
      </c>
      <c r="C492" s="107" t="s">
        <v>934</v>
      </c>
      <c r="D492" s="43" t="s">
        <v>69</v>
      </c>
      <c r="E492" s="43" t="s">
        <v>131</v>
      </c>
      <c r="F492" s="44" t="s">
        <v>74</v>
      </c>
      <c r="G492" s="43" t="s">
        <v>244</v>
      </c>
      <c r="H492" s="45" t="s">
        <v>1465</v>
      </c>
      <c r="I492" s="46">
        <v>42861</v>
      </c>
      <c r="J492" s="689">
        <f t="shared" ca="1" si="23"/>
        <v>3296</v>
      </c>
      <c r="K492" s="649">
        <v>45511</v>
      </c>
    </row>
    <row r="493" spans="1:11" x14ac:dyDescent="0.15">
      <c r="A493" s="457" t="str">
        <f t="shared" si="24"/>
        <v>Track &amp; Field-Male-V40-Hammer</v>
      </c>
      <c r="B493" s="688" t="s">
        <v>912</v>
      </c>
      <c r="C493" s="107" t="s">
        <v>934</v>
      </c>
      <c r="D493" s="43" t="s">
        <v>69</v>
      </c>
      <c r="E493" s="43" t="s">
        <v>131</v>
      </c>
      <c r="F493" s="44" t="s">
        <v>67</v>
      </c>
      <c r="G493" s="43" t="s">
        <v>790</v>
      </c>
      <c r="H493" s="45" t="s">
        <v>791</v>
      </c>
      <c r="I493" s="46">
        <v>42526</v>
      </c>
      <c r="J493" s="689">
        <f t="shared" ca="1" si="23"/>
        <v>3631</v>
      </c>
      <c r="K493" s="649">
        <v>45051</v>
      </c>
    </row>
    <row r="494" spans="1:11" x14ac:dyDescent="0.15">
      <c r="A494" s="457" t="str">
        <f t="shared" si="24"/>
        <v>Track &amp; Field-Male-V45-Hammer</v>
      </c>
      <c r="B494" s="688" t="s">
        <v>912</v>
      </c>
      <c r="C494" s="107" t="s">
        <v>934</v>
      </c>
      <c r="D494" s="43" t="s">
        <v>69</v>
      </c>
      <c r="E494" s="43" t="s">
        <v>131</v>
      </c>
      <c r="F494" s="44" t="s">
        <v>64</v>
      </c>
      <c r="G494" s="43" t="s">
        <v>1372</v>
      </c>
      <c r="H494" s="45" t="s">
        <v>1374</v>
      </c>
      <c r="I494" s="46">
        <v>44779</v>
      </c>
      <c r="J494" s="689">
        <f t="shared" ca="1" si="23"/>
        <v>1378</v>
      </c>
      <c r="K494" s="649">
        <v>45196</v>
      </c>
    </row>
    <row r="495" spans="1:11" x14ac:dyDescent="0.15">
      <c r="A495" s="457" t="str">
        <f t="shared" si="24"/>
        <v>Track &amp; Field-Male-V50-Hammer</v>
      </c>
      <c r="B495" s="688" t="s">
        <v>912</v>
      </c>
      <c r="C495" s="107" t="s">
        <v>934</v>
      </c>
      <c r="D495" s="43" t="s">
        <v>69</v>
      </c>
      <c r="E495" s="43" t="s">
        <v>131</v>
      </c>
      <c r="F495" s="44" t="s">
        <v>65</v>
      </c>
      <c r="G495" s="43" t="s">
        <v>328</v>
      </c>
      <c r="H495" s="45" t="s">
        <v>355</v>
      </c>
      <c r="I495" s="46">
        <v>40351</v>
      </c>
      <c r="J495" s="689">
        <f t="shared" ca="1" si="23"/>
        <v>5806</v>
      </c>
      <c r="K495" s="649">
        <v>45051</v>
      </c>
    </row>
    <row r="496" spans="1:11" x14ac:dyDescent="0.15">
      <c r="A496" s="457" t="str">
        <f t="shared" si="24"/>
        <v>Track &amp; Field-Male-V55-Hammer</v>
      </c>
      <c r="B496" s="688" t="s">
        <v>912</v>
      </c>
      <c r="C496" s="107" t="s">
        <v>934</v>
      </c>
      <c r="D496" s="43" t="s">
        <v>69</v>
      </c>
      <c r="E496" s="43" t="s">
        <v>131</v>
      </c>
      <c r="F496" s="44" t="s">
        <v>66</v>
      </c>
      <c r="G496" s="43" t="s">
        <v>868</v>
      </c>
      <c r="H496" s="45" t="s">
        <v>872</v>
      </c>
      <c r="I496" s="46">
        <v>43639</v>
      </c>
      <c r="J496" s="689">
        <f t="shared" ca="1" si="23"/>
        <v>2518</v>
      </c>
      <c r="K496" s="649">
        <v>45051</v>
      </c>
    </row>
    <row r="497" spans="1:11" x14ac:dyDescent="0.15">
      <c r="A497" s="457" t="str">
        <f t="shared" si="24"/>
        <v>Track &amp; Field-Male-V60-Hammer</v>
      </c>
      <c r="B497" s="688" t="s">
        <v>912</v>
      </c>
      <c r="C497" s="107" t="s">
        <v>934</v>
      </c>
      <c r="D497" s="43" t="s">
        <v>69</v>
      </c>
      <c r="E497" s="43" t="s">
        <v>131</v>
      </c>
      <c r="F497" s="44" t="s">
        <v>70</v>
      </c>
      <c r="G497" s="43" t="s">
        <v>917</v>
      </c>
      <c r="H497" s="45"/>
      <c r="I497" s="46"/>
      <c r="J497" s="689" t="str">
        <f t="shared" ca="1" si="23"/>
        <v/>
      </c>
      <c r="K497" s="649">
        <v>45051</v>
      </c>
    </row>
    <row r="498" spans="1:11" x14ac:dyDescent="0.15">
      <c r="A498" s="457" t="str">
        <f t="shared" si="24"/>
        <v>Track &amp; Field-Male-V65-Hammer</v>
      </c>
      <c r="B498" s="688" t="s">
        <v>912</v>
      </c>
      <c r="C498" s="107" t="s">
        <v>934</v>
      </c>
      <c r="D498" s="43" t="s">
        <v>69</v>
      </c>
      <c r="E498" s="43" t="s">
        <v>131</v>
      </c>
      <c r="F498" s="44" t="s">
        <v>71</v>
      </c>
      <c r="G498" s="43" t="s">
        <v>917</v>
      </c>
      <c r="H498" s="45"/>
      <c r="I498" s="46"/>
      <c r="J498" s="689" t="str">
        <f t="shared" ca="1" si="23"/>
        <v/>
      </c>
      <c r="K498" s="649">
        <v>45051</v>
      </c>
    </row>
    <row r="499" spans="1:11" x14ac:dyDescent="0.15">
      <c r="A499" s="457" t="str">
        <f t="shared" si="24"/>
        <v>Track &amp; Field-Male-V70-Hammer (4kg)</v>
      </c>
      <c r="B499" s="688" t="s">
        <v>912</v>
      </c>
      <c r="C499" s="107" t="s">
        <v>934</v>
      </c>
      <c r="D499" s="43" t="s">
        <v>69</v>
      </c>
      <c r="E499" s="43" t="s">
        <v>563</v>
      </c>
      <c r="F499" s="44" t="s">
        <v>72</v>
      </c>
      <c r="G499" s="43" t="s">
        <v>489</v>
      </c>
      <c r="H499" s="45" t="s">
        <v>873</v>
      </c>
      <c r="I499" s="46">
        <v>41518</v>
      </c>
      <c r="J499" s="689">
        <f t="shared" ca="1" si="23"/>
        <v>4639</v>
      </c>
      <c r="K499" s="649">
        <v>45051</v>
      </c>
    </row>
    <row r="500" spans="1:11" ht="14" thickBot="1" x14ac:dyDescent="0.2">
      <c r="A500" s="462" t="str">
        <f t="shared" si="24"/>
        <v>Track &amp; Field-Male-V75-Hammer (4kg)</v>
      </c>
      <c r="B500" s="684" t="s">
        <v>912</v>
      </c>
      <c r="C500" s="714" t="s">
        <v>934</v>
      </c>
      <c r="D500" s="113" t="s">
        <v>69</v>
      </c>
      <c r="E500" s="113" t="s">
        <v>563</v>
      </c>
      <c r="F500" s="114" t="s">
        <v>479</v>
      </c>
      <c r="G500" s="113" t="s">
        <v>917</v>
      </c>
      <c r="H500" s="690"/>
      <c r="I500" s="686"/>
      <c r="J500" s="687" t="str">
        <f t="shared" ca="1" si="23"/>
        <v/>
      </c>
      <c r="K500" s="654">
        <v>45051</v>
      </c>
    </row>
    <row r="501" spans="1:11" ht="14" thickBot="1" x14ac:dyDescent="0.2">
      <c r="A501" s="461" t="str">
        <f t="shared" si="24"/>
        <v>Track &amp; Field-Male-U11-Penthalon</v>
      </c>
      <c r="B501" s="659" t="s">
        <v>912</v>
      </c>
      <c r="C501" s="667" t="s">
        <v>934</v>
      </c>
      <c r="D501" s="660" t="s">
        <v>69</v>
      </c>
      <c r="E501" s="660" t="s">
        <v>348</v>
      </c>
      <c r="F501" s="661" t="s">
        <v>77</v>
      </c>
      <c r="G501" s="660" t="s">
        <v>924</v>
      </c>
      <c r="H501" s="668"/>
      <c r="I501" s="669"/>
      <c r="J501" s="670" t="str">
        <f t="shared" ca="1" si="23"/>
        <v/>
      </c>
      <c r="K501" s="474">
        <v>45051</v>
      </c>
    </row>
    <row r="502" spans="1:11" x14ac:dyDescent="0.15">
      <c r="A502" s="457" t="str">
        <f t="shared" si="24"/>
        <v>Track &amp; Field-Male-U13-Penthalon</v>
      </c>
      <c r="B502" s="682" t="s">
        <v>912</v>
      </c>
      <c r="C502" s="119" t="s">
        <v>934</v>
      </c>
      <c r="D502" s="109" t="s">
        <v>69</v>
      </c>
      <c r="E502" s="109" t="s">
        <v>348</v>
      </c>
      <c r="F502" s="110" t="s">
        <v>78</v>
      </c>
      <c r="G502" s="109" t="s">
        <v>1384</v>
      </c>
      <c r="H502" s="111" t="s">
        <v>1516</v>
      </c>
      <c r="I502" s="112">
        <v>45914</v>
      </c>
      <c r="J502" s="683">
        <f t="shared" ca="1" si="23"/>
        <v>243</v>
      </c>
      <c r="K502" s="649">
        <v>45942</v>
      </c>
    </row>
    <row r="503" spans="1:11" x14ac:dyDescent="0.15">
      <c r="A503" s="457" t="str">
        <f t="shared" si="24"/>
        <v>Track &amp; Field-Male-U15-Penthalon</v>
      </c>
      <c r="B503" s="688" t="s">
        <v>912</v>
      </c>
      <c r="C503" s="107" t="s">
        <v>934</v>
      </c>
      <c r="D503" s="43" t="s">
        <v>69</v>
      </c>
      <c r="E503" s="43" t="s">
        <v>348</v>
      </c>
      <c r="F503" s="44" t="s">
        <v>79</v>
      </c>
      <c r="G503" s="43" t="s">
        <v>268</v>
      </c>
      <c r="H503" s="45" t="s">
        <v>939</v>
      </c>
      <c r="I503" s="46">
        <v>38977</v>
      </c>
      <c r="J503" s="689">
        <f t="shared" ca="1" si="23"/>
        <v>7180</v>
      </c>
      <c r="K503" s="649">
        <v>45051</v>
      </c>
    </row>
    <row r="504" spans="1:11" x14ac:dyDescent="0.15">
      <c r="A504" s="457" t="str">
        <f t="shared" si="24"/>
        <v>Track &amp; Field-Male-U17-Penthalon</v>
      </c>
      <c r="B504" s="688" t="s">
        <v>912</v>
      </c>
      <c r="C504" s="107" t="s">
        <v>934</v>
      </c>
      <c r="D504" s="43" t="s">
        <v>69</v>
      </c>
      <c r="E504" s="43" t="s">
        <v>348</v>
      </c>
      <c r="F504" s="44" t="s">
        <v>80</v>
      </c>
      <c r="G504" s="43" t="s">
        <v>427</v>
      </c>
      <c r="H504" s="45" t="s">
        <v>940</v>
      </c>
      <c r="I504" s="46">
        <v>42624</v>
      </c>
      <c r="J504" s="689">
        <f t="shared" ref="J504:J560" ca="1" si="25">IF(I504="","",IF(I504="MISSING","",IF(I504="-","-",TODAY()-I504)))</f>
        <v>3533</v>
      </c>
      <c r="K504" s="649">
        <v>45051</v>
      </c>
    </row>
    <row r="505" spans="1:11" x14ac:dyDescent="0.15">
      <c r="A505" s="457" t="str">
        <f t="shared" si="24"/>
        <v>Track &amp; Field-Male-U20-Penthalon</v>
      </c>
      <c r="B505" s="688" t="s">
        <v>912</v>
      </c>
      <c r="C505" s="107" t="s">
        <v>934</v>
      </c>
      <c r="D505" s="43" t="s">
        <v>69</v>
      </c>
      <c r="E505" s="43" t="s">
        <v>348</v>
      </c>
      <c r="F505" s="44" t="s">
        <v>81</v>
      </c>
      <c r="G505" s="43" t="s">
        <v>917</v>
      </c>
      <c r="H505" s="45"/>
      <c r="I505" s="46"/>
      <c r="J505" s="689" t="str">
        <f t="shared" ca="1" si="25"/>
        <v/>
      </c>
      <c r="K505" s="649">
        <v>45051</v>
      </c>
    </row>
    <row r="506" spans="1:11" x14ac:dyDescent="0.15">
      <c r="A506" s="457" t="str">
        <f t="shared" si="24"/>
        <v>Track &amp; Field-Male-Senior-Penthalon</v>
      </c>
      <c r="B506" s="688" t="s">
        <v>912</v>
      </c>
      <c r="C506" s="107" t="s">
        <v>934</v>
      </c>
      <c r="D506" s="43" t="s">
        <v>69</v>
      </c>
      <c r="E506" s="43" t="s">
        <v>348</v>
      </c>
      <c r="F506" s="44" t="s">
        <v>5</v>
      </c>
      <c r="G506" s="43" t="s">
        <v>917</v>
      </c>
      <c r="H506" s="45"/>
      <c r="I506" s="46"/>
      <c r="J506" s="689" t="str">
        <f t="shared" ca="1" si="25"/>
        <v/>
      </c>
      <c r="K506" s="649">
        <v>45051</v>
      </c>
    </row>
    <row r="507" spans="1:11" x14ac:dyDescent="0.15">
      <c r="A507" s="457" t="str">
        <f t="shared" si="24"/>
        <v>Track &amp; Field-Male-V35-Penthalon</v>
      </c>
      <c r="B507" s="688" t="s">
        <v>912</v>
      </c>
      <c r="C507" s="107" t="s">
        <v>934</v>
      </c>
      <c r="D507" s="43" t="s">
        <v>69</v>
      </c>
      <c r="E507" s="43" t="s">
        <v>348</v>
      </c>
      <c r="F507" s="44" t="s">
        <v>74</v>
      </c>
      <c r="G507" s="43" t="s">
        <v>917</v>
      </c>
      <c r="H507" s="45"/>
      <c r="I507" s="46"/>
      <c r="J507" s="689" t="str">
        <f t="shared" ca="1" si="25"/>
        <v/>
      </c>
      <c r="K507" s="649">
        <v>45051</v>
      </c>
    </row>
    <row r="508" spans="1:11" x14ac:dyDescent="0.15">
      <c r="A508" s="457" t="str">
        <f t="shared" si="24"/>
        <v>Track &amp; Field-Male-V40-Penthalon</v>
      </c>
      <c r="B508" s="688" t="s">
        <v>912</v>
      </c>
      <c r="C508" s="107" t="s">
        <v>934</v>
      </c>
      <c r="D508" s="43" t="s">
        <v>69</v>
      </c>
      <c r="E508" s="43" t="s">
        <v>348</v>
      </c>
      <c r="F508" s="44" t="s">
        <v>67</v>
      </c>
      <c r="G508" s="43" t="s">
        <v>917</v>
      </c>
      <c r="H508" s="45"/>
      <c r="I508" s="46"/>
      <c r="J508" s="689" t="str">
        <f t="shared" ca="1" si="25"/>
        <v/>
      </c>
      <c r="K508" s="649">
        <v>45051</v>
      </c>
    </row>
    <row r="509" spans="1:11" x14ac:dyDescent="0.15">
      <c r="A509" s="457" t="str">
        <f t="shared" si="24"/>
        <v>Track &amp; Field-Male-V45-Penthalon</v>
      </c>
      <c r="B509" s="688" t="s">
        <v>912</v>
      </c>
      <c r="C509" s="107" t="s">
        <v>934</v>
      </c>
      <c r="D509" s="43" t="s">
        <v>69</v>
      </c>
      <c r="E509" s="43" t="s">
        <v>348</v>
      </c>
      <c r="F509" s="44" t="s">
        <v>64</v>
      </c>
      <c r="G509" s="43" t="s">
        <v>917</v>
      </c>
      <c r="H509" s="45"/>
      <c r="I509" s="46"/>
      <c r="J509" s="689" t="str">
        <f t="shared" ca="1" si="25"/>
        <v/>
      </c>
      <c r="K509" s="649">
        <v>45051</v>
      </c>
    </row>
    <row r="510" spans="1:11" x14ac:dyDescent="0.15">
      <c r="A510" s="457" t="str">
        <f t="shared" si="24"/>
        <v>Track &amp; Field-Male-V50-Penthalon</v>
      </c>
      <c r="B510" s="688" t="s">
        <v>912</v>
      </c>
      <c r="C510" s="107" t="s">
        <v>934</v>
      </c>
      <c r="D510" s="43" t="s">
        <v>69</v>
      </c>
      <c r="E510" s="43" t="s">
        <v>348</v>
      </c>
      <c r="F510" s="44" t="s">
        <v>65</v>
      </c>
      <c r="G510" s="43" t="s">
        <v>917</v>
      </c>
      <c r="H510" s="45"/>
      <c r="I510" s="46"/>
      <c r="J510" s="689" t="str">
        <f t="shared" ca="1" si="25"/>
        <v/>
      </c>
      <c r="K510" s="649">
        <v>45051</v>
      </c>
    </row>
    <row r="511" spans="1:11" x14ac:dyDescent="0.15">
      <c r="A511" s="457" t="str">
        <f t="shared" si="24"/>
        <v>Track &amp; Field-Male-V55-Penthalon</v>
      </c>
      <c r="B511" s="688" t="s">
        <v>912</v>
      </c>
      <c r="C511" s="107" t="s">
        <v>934</v>
      </c>
      <c r="D511" s="43" t="s">
        <v>69</v>
      </c>
      <c r="E511" s="43" t="s">
        <v>348</v>
      </c>
      <c r="F511" s="44" t="s">
        <v>66</v>
      </c>
      <c r="G511" s="43" t="s">
        <v>917</v>
      </c>
      <c r="H511" s="45"/>
      <c r="I511" s="46"/>
      <c r="J511" s="689" t="str">
        <f t="shared" ca="1" si="25"/>
        <v/>
      </c>
      <c r="K511" s="649">
        <v>45051</v>
      </c>
    </row>
    <row r="512" spans="1:11" x14ac:dyDescent="0.15">
      <c r="A512" s="457" t="str">
        <f t="shared" si="24"/>
        <v>Track &amp; Field-Male-V60-Penthalon</v>
      </c>
      <c r="B512" s="688" t="s">
        <v>912</v>
      </c>
      <c r="C512" s="107" t="s">
        <v>934</v>
      </c>
      <c r="D512" s="43" t="s">
        <v>69</v>
      </c>
      <c r="E512" s="43" t="s">
        <v>348</v>
      </c>
      <c r="F512" s="44" t="s">
        <v>70</v>
      </c>
      <c r="G512" s="43" t="s">
        <v>917</v>
      </c>
      <c r="H512" s="45"/>
      <c r="I512" s="46"/>
      <c r="J512" s="689" t="str">
        <f t="shared" ca="1" si="25"/>
        <v/>
      </c>
      <c r="K512" s="649">
        <v>45051</v>
      </c>
    </row>
    <row r="513" spans="1:11" x14ac:dyDescent="0.15">
      <c r="A513" s="457" t="str">
        <f t="shared" si="24"/>
        <v>Track &amp; Field-Male-V65-Penthalon</v>
      </c>
      <c r="B513" s="688" t="s">
        <v>912</v>
      </c>
      <c r="C513" s="107" t="s">
        <v>934</v>
      </c>
      <c r="D513" s="43" t="s">
        <v>69</v>
      </c>
      <c r="E513" s="43" t="s">
        <v>348</v>
      </c>
      <c r="F513" s="44" t="s">
        <v>71</v>
      </c>
      <c r="G513" s="43" t="s">
        <v>917</v>
      </c>
      <c r="H513" s="45"/>
      <c r="I513" s="46"/>
      <c r="J513" s="689" t="str">
        <f t="shared" ca="1" si="25"/>
        <v/>
      </c>
      <c r="K513" s="649">
        <v>45051</v>
      </c>
    </row>
    <row r="514" spans="1:11" x14ac:dyDescent="0.15">
      <c r="A514" s="457" t="str">
        <f t="shared" si="24"/>
        <v>Track &amp; Field-Male-V70-Penthalon</v>
      </c>
      <c r="B514" s="688" t="s">
        <v>912</v>
      </c>
      <c r="C514" s="107" t="s">
        <v>934</v>
      </c>
      <c r="D514" s="43" t="s">
        <v>69</v>
      </c>
      <c r="E514" s="43" t="s">
        <v>348</v>
      </c>
      <c r="F514" s="44" t="s">
        <v>72</v>
      </c>
      <c r="G514" s="43" t="s">
        <v>917</v>
      </c>
      <c r="H514" s="45"/>
      <c r="I514" s="46"/>
      <c r="J514" s="689" t="str">
        <f t="shared" ca="1" si="25"/>
        <v/>
      </c>
      <c r="K514" s="649">
        <v>45051</v>
      </c>
    </row>
    <row r="515" spans="1:11" ht="14" thickBot="1" x14ac:dyDescent="0.2">
      <c r="A515" s="462" t="str">
        <f t="shared" si="24"/>
        <v>Track &amp; Field-Male-V75-Penthalon</v>
      </c>
      <c r="B515" s="684" t="s">
        <v>912</v>
      </c>
      <c r="C515" s="714" t="s">
        <v>934</v>
      </c>
      <c r="D515" s="113" t="s">
        <v>69</v>
      </c>
      <c r="E515" s="113" t="s">
        <v>348</v>
      </c>
      <c r="F515" s="114" t="s">
        <v>479</v>
      </c>
      <c r="G515" s="113" t="s">
        <v>917</v>
      </c>
      <c r="H515" s="690"/>
      <c r="I515" s="686"/>
      <c r="J515" s="687" t="str">
        <f t="shared" ca="1" si="25"/>
        <v/>
      </c>
      <c r="K515" s="654">
        <v>45051</v>
      </c>
    </row>
    <row r="516" spans="1:11" x14ac:dyDescent="0.15">
      <c r="A516" s="461" t="str">
        <f t="shared" si="24"/>
        <v>Track &amp; Field-Male-U11-Octathlon</v>
      </c>
      <c r="B516" s="469" t="s">
        <v>912</v>
      </c>
      <c r="C516" s="639" t="s">
        <v>934</v>
      </c>
      <c r="D516" s="77" t="s">
        <v>69</v>
      </c>
      <c r="E516" s="77" t="s">
        <v>349</v>
      </c>
      <c r="F516" s="78" t="s">
        <v>77</v>
      </c>
      <c r="G516" s="77" t="s">
        <v>924</v>
      </c>
      <c r="H516" s="79"/>
      <c r="I516" s="80"/>
      <c r="J516" s="81" t="str">
        <f t="shared" ca="1" si="25"/>
        <v/>
      </c>
      <c r="K516" s="474">
        <v>45051</v>
      </c>
    </row>
    <row r="517" spans="1:11" ht="14" thickBot="1" x14ac:dyDescent="0.2">
      <c r="A517" s="457" t="str">
        <f t="shared" ref="A517:A560" si="26">B517&amp;"-"&amp;D517&amp;"-"&amp;F517&amp;"-"&amp;E517</f>
        <v>Track &amp; Field-Male-U13-Octathlon</v>
      </c>
      <c r="B517" s="471" t="s">
        <v>912</v>
      </c>
      <c r="C517" s="118" t="s">
        <v>934</v>
      </c>
      <c r="D517" s="93" t="s">
        <v>69</v>
      </c>
      <c r="E517" s="93" t="s">
        <v>349</v>
      </c>
      <c r="F517" s="94" t="s">
        <v>78</v>
      </c>
      <c r="G517" s="93" t="s">
        <v>924</v>
      </c>
      <c r="H517" s="95"/>
      <c r="I517" s="96"/>
      <c r="J517" s="97" t="str">
        <f t="shared" ca="1" si="25"/>
        <v/>
      </c>
      <c r="K517" s="467">
        <v>45051</v>
      </c>
    </row>
    <row r="518" spans="1:11" x14ac:dyDescent="0.15">
      <c r="A518" s="457" t="str">
        <f t="shared" si="26"/>
        <v>Track &amp; Field-Male-U15-Octathlon</v>
      </c>
      <c r="B518" s="682" t="s">
        <v>912</v>
      </c>
      <c r="C518" s="119" t="s">
        <v>934</v>
      </c>
      <c r="D518" s="109" t="s">
        <v>69</v>
      </c>
      <c r="E518" s="109" t="s">
        <v>349</v>
      </c>
      <c r="F518" s="110" t="s">
        <v>79</v>
      </c>
      <c r="G518" s="109" t="s">
        <v>1399</v>
      </c>
      <c r="H518" s="111" t="s">
        <v>1477</v>
      </c>
      <c r="I518" s="112">
        <v>45522</v>
      </c>
      <c r="J518" s="683">
        <f t="shared" ca="1" si="25"/>
        <v>635</v>
      </c>
      <c r="K518" s="649">
        <v>45577</v>
      </c>
    </row>
    <row r="519" spans="1:11" x14ac:dyDescent="0.15">
      <c r="A519" s="457" t="str">
        <f t="shared" si="26"/>
        <v>Track &amp; Field-Male-U17-Octathlon</v>
      </c>
      <c r="B519" s="688" t="s">
        <v>912</v>
      </c>
      <c r="C519" s="107" t="s">
        <v>934</v>
      </c>
      <c r="D519" s="43" t="s">
        <v>69</v>
      </c>
      <c r="E519" s="43" t="s">
        <v>349</v>
      </c>
      <c r="F519" s="44" t="s">
        <v>80</v>
      </c>
      <c r="G519" s="43" t="s">
        <v>1489</v>
      </c>
      <c r="H519" s="45" t="s">
        <v>1519</v>
      </c>
      <c r="I519" s="46">
        <v>45921</v>
      </c>
      <c r="J519" s="689">
        <f t="shared" ca="1" si="25"/>
        <v>236</v>
      </c>
      <c r="K519" s="649">
        <v>45942</v>
      </c>
    </row>
    <row r="520" spans="1:11" x14ac:dyDescent="0.15">
      <c r="A520" s="457" t="str">
        <f t="shared" si="26"/>
        <v>Track &amp; Field-Male-U20-Octathlon</v>
      </c>
      <c r="B520" s="688" t="s">
        <v>912</v>
      </c>
      <c r="C520" s="107" t="s">
        <v>934</v>
      </c>
      <c r="D520" s="43" t="s">
        <v>69</v>
      </c>
      <c r="E520" s="43" t="s">
        <v>349</v>
      </c>
      <c r="F520" s="44" t="s">
        <v>81</v>
      </c>
      <c r="G520" s="43" t="s">
        <v>917</v>
      </c>
      <c r="H520" s="45"/>
      <c r="I520" s="46"/>
      <c r="J520" s="689" t="str">
        <f t="shared" ca="1" si="25"/>
        <v/>
      </c>
      <c r="K520" s="649">
        <v>45051</v>
      </c>
    </row>
    <row r="521" spans="1:11" x14ac:dyDescent="0.15">
      <c r="A521" s="457" t="str">
        <f t="shared" si="26"/>
        <v>Track &amp; Field-Male-Senior-Octathlon</v>
      </c>
      <c r="B521" s="688" t="s">
        <v>912</v>
      </c>
      <c r="C521" s="107" t="s">
        <v>934</v>
      </c>
      <c r="D521" s="43" t="s">
        <v>69</v>
      </c>
      <c r="E521" s="43" t="s">
        <v>349</v>
      </c>
      <c r="F521" s="44" t="s">
        <v>5</v>
      </c>
      <c r="G521" s="43" t="s">
        <v>917</v>
      </c>
      <c r="H521" s="45"/>
      <c r="I521" s="46"/>
      <c r="J521" s="689" t="str">
        <f t="shared" ca="1" si="25"/>
        <v/>
      </c>
      <c r="K521" s="649">
        <v>45051</v>
      </c>
    </row>
    <row r="522" spans="1:11" x14ac:dyDescent="0.15">
      <c r="A522" s="457" t="str">
        <f t="shared" si="26"/>
        <v>Track &amp; Field-Male-V35-Octathlon</v>
      </c>
      <c r="B522" s="688" t="s">
        <v>912</v>
      </c>
      <c r="C522" s="107" t="s">
        <v>934</v>
      </c>
      <c r="D522" s="43" t="s">
        <v>69</v>
      </c>
      <c r="E522" s="43" t="s">
        <v>349</v>
      </c>
      <c r="F522" s="44" t="s">
        <v>74</v>
      </c>
      <c r="G522" s="43" t="s">
        <v>917</v>
      </c>
      <c r="H522" s="45"/>
      <c r="I522" s="46"/>
      <c r="J522" s="689" t="str">
        <f t="shared" ca="1" si="25"/>
        <v/>
      </c>
      <c r="K522" s="649">
        <v>45051</v>
      </c>
    </row>
    <row r="523" spans="1:11" x14ac:dyDescent="0.15">
      <c r="A523" s="457" t="str">
        <f t="shared" si="26"/>
        <v>Track &amp; Field-Male-V40-Octathlon</v>
      </c>
      <c r="B523" s="688" t="s">
        <v>912</v>
      </c>
      <c r="C523" s="107" t="s">
        <v>934</v>
      </c>
      <c r="D523" s="43" t="s">
        <v>69</v>
      </c>
      <c r="E523" s="43" t="s">
        <v>349</v>
      </c>
      <c r="F523" s="44" t="s">
        <v>67</v>
      </c>
      <c r="G523" s="43" t="s">
        <v>917</v>
      </c>
      <c r="H523" s="45"/>
      <c r="I523" s="46"/>
      <c r="J523" s="689" t="str">
        <f t="shared" ca="1" si="25"/>
        <v/>
      </c>
      <c r="K523" s="649">
        <v>45051</v>
      </c>
    </row>
    <row r="524" spans="1:11" x14ac:dyDescent="0.15">
      <c r="A524" s="457" t="str">
        <f t="shared" si="26"/>
        <v>Track &amp; Field-Male-V45-Octathlon</v>
      </c>
      <c r="B524" s="688" t="s">
        <v>912</v>
      </c>
      <c r="C524" s="107" t="s">
        <v>934</v>
      </c>
      <c r="D524" s="43" t="s">
        <v>69</v>
      </c>
      <c r="E524" s="43" t="s">
        <v>349</v>
      </c>
      <c r="F524" s="44" t="s">
        <v>64</v>
      </c>
      <c r="G524" s="43" t="s">
        <v>917</v>
      </c>
      <c r="H524" s="45"/>
      <c r="I524" s="46"/>
      <c r="J524" s="689" t="str">
        <f t="shared" ca="1" si="25"/>
        <v/>
      </c>
      <c r="K524" s="649">
        <v>45051</v>
      </c>
    </row>
    <row r="525" spans="1:11" x14ac:dyDescent="0.15">
      <c r="A525" s="457" t="str">
        <f t="shared" si="26"/>
        <v>Track &amp; Field-Male-V50-Octathlon</v>
      </c>
      <c r="B525" s="688" t="s">
        <v>912</v>
      </c>
      <c r="C525" s="107" t="s">
        <v>934</v>
      </c>
      <c r="D525" s="43" t="s">
        <v>69</v>
      </c>
      <c r="E525" s="43" t="s">
        <v>349</v>
      </c>
      <c r="F525" s="44" t="s">
        <v>65</v>
      </c>
      <c r="G525" s="43" t="s">
        <v>917</v>
      </c>
      <c r="H525" s="45"/>
      <c r="I525" s="46"/>
      <c r="J525" s="689" t="str">
        <f t="shared" ca="1" si="25"/>
        <v/>
      </c>
      <c r="K525" s="649">
        <v>45051</v>
      </c>
    </row>
    <row r="526" spans="1:11" x14ac:dyDescent="0.15">
      <c r="A526" s="457" t="str">
        <f t="shared" si="26"/>
        <v>Track &amp; Field-Male-V55-Octathlon</v>
      </c>
      <c r="B526" s="688" t="s">
        <v>912</v>
      </c>
      <c r="C526" s="107" t="s">
        <v>934</v>
      </c>
      <c r="D526" s="43" t="s">
        <v>69</v>
      </c>
      <c r="E526" s="43" t="s">
        <v>349</v>
      </c>
      <c r="F526" s="44" t="s">
        <v>66</v>
      </c>
      <c r="G526" s="43" t="s">
        <v>917</v>
      </c>
      <c r="H526" s="45"/>
      <c r="I526" s="46"/>
      <c r="J526" s="689" t="str">
        <f t="shared" ca="1" si="25"/>
        <v/>
      </c>
      <c r="K526" s="649">
        <v>45051</v>
      </c>
    </row>
    <row r="527" spans="1:11" x14ac:dyDescent="0.15">
      <c r="A527" s="457" t="str">
        <f t="shared" si="26"/>
        <v>Track &amp; Field-Male-V60-Octathlon</v>
      </c>
      <c r="B527" s="688" t="s">
        <v>912</v>
      </c>
      <c r="C527" s="107" t="s">
        <v>934</v>
      </c>
      <c r="D527" s="43" t="s">
        <v>69</v>
      </c>
      <c r="E527" s="43" t="s">
        <v>349</v>
      </c>
      <c r="F527" s="44" t="s">
        <v>70</v>
      </c>
      <c r="G527" s="43" t="s">
        <v>917</v>
      </c>
      <c r="H527" s="45"/>
      <c r="I527" s="46"/>
      <c r="J527" s="689" t="str">
        <f t="shared" ca="1" si="25"/>
        <v/>
      </c>
      <c r="K527" s="649">
        <v>45051</v>
      </c>
    </row>
    <row r="528" spans="1:11" x14ac:dyDescent="0.15">
      <c r="A528" s="457" t="str">
        <f t="shared" si="26"/>
        <v>Track &amp; Field-Male-V65-Octathlon</v>
      </c>
      <c r="B528" s="688" t="s">
        <v>912</v>
      </c>
      <c r="C528" s="107" t="s">
        <v>934</v>
      </c>
      <c r="D528" s="43" t="s">
        <v>69</v>
      </c>
      <c r="E528" s="43" t="s">
        <v>349</v>
      </c>
      <c r="F528" s="44" t="s">
        <v>71</v>
      </c>
      <c r="G528" s="43" t="s">
        <v>917</v>
      </c>
      <c r="H528" s="45"/>
      <c r="I528" s="46"/>
      <c r="J528" s="689" t="str">
        <f t="shared" ca="1" si="25"/>
        <v/>
      </c>
      <c r="K528" s="649">
        <v>45051</v>
      </c>
    </row>
    <row r="529" spans="1:11" x14ac:dyDescent="0.15">
      <c r="A529" s="457" t="str">
        <f t="shared" si="26"/>
        <v>Track &amp; Field-Male-V70-Octathlon</v>
      </c>
      <c r="B529" s="688" t="s">
        <v>912</v>
      </c>
      <c r="C529" s="107" t="s">
        <v>934</v>
      </c>
      <c r="D529" s="43" t="s">
        <v>69</v>
      </c>
      <c r="E529" s="43" t="s">
        <v>349</v>
      </c>
      <c r="F529" s="44" t="s">
        <v>72</v>
      </c>
      <c r="G529" s="43" t="s">
        <v>917</v>
      </c>
      <c r="H529" s="45"/>
      <c r="I529" s="46"/>
      <c r="J529" s="689" t="str">
        <f t="shared" ca="1" si="25"/>
        <v/>
      </c>
      <c r="K529" s="649">
        <v>45051</v>
      </c>
    </row>
    <row r="530" spans="1:11" ht="14" thickBot="1" x14ac:dyDescent="0.2">
      <c r="A530" s="460" t="str">
        <f t="shared" si="26"/>
        <v>Track &amp; Field-Male-V75-Octathlon</v>
      </c>
      <c r="B530" s="684" t="s">
        <v>912</v>
      </c>
      <c r="C530" s="714" t="s">
        <v>934</v>
      </c>
      <c r="D530" s="113" t="s">
        <v>69</v>
      </c>
      <c r="E530" s="113" t="s">
        <v>349</v>
      </c>
      <c r="F530" s="114" t="s">
        <v>479</v>
      </c>
      <c r="G530" s="113" t="s">
        <v>917</v>
      </c>
      <c r="H530" s="690"/>
      <c r="I530" s="686"/>
      <c r="J530" s="687" t="str">
        <f t="shared" ca="1" si="25"/>
        <v/>
      </c>
      <c r="K530" s="652">
        <v>45051</v>
      </c>
    </row>
    <row r="531" spans="1:11" x14ac:dyDescent="0.15">
      <c r="A531" s="463" t="str">
        <f t="shared" si="26"/>
        <v>Track &amp; Field-Male-U11-Decathlon</v>
      </c>
      <c r="B531" s="469" t="s">
        <v>912</v>
      </c>
      <c r="C531" s="639" t="s">
        <v>934</v>
      </c>
      <c r="D531" s="77" t="s">
        <v>69</v>
      </c>
      <c r="E531" s="77" t="s">
        <v>350</v>
      </c>
      <c r="F531" s="78" t="s">
        <v>77</v>
      </c>
      <c r="G531" s="77" t="s">
        <v>924</v>
      </c>
      <c r="H531" s="79"/>
      <c r="I531" s="80"/>
      <c r="J531" s="81" t="str">
        <f t="shared" ca="1" si="25"/>
        <v/>
      </c>
      <c r="K531" s="478">
        <v>45051</v>
      </c>
    </row>
    <row r="532" spans="1:11" ht="14" thickBot="1" x14ac:dyDescent="0.2">
      <c r="A532" s="457" t="str">
        <f t="shared" si="26"/>
        <v>Track &amp; Field-Male-U13-Decathlon</v>
      </c>
      <c r="B532" s="471" t="s">
        <v>912</v>
      </c>
      <c r="C532" s="118" t="s">
        <v>934</v>
      </c>
      <c r="D532" s="93" t="s">
        <v>69</v>
      </c>
      <c r="E532" s="93" t="s">
        <v>350</v>
      </c>
      <c r="F532" s="94" t="s">
        <v>78</v>
      </c>
      <c r="G532" s="93" t="s">
        <v>924</v>
      </c>
      <c r="H532" s="95"/>
      <c r="I532" s="96"/>
      <c r="J532" s="97" t="str">
        <f t="shared" ca="1" si="25"/>
        <v/>
      </c>
      <c r="K532" s="467">
        <v>45051</v>
      </c>
    </row>
    <row r="533" spans="1:11" x14ac:dyDescent="0.15">
      <c r="A533" s="457" t="str">
        <f t="shared" si="26"/>
        <v>Track &amp; Field-Male-U15-Decathlon</v>
      </c>
      <c r="B533" s="682" t="s">
        <v>912</v>
      </c>
      <c r="C533" s="119" t="s">
        <v>934</v>
      </c>
      <c r="D533" s="109" t="s">
        <v>69</v>
      </c>
      <c r="E533" s="109" t="s">
        <v>350</v>
      </c>
      <c r="F533" s="110" t="s">
        <v>79</v>
      </c>
      <c r="G533" s="109" t="s">
        <v>917</v>
      </c>
      <c r="H533" s="111"/>
      <c r="I533" s="112"/>
      <c r="J533" s="683" t="str">
        <f t="shared" ca="1" si="25"/>
        <v/>
      </c>
      <c r="K533" s="649">
        <v>45051</v>
      </c>
    </row>
    <row r="534" spans="1:11" x14ac:dyDescent="0.15">
      <c r="A534" s="457" t="str">
        <f t="shared" si="26"/>
        <v>Track &amp; Field-Male-U17-Decathlon</v>
      </c>
      <c r="B534" s="688" t="s">
        <v>912</v>
      </c>
      <c r="C534" s="107" t="s">
        <v>934</v>
      </c>
      <c r="D534" s="43" t="s">
        <v>69</v>
      </c>
      <c r="E534" s="43" t="s">
        <v>350</v>
      </c>
      <c r="F534" s="44" t="s">
        <v>80</v>
      </c>
      <c r="G534" s="43" t="s">
        <v>268</v>
      </c>
      <c r="H534" s="45" t="s">
        <v>942</v>
      </c>
      <c r="I534" s="46">
        <v>39313</v>
      </c>
      <c r="J534" s="689">
        <f t="shared" ca="1" si="25"/>
        <v>6844</v>
      </c>
      <c r="K534" s="649">
        <v>45051</v>
      </c>
    </row>
    <row r="535" spans="1:11" x14ac:dyDescent="0.15">
      <c r="A535" s="457" t="str">
        <f t="shared" si="26"/>
        <v>Track &amp; Field-Male-U20-Decathlon</v>
      </c>
      <c r="B535" s="688" t="s">
        <v>912</v>
      </c>
      <c r="C535" s="107" t="s">
        <v>934</v>
      </c>
      <c r="D535" s="43" t="s">
        <v>69</v>
      </c>
      <c r="E535" s="43" t="s">
        <v>350</v>
      </c>
      <c r="F535" s="44" t="s">
        <v>81</v>
      </c>
      <c r="G535" s="43" t="s">
        <v>269</v>
      </c>
      <c r="H535" s="45" t="s">
        <v>943</v>
      </c>
      <c r="I535" s="46">
        <v>39712</v>
      </c>
      <c r="J535" s="689">
        <f t="shared" ca="1" si="25"/>
        <v>6445</v>
      </c>
      <c r="K535" s="649">
        <v>45051</v>
      </c>
    </row>
    <row r="536" spans="1:11" x14ac:dyDescent="0.15">
      <c r="A536" s="457" t="str">
        <f t="shared" si="26"/>
        <v>Track &amp; Field-Male-Senior-Decathlon</v>
      </c>
      <c r="B536" s="688" t="s">
        <v>912</v>
      </c>
      <c r="C536" s="107" t="s">
        <v>934</v>
      </c>
      <c r="D536" s="43" t="s">
        <v>69</v>
      </c>
      <c r="E536" s="43" t="s">
        <v>350</v>
      </c>
      <c r="F536" s="44" t="s">
        <v>5</v>
      </c>
      <c r="G536" s="43" t="s">
        <v>244</v>
      </c>
      <c r="H536" s="45" t="s">
        <v>944</v>
      </c>
      <c r="I536" s="46">
        <v>39243</v>
      </c>
      <c r="J536" s="689">
        <f t="shared" ca="1" si="25"/>
        <v>6914</v>
      </c>
      <c r="K536" s="649">
        <v>45051</v>
      </c>
    </row>
    <row r="537" spans="1:11" x14ac:dyDescent="0.15">
      <c r="A537" s="457" t="str">
        <f t="shared" si="26"/>
        <v>Track &amp; Field-Male-V35-Decathlon</v>
      </c>
      <c r="B537" s="688" t="s">
        <v>912</v>
      </c>
      <c r="C537" s="107" t="s">
        <v>934</v>
      </c>
      <c r="D537" s="43" t="s">
        <v>69</v>
      </c>
      <c r="E537" s="43" t="s">
        <v>350</v>
      </c>
      <c r="F537" s="44" t="s">
        <v>74</v>
      </c>
      <c r="G537" s="43" t="s">
        <v>244</v>
      </c>
      <c r="H537" s="45" t="s">
        <v>1466</v>
      </c>
      <c r="I537" s="46">
        <v>42221</v>
      </c>
      <c r="J537" s="689">
        <f t="shared" ref="J537" ca="1" si="27">IF(I537="","",IF(I537="MISSING","",IF(I537="-","-",TODAY()-I537)))</f>
        <v>3936</v>
      </c>
      <c r="K537" s="649">
        <v>45511</v>
      </c>
    </row>
    <row r="538" spans="1:11" x14ac:dyDescent="0.15">
      <c r="A538" s="457" t="str">
        <f t="shared" si="26"/>
        <v>Track &amp; Field-Male-V40-Decathlon</v>
      </c>
      <c r="B538" s="688" t="s">
        <v>912</v>
      </c>
      <c r="C538" s="107" t="s">
        <v>934</v>
      </c>
      <c r="D538" s="43" t="s">
        <v>69</v>
      </c>
      <c r="E538" s="43" t="s">
        <v>350</v>
      </c>
      <c r="F538" s="44" t="s">
        <v>67</v>
      </c>
      <c r="G538" s="43" t="s">
        <v>917</v>
      </c>
      <c r="H538" s="45"/>
      <c r="I538" s="46"/>
      <c r="J538" s="689" t="str">
        <f t="shared" ca="1" si="25"/>
        <v/>
      </c>
      <c r="K538" s="649">
        <v>45051</v>
      </c>
    </row>
    <row r="539" spans="1:11" x14ac:dyDescent="0.15">
      <c r="A539" s="457" t="str">
        <f t="shared" si="26"/>
        <v>Track &amp; Field-Male-V45-Decathlon</v>
      </c>
      <c r="B539" s="688" t="s">
        <v>912</v>
      </c>
      <c r="C539" s="107" t="s">
        <v>934</v>
      </c>
      <c r="D539" s="43" t="s">
        <v>69</v>
      </c>
      <c r="E539" s="43" t="s">
        <v>350</v>
      </c>
      <c r="F539" s="44" t="s">
        <v>64</v>
      </c>
      <c r="G539" s="43" t="s">
        <v>917</v>
      </c>
      <c r="H539" s="45"/>
      <c r="I539" s="46"/>
      <c r="J539" s="689" t="str">
        <f t="shared" ca="1" si="25"/>
        <v/>
      </c>
      <c r="K539" s="649">
        <v>45051</v>
      </c>
    </row>
    <row r="540" spans="1:11" x14ac:dyDescent="0.15">
      <c r="A540" s="457" t="str">
        <f t="shared" si="26"/>
        <v>Track &amp; Field-Male-V50-Decathlon</v>
      </c>
      <c r="B540" s="688" t="s">
        <v>912</v>
      </c>
      <c r="C540" s="107" t="s">
        <v>934</v>
      </c>
      <c r="D540" s="43" t="s">
        <v>69</v>
      </c>
      <c r="E540" s="43" t="s">
        <v>350</v>
      </c>
      <c r="F540" s="44" t="s">
        <v>65</v>
      </c>
      <c r="G540" s="43" t="s">
        <v>917</v>
      </c>
      <c r="H540" s="45"/>
      <c r="I540" s="46"/>
      <c r="J540" s="689" t="str">
        <f t="shared" ca="1" si="25"/>
        <v/>
      </c>
      <c r="K540" s="649">
        <v>45051</v>
      </c>
    </row>
    <row r="541" spans="1:11" x14ac:dyDescent="0.15">
      <c r="A541" s="457" t="str">
        <f t="shared" si="26"/>
        <v>Track &amp; Field-Male-V55-Decathlon</v>
      </c>
      <c r="B541" s="688" t="s">
        <v>912</v>
      </c>
      <c r="C541" s="107" t="s">
        <v>934</v>
      </c>
      <c r="D541" s="43" t="s">
        <v>69</v>
      </c>
      <c r="E541" s="43" t="s">
        <v>350</v>
      </c>
      <c r="F541" s="44" t="s">
        <v>66</v>
      </c>
      <c r="G541" s="43" t="s">
        <v>917</v>
      </c>
      <c r="H541" s="45"/>
      <c r="I541" s="46"/>
      <c r="J541" s="689" t="str">
        <f t="shared" ca="1" si="25"/>
        <v/>
      </c>
      <c r="K541" s="649">
        <v>45051</v>
      </c>
    </row>
    <row r="542" spans="1:11" x14ac:dyDescent="0.15">
      <c r="A542" s="457" t="str">
        <f t="shared" si="26"/>
        <v>Track &amp; Field-Male-V60-Decathlon</v>
      </c>
      <c r="B542" s="688" t="s">
        <v>912</v>
      </c>
      <c r="C542" s="107" t="s">
        <v>934</v>
      </c>
      <c r="D542" s="43" t="s">
        <v>69</v>
      </c>
      <c r="E542" s="43" t="s">
        <v>350</v>
      </c>
      <c r="F542" s="44" t="s">
        <v>70</v>
      </c>
      <c r="G542" s="43" t="s">
        <v>917</v>
      </c>
      <c r="H542" s="45"/>
      <c r="I542" s="46"/>
      <c r="J542" s="689" t="str">
        <f t="shared" ca="1" si="25"/>
        <v/>
      </c>
      <c r="K542" s="649">
        <v>45051</v>
      </c>
    </row>
    <row r="543" spans="1:11" x14ac:dyDescent="0.15">
      <c r="A543" s="457" t="str">
        <f t="shared" si="26"/>
        <v>Track &amp; Field-Male-V65-Decathlon</v>
      </c>
      <c r="B543" s="688" t="s">
        <v>912</v>
      </c>
      <c r="C543" s="107" t="s">
        <v>934</v>
      </c>
      <c r="D543" s="43" t="s">
        <v>69</v>
      </c>
      <c r="E543" s="43" t="s">
        <v>350</v>
      </c>
      <c r="F543" s="44" t="s">
        <v>71</v>
      </c>
      <c r="G543" s="43" t="s">
        <v>917</v>
      </c>
      <c r="H543" s="45"/>
      <c r="I543" s="46"/>
      <c r="J543" s="689" t="str">
        <f t="shared" ca="1" si="25"/>
        <v/>
      </c>
      <c r="K543" s="649">
        <v>45051</v>
      </c>
    </row>
    <row r="544" spans="1:11" x14ac:dyDescent="0.15">
      <c r="A544" s="457" t="str">
        <f t="shared" si="26"/>
        <v>Track &amp; Field-Male-V70-Decathlon</v>
      </c>
      <c r="B544" s="688" t="s">
        <v>912</v>
      </c>
      <c r="C544" s="107" t="s">
        <v>934</v>
      </c>
      <c r="D544" s="43" t="s">
        <v>69</v>
      </c>
      <c r="E544" s="43" t="s">
        <v>350</v>
      </c>
      <c r="F544" s="44" t="s">
        <v>72</v>
      </c>
      <c r="G544" s="43" t="s">
        <v>917</v>
      </c>
      <c r="H544" s="45"/>
      <c r="I544" s="46"/>
      <c r="J544" s="689" t="str">
        <f t="shared" ca="1" si="25"/>
        <v/>
      </c>
      <c r="K544" s="649">
        <v>45051</v>
      </c>
    </row>
    <row r="545" spans="1:11" ht="14" thickBot="1" x14ac:dyDescent="0.2">
      <c r="A545" s="460" t="str">
        <f t="shared" si="26"/>
        <v>Track &amp; Field-Male-V75-Decathlon</v>
      </c>
      <c r="B545" s="684" t="s">
        <v>912</v>
      </c>
      <c r="C545" s="714" t="s">
        <v>934</v>
      </c>
      <c r="D545" s="113" t="s">
        <v>69</v>
      </c>
      <c r="E545" s="113" t="s">
        <v>350</v>
      </c>
      <c r="F545" s="114" t="s">
        <v>479</v>
      </c>
      <c r="G545" s="113" t="s">
        <v>917</v>
      </c>
      <c r="H545" s="690"/>
      <c r="I545" s="686"/>
      <c r="J545" s="687" t="str">
        <f t="shared" ca="1" si="25"/>
        <v/>
      </c>
      <c r="K545" s="652">
        <v>45051</v>
      </c>
    </row>
    <row r="546" spans="1:11" x14ac:dyDescent="0.15">
      <c r="A546" s="456" t="str">
        <f t="shared" si="26"/>
        <v>Track &amp; Field-Male-U11-Icosathlon</v>
      </c>
      <c r="B546" s="469" t="s">
        <v>912</v>
      </c>
      <c r="C546" s="639" t="s">
        <v>934</v>
      </c>
      <c r="D546" s="77" t="s">
        <v>69</v>
      </c>
      <c r="E546" s="77" t="s">
        <v>399</v>
      </c>
      <c r="F546" s="78" t="s">
        <v>77</v>
      </c>
      <c r="G546" s="77" t="s">
        <v>924</v>
      </c>
      <c r="H546" s="160" t="s">
        <v>926</v>
      </c>
      <c r="I546" s="161" t="s">
        <v>926</v>
      </c>
      <c r="J546" s="162" t="str">
        <f t="shared" ca="1" si="25"/>
        <v>-</v>
      </c>
      <c r="K546" s="465">
        <v>45051</v>
      </c>
    </row>
    <row r="547" spans="1:11" x14ac:dyDescent="0.15">
      <c r="A547" s="457" t="str">
        <f t="shared" si="26"/>
        <v>Track &amp; Field-Male-U13-Icosathlon</v>
      </c>
      <c r="B547" s="466" t="s">
        <v>912</v>
      </c>
      <c r="C547" s="107" t="s">
        <v>934</v>
      </c>
      <c r="D547" s="43" t="s">
        <v>69</v>
      </c>
      <c r="E547" s="43" t="s">
        <v>399</v>
      </c>
      <c r="F547" s="44" t="s">
        <v>78</v>
      </c>
      <c r="G547" s="43" t="s">
        <v>924</v>
      </c>
      <c r="H547" s="103" t="s">
        <v>926</v>
      </c>
      <c r="I547" s="104" t="s">
        <v>926</v>
      </c>
      <c r="J547" s="105" t="str">
        <f t="shared" ca="1" si="25"/>
        <v>-</v>
      </c>
      <c r="K547" s="467">
        <v>45051</v>
      </c>
    </row>
    <row r="548" spans="1:11" x14ac:dyDescent="0.15">
      <c r="A548" s="457" t="str">
        <f t="shared" si="26"/>
        <v>Track &amp; Field-Male-U15-Icosathlon</v>
      </c>
      <c r="B548" s="466" t="s">
        <v>912</v>
      </c>
      <c r="C548" s="107" t="s">
        <v>934</v>
      </c>
      <c r="D548" s="43" t="s">
        <v>69</v>
      </c>
      <c r="E548" s="43" t="s">
        <v>399</v>
      </c>
      <c r="F548" s="44" t="s">
        <v>79</v>
      </c>
      <c r="G548" s="43" t="s">
        <v>924</v>
      </c>
      <c r="H548" s="103" t="s">
        <v>926</v>
      </c>
      <c r="I548" s="104" t="s">
        <v>926</v>
      </c>
      <c r="J548" s="105" t="str">
        <f t="shared" ca="1" si="25"/>
        <v>-</v>
      </c>
      <c r="K548" s="467">
        <v>45051</v>
      </c>
    </row>
    <row r="549" spans="1:11" x14ac:dyDescent="0.15">
      <c r="A549" s="457" t="str">
        <f t="shared" si="26"/>
        <v>Track &amp; Field-Male-U17-Icosathlon</v>
      </c>
      <c r="B549" s="466" t="s">
        <v>912</v>
      </c>
      <c r="C549" s="107" t="s">
        <v>934</v>
      </c>
      <c r="D549" s="43" t="s">
        <v>69</v>
      </c>
      <c r="E549" s="43" t="s">
        <v>399</v>
      </c>
      <c r="F549" s="44" t="s">
        <v>80</v>
      </c>
      <c r="G549" s="43" t="s">
        <v>924</v>
      </c>
      <c r="H549" s="103" t="s">
        <v>926</v>
      </c>
      <c r="I549" s="104" t="s">
        <v>926</v>
      </c>
      <c r="J549" s="105" t="str">
        <f t="shared" ca="1" si="25"/>
        <v>-</v>
      </c>
      <c r="K549" s="467">
        <v>45051</v>
      </c>
    </row>
    <row r="550" spans="1:11" ht="14" thickBot="1" x14ac:dyDescent="0.2">
      <c r="A550" s="457" t="str">
        <f t="shared" si="26"/>
        <v>Track &amp; Field-Male-U20-Icosathlon</v>
      </c>
      <c r="B550" s="471" t="s">
        <v>912</v>
      </c>
      <c r="C550" s="118" t="s">
        <v>934</v>
      </c>
      <c r="D550" s="93" t="s">
        <v>69</v>
      </c>
      <c r="E550" s="93" t="s">
        <v>399</v>
      </c>
      <c r="F550" s="94" t="s">
        <v>81</v>
      </c>
      <c r="G550" s="93" t="s">
        <v>924</v>
      </c>
      <c r="H550" s="115" t="s">
        <v>926</v>
      </c>
      <c r="I550" s="116" t="s">
        <v>926</v>
      </c>
      <c r="J550" s="117" t="str">
        <f t="shared" ca="1" si="25"/>
        <v>-</v>
      </c>
      <c r="K550" s="467">
        <v>45051</v>
      </c>
    </row>
    <row r="551" spans="1:11" x14ac:dyDescent="0.15">
      <c r="A551" s="457" t="str">
        <f t="shared" si="26"/>
        <v>Track &amp; Field-Male-Senior-Icosathlon</v>
      </c>
      <c r="B551" s="682" t="s">
        <v>912</v>
      </c>
      <c r="C551" s="119" t="s">
        <v>934</v>
      </c>
      <c r="D551" s="109" t="s">
        <v>69</v>
      </c>
      <c r="E551" s="109" t="s">
        <v>399</v>
      </c>
      <c r="F551" s="110" t="s">
        <v>5</v>
      </c>
      <c r="G551" s="715" t="s">
        <v>244</v>
      </c>
      <c r="H551" s="111" t="s">
        <v>945</v>
      </c>
      <c r="I551" s="112">
        <v>37157</v>
      </c>
      <c r="J551" s="683">
        <f t="shared" ca="1" si="25"/>
        <v>9000</v>
      </c>
      <c r="K551" s="649">
        <v>45051</v>
      </c>
    </row>
    <row r="552" spans="1:11" x14ac:dyDescent="0.15">
      <c r="A552" s="457" t="str">
        <f t="shared" si="26"/>
        <v>Track &amp; Field-Male-V35-Icosathlon</v>
      </c>
      <c r="B552" s="688" t="s">
        <v>912</v>
      </c>
      <c r="C552" s="107" t="s">
        <v>934</v>
      </c>
      <c r="D552" s="43" t="s">
        <v>69</v>
      </c>
      <c r="E552" s="43" t="s">
        <v>399</v>
      </c>
      <c r="F552" s="44" t="s">
        <v>74</v>
      </c>
      <c r="G552" s="43" t="s">
        <v>917</v>
      </c>
      <c r="H552" s="45"/>
      <c r="I552" s="46"/>
      <c r="J552" s="689" t="str">
        <f t="shared" ca="1" si="25"/>
        <v/>
      </c>
      <c r="K552" s="649">
        <v>45051</v>
      </c>
    </row>
    <row r="553" spans="1:11" x14ac:dyDescent="0.15">
      <c r="A553" s="457" t="str">
        <f t="shared" si="26"/>
        <v>Track &amp; Field-Male-V40-Icosathlon</v>
      </c>
      <c r="B553" s="688" t="s">
        <v>912</v>
      </c>
      <c r="C553" s="107" t="s">
        <v>934</v>
      </c>
      <c r="D553" s="43" t="s">
        <v>69</v>
      </c>
      <c r="E553" s="43" t="s">
        <v>399</v>
      </c>
      <c r="F553" s="44" t="s">
        <v>67</v>
      </c>
      <c r="G553" s="43" t="s">
        <v>917</v>
      </c>
      <c r="H553" s="45"/>
      <c r="I553" s="46"/>
      <c r="J553" s="689" t="str">
        <f t="shared" ca="1" si="25"/>
        <v/>
      </c>
      <c r="K553" s="649">
        <v>45051</v>
      </c>
    </row>
    <row r="554" spans="1:11" x14ac:dyDescent="0.15">
      <c r="A554" s="457" t="str">
        <f t="shared" si="26"/>
        <v>Track &amp; Field-Male-V45-Icosathlon</v>
      </c>
      <c r="B554" s="688" t="s">
        <v>912</v>
      </c>
      <c r="C554" s="107" t="s">
        <v>934</v>
      </c>
      <c r="D554" s="43" t="s">
        <v>69</v>
      </c>
      <c r="E554" s="43" t="s">
        <v>399</v>
      </c>
      <c r="F554" s="44" t="s">
        <v>64</v>
      </c>
      <c r="G554" s="43" t="s">
        <v>917</v>
      </c>
      <c r="H554" s="45"/>
      <c r="I554" s="46"/>
      <c r="J554" s="689" t="str">
        <f t="shared" ca="1" si="25"/>
        <v/>
      </c>
      <c r="K554" s="649">
        <v>45051</v>
      </c>
    </row>
    <row r="555" spans="1:11" x14ac:dyDescent="0.15">
      <c r="A555" s="457" t="str">
        <f t="shared" si="26"/>
        <v>Track &amp; Field-Male-V50-Icosathlon</v>
      </c>
      <c r="B555" s="688" t="s">
        <v>912</v>
      </c>
      <c r="C555" s="107" t="s">
        <v>934</v>
      </c>
      <c r="D555" s="43" t="s">
        <v>69</v>
      </c>
      <c r="E555" s="43" t="s">
        <v>399</v>
      </c>
      <c r="F555" s="44" t="s">
        <v>65</v>
      </c>
      <c r="G555" s="43" t="s">
        <v>917</v>
      </c>
      <c r="H555" s="45"/>
      <c r="I555" s="46"/>
      <c r="J555" s="689" t="str">
        <f t="shared" ca="1" si="25"/>
        <v/>
      </c>
      <c r="K555" s="649">
        <v>45051</v>
      </c>
    </row>
    <row r="556" spans="1:11" x14ac:dyDescent="0.15">
      <c r="A556" s="457" t="str">
        <f t="shared" si="26"/>
        <v>Track &amp; Field-Male-V55-Icosathlon</v>
      </c>
      <c r="B556" s="688" t="s">
        <v>912</v>
      </c>
      <c r="C556" s="107" t="s">
        <v>934</v>
      </c>
      <c r="D556" s="43" t="s">
        <v>69</v>
      </c>
      <c r="E556" s="43" t="s">
        <v>399</v>
      </c>
      <c r="F556" s="44" t="s">
        <v>66</v>
      </c>
      <c r="G556" s="43" t="s">
        <v>917</v>
      </c>
      <c r="H556" s="45"/>
      <c r="I556" s="46"/>
      <c r="J556" s="689" t="str">
        <f t="shared" ca="1" si="25"/>
        <v/>
      </c>
      <c r="K556" s="649">
        <v>45051</v>
      </c>
    </row>
    <row r="557" spans="1:11" x14ac:dyDescent="0.15">
      <c r="A557" s="457" t="str">
        <f t="shared" si="26"/>
        <v>Track &amp; Field-Male-V60-Icosathlon</v>
      </c>
      <c r="B557" s="688" t="s">
        <v>912</v>
      </c>
      <c r="C557" s="107" t="s">
        <v>934</v>
      </c>
      <c r="D557" s="43" t="s">
        <v>69</v>
      </c>
      <c r="E557" s="43" t="s">
        <v>399</v>
      </c>
      <c r="F557" s="44" t="s">
        <v>70</v>
      </c>
      <c r="G557" s="43" t="s">
        <v>917</v>
      </c>
      <c r="H557" s="45"/>
      <c r="I557" s="46"/>
      <c r="J557" s="689" t="str">
        <f t="shared" ca="1" si="25"/>
        <v/>
      </c>
      <c r="K557" s="649">
        <v>45051</v>
      </c>
    </row>
    <row r="558" spans="1:11" x14ac:dyDescent="0.15">
      <c r="A558" s="457" t="str">
        <f t="shared" si="26"/>
        <v>Track &amp; Field-Male-V65-Icosathlon</v>
      </c>
      <c r="B558" s="688" t="s">
        <v>912</v>
      </c>
      <c r="C558" s="107" t="s">
        <v>934</v>
      </c>
      <c r="D558" s="43" t="s">
        <v>69</v>
      </c>
      <c r="E558" s="43" t="s">
        <v>399</v>
      </c>
      <c r="F558" s="44" t="s">
        <v>71</v>
      </c>
      <c r="G558" s="43" t="s">
        <v>917</v>
      </c>
      <c r="H558" s="45"/>
      <c r="I558" s="46"/>
      <c r="J558" s="689" t="str">
        <f t="shared" ca="1" si="25"/>
        <v/>
      </c>
      <c r="K558" s="649">
        <v>45051</v>
      </c>
    </row>
    <row r="559" spans="1:11" x14ac:dyDescent="0.15">
      <c r="A559" s="457" t="str">
        <f t="shared" si="26"/>
        <v>Track &amp; Field-Male-V70-Icosathlon</v>
      </c>
      <c r="B559" s="688" t="s">
        <v>912</v>
      </c>
      <c r="C559" s="107" t="s">
        <v>934</v>
      </c>
      <c r="D559" s="43" t="s">
        <v>69</v>
      </c>
      <c r="E559" s="43" t="s">
        <v>399</v>
      </c>
      <c r="F559" s="44" t="s">
        <v>72</v>
      </c>
      <c r="G559" s="43" t="s">
        <v>917</v>
      </c>
      <c r="H559" s="45"/>
      <c r="I559" s="46"/>
      <c r="J559" s="689" t="str">
        <f t="shared" ca="1" si="25"/>
        <v/>
      </c>
      <c r="K559" s="649">
        <v>45051</v>
      </c>
    </row>
    <row r="560" spans="1:11" ht="14" thickBot="1" x14ac:dyDescent="0.2">
      <c r="A560" s="458" t="str">
        <f t="shared" si="26"/>
        <v>Track &amp; Field-Male-V75-Icosathlon</v>
      </c>
      <c r="B560" s="684" t="s">
        <v>912</v>
      </c>
      <c r="C560" s="714" t="s">
        <v>934</v>
      </c>
      <c r="D560" s="113" t="s">
        <v>69</v>
      </c>
      <c r="E560" s="113" t="s">
        <v>399</v>
      </c>
      <c r="F560" s="114" t="s">
        <v>479</v>
      </c>
      <c r="G560" s="113" t="s">
        <v>917</v>
      </c>
      <c r="H560" s="690"/>
      <c r="I560" s="686"/>
      <c r="J560" s="687" t="str">
        <f t="shared" ca="1" si="25"/>
        <v/>
      </c>
      <c r="K560" s="657">
        <v>45051</v>
      </c>
    </row>
  </sheetData>
  <autoFilter ref="B3:L560" xr:uid="{22D4A6BD-BB87-DD4E-A199-EBC161E338C0}"/>
  <conditionalFormatting sqref="A4:K560">
    <cfRule type="containsText" dxfId="736" priority="6" operator="containsText" text="MISSING">
      <formula>NOT(ISERROR(SEARCH("MISSING",A4)))</formula>
    </cfRule>
    <cfRule type="cellIs" dxfId="735" priority="7" operator="equal">
      <formula>"-"</formula>
    </cfRule>
    <cfRule type="containsText" dxfId="734" priority="8" operator="containsText" text="Event Not Available">
      <formula>NOT(ISERROR(SEARCH("Event Not Available",A4)))</formula>
    </cfRule>
    <cfRule type="containsBlanks" dxfId="733" priority="9">
      <formula>LEN(TRIM(A4))=0</formula>
    </cfRule>
    <cfRule type="containsText" dxfId="732" priority="10" operator="containsText" text="Record not yet set">
      <formula>NOT(ISERROR(SEARCH("Record not yet set",A4)))</formula>
    </cfRule>
  </conditionalFormatting>
  <printOptions gridLines="1"/>
  <pageMargins left="0.3" right="0.3" top="0.5" bottom="0.5" header="0.3" footer="0.3"/>
  <pageSetup paperSize="9" scale="76" fitToHeight="0" orientation="portrait" verticalDpi="360" r:id="rId1"/>
  <headerFooter alignWithMargins="0">
    <oddFooter>&amp;C&amp;K000000&amp;F  &amp;D&amp;R&amp;K000000&amp;P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M533"/>
  <sheetViews>
    <sheetView topLeftCell="B1" zoomScaleNormal="100" workbookViewId="0">
      <pane ySplit="3" topLeftCell="A4" activePane="bottomLeft" state="frozen"/>
      <selection activeCell="G12" sqref="G12"/>
      <selection pane="bottomLeft" activeCell="B1" sqref="B1"/>
    </sheetView>
  </sheetViews>
  <sheetFormatPr baseColWidth="10" defaultColWidth="11.5" defaultRowHeight="13" x14ac:dyDescent="0.15"/>
  <cols>
    <col min="1" max="1" width="26.83203125" style="1" hidden="1" customWidth="1"/>
    <col min="2" max="2" width="18" style="1" customWidth="1"/>
    <col min="3" max="3" width="15.83203125" style="1" customWidth="1"/>
    <col min="4" max="4" width="11.1640625" style="1" customWidth="1"/>
    <col min="5" max="5" width="18.6640625" style="1" customWidth="1"/>
    <col min="6" max="6" width="12.83203125" style="1" customWidth="1"/>
    <col min="7" max="7" width="21" style="1" customWidth="1"/>
    <col min="8" max="8" width="11.33203125" style="2" customWidth="1"/>
    <col min="9" max="9" width="13" style="1" customWidth="1"/>
    <col min="10" max="10" width="9.5" style="1" customWidth="1"/>
    <col min="11" max="11" width="16.1640625" style="1" customWidth="1"/>
    <col min="12" max="16384" width="11.5" style="1"/>
  </cols>
  <sheetData>
    <row r="1" spans="1:11" s="37" customFormat="1" ht="18" x14ac:dyDescent="0.15">
      <c r="A1" s="35"/>
      <c r="B1" s="31" t="s">
        <v>1337</v>
      </c>
      <c r="C1" s="31"/>
      <c r="D1" s="32"/>
      <c r="E1" s="32"/>
      <c r="F1" s="33"/>
      <c r="G1" s="32"/>
      <c r="H1" s="34"/>
      <c r="I1" s="35"/>
      <c r="J1" s="36"/>
      <c r="K1" s="35"/>
    </row>
    <row r="2" spans="1:11" s="37" customFormat="1" ht="7" customHeight="1" thickBot="1" x14ac:dyDescent="0.2">
      <c r="A2" s="35"/>
      <c r="B2" s="32"/>
      <c r="C2" s="32"/>
      <c r="D2" s="32"/>
      <c r="E2" s="32"/>
      <c r="F2" s="33"/>
      <c r="G2" s="32"/>
      <c r="H2" s="34"/>
      <c r="I2" s="35"/>
      <c r="J2" s="36"/>
      <c r="K2" s="35"/>
    </row>
    <row r="3" spans="1:11" s="38" customFormat="1" ht="33" customHeight="1" thickBot="1" x14ac:dyDescent="0.2">
      <c r="A3" s="481" t="s">
        <v>921</v>
      </c>
      <c r="B3" s="763" t="s">
        <v>918</v>
      </c>
      <c r="C3" s="764" t="s">
        <v>919</v>
      </c>
      <c r="D3" s="765" t="s">
        <v>1</v>
      </c>
      <c r="E3" s="765" t="s">
        <v>914</v>
      </c>
      <c r="F3" s="766" t="s">
        <v>73</v>
      </c>
      <c r="G3" s="765" t="s">
        <v>4</v>
      </c>
      <c r="H3" s="767" t="s">
        <v>2</v>
      </c>
      <c r="I3" s="768" t="s">
        <v>3</v>
      </c>
      <c r="J3" s="769" t="s">
        <v>916</v>
      </c>
      <c r="K3" s="718" t="s">
        <v>915</v>
      </c>
    </row>
    <row r="4" spans="1:11" s="37" customFormat="1" x14ac:dyDescent="0.15">
      <c r="A4" s="482" t="str">
        <f t="shared" ref="A4:A68" si="0">B4&amp;"-"&amp;D4&amp;"-"&amp;F4&amp;"-"&amp;E4</f>
        <v>Track &amp; Field-Female-U11-60m</v>
      </c>
      <c r="B4" s="770" t="s">
        <v>912</v>
      </c>
      <c r="C4" s="181" t="s">
        <v>913</v>
      </c>
      <c r="D4" s="181" t="s">
        <v>75</v>
      </c>
      <c r="E4" s="181" t="s">
        <v>207</v>
      </c>
      <c r="F4" s="182" t="s">
        <v>77</v>
      </c>
      <c r="G4" s="181" t="s">
        <v>917</v>
      </c>
      <c r="H4" s="183"/>
      <c r="I4" s="184"/>
      <c r="J4" s="771" t="str">
        <f t="shared" ref="J4:J138" ca="1" si="1">IF(I4="","",IF(I4="MISSING","",IF(I4="-","-",TODAY()-I4)))</f>
        <v/>
      </c>
      <c r="K4" s="719">
        <v>45051</v>
      </c>
    </row>
    <row r="5" spans="1:11" s="37" customFormat="1" x14ac:dyDescent="0.15">
      <c r="A5" s="483" t="str">
        <f t="shared" si="0"/>
        <v>Track &amp; Field-Female-U13-60m</v>
      </c>
      <c r="B5" s="772" t="s">
        <v>912</v>
      </c>
      <c r="C5" s="170" t="s">
        <v>913</v>
      </c>
      <c r="D5" s="170" t="s">
        <v>75</v>
      </c>
      <c r="E5" s="170" t="s">
        <v>207</v>
      </c>
      <c r="F5" s="171" t="s">
        <v>78</v>
      </c>
      <c r="G5" s="170" t="s">
        <v>917</v>
      </c>
      <c r="H5" s="172"/>
      <c r="I5" s="173"/>
      <c r="J5" s="773" t="str">
        <f t="shared" ca="1" si="1"/>
        <v/>
      </c>
      <c r="K5" s="720">
        <v>45051</v>
      </c>
    </row>
    <row r="6" spans="1:11" s="37" customFormat="1" ht="14" thickBot="1" x14ac:dyDescent="0.2">
      <c r="A6" s="483" t="str">
        <f t="shared" si="0"/>
        <v>Track &amp; Field-Female-U15-60m</v>
      </c>
      <c r="B6" s="774" t="s">
        <v>912</v>
      </c>
      <c r="C6" s="775" t="s">
        <v>913</v>
      </c>
      <c r="D6" s="775" t="s">
        <v>75</v>
      </c>
      <c r="E6" s="775" t="s">
        <v>207</v>
      </c>
      <c r="F6" s="776" t="s">
        <v>79</v>
      </c>
      <c r="G6" s="775" t="s">
        <v>212</v>
      </c>
      <c r="H6" s="777">
        <v>8.8000000000000007</v>
      </c>
      <c r="I6" s="778">
        <v>35881</v>
      </c>
      <c r="J6" s="779">
        <f t="shared" ca="1" si="1"/>
        <v>10276</v>
      </c>
      <c r="K6" s="720">
        <v>45051</v>
      </c>
    </row>
    <row r="7" spans="1:11" s="37" customFormat="1" x14ac:dyDescent="0.15">
      <c r="A7" s="483" t="str">
        <f t="shared" si="0"/>
        <v>Track &amp; Field-Female-U17-60m</v>
      </c>
      <c r="B7" s="614" t="s">
        <v>912</v>
      </c>
      <c r="C7" s="615" t="s">
        <v>913</v>
      </c>
      <c r="D7" s="615" t="s">
        <v>75</v>
      </c>
      <c r="E7" s="615" t="s">
        <v>207</v>
      </c>
      <c r="F7" s="616" t="s">
        <v>80</v>
      </c>
      <c r="G7" s="740" t="s">
        <v>924</v>
      </c>
      <c r="H7" s="741" t="s">
        <v>926</v>
      </c>
      <c r="I7" s="742" t="s">
        <v>926</v>
      </c>
      <c r="J7" s="743" t="str">
        <f t="shared" ca="1" si="1"/>
        <v>-</v>
      </c>
      <c r="K7" s="489">
        <v>45051</v>
      </c>
    </row>
    <row r="8" spans="1:11" s="37" customFormat="1" x14ac:dyDescent="0.15">
      <c r="A8" s="483" t="str">
        <f t="shared" si="0"/>
        <v>Track &amp; Field-Female-U20-60m</v>
      </c>
      <c r="B8" s="488" t="s">
        <v>912</v>
      </c>
      <c r="C8" s="170" t="s">
        <v>913</v>
      </c>
      <c r="D8" s="170" t="s">
        <v>75</v>
      </c>
      <c r="E8" s="170" t="s">
        <v>207</v>
      </c>
      <c r="F8" s="171" t="s">
        <v>81</v>
      </c>
      <c r="G8" s="175" t="s">
        <v>924</v>
      </c>
      <c r="H8" s="176" t="s">
        <v>926</v>
      </c>
      <c r="I8" s="177" t="s">
        <v>926</v>
      </c>
      <c r="J8" s="178" t="str">
        <f t="shared" ca="1" si="1"/>
        <v>-</v>
      </c>
      <c r="K8" s="489">
        <v>45051</v>
      </c>
    </row>
    <row r="9" spans="1:11" s="37" customFormat="1" x14ac:dyDescent="0.15">
      <c r="A9" s="483" t="str">
        <f t="shared" si="0"/>
        <v>Track &amp; Field-Female-Senior-60m</v>
      </c>
      <c r="B9" s="488" t="s">
        <v>912</v>
      </c>
      <c r="C9" s="170" t="s">
        <v>913</v>
      </c>
      <c r="D9" s="170" t="s">
        <v>75</v>
      </c>
      <c r="E9" s="170" t="s">
        <v>207</v>
      </c>
      <c r="F9" s="171" t="s">
        <v>5</v>
      </c>
      <c r="G9" s="175" t="s">
        <v>924</v>
      </c>
      <c r="H9" s="176" t="s">
        <v>926</v>
      </c>
      <c r="I9" s="177" t="s">
        <v>926</v>
      </c>
      <c r="J9" s="178" t="str">
        <f t="shared" ca="1" si="1"/>
        <v>-</v>
      </c>
      <c r="K9" s="489">
        <v>45051</v>
      </c>
    </row>
    <row r="10" spans="1:11" s="37" customFormat="1" x14ac:dyDescent="0.15">
      <c r="A10" s="483" t="str">
        <f t="shared" si="0"/>
        <v>Track &amp; Field-Female-V35-60m</v>
      </c>
      <c r="B10" s="488" t="s">
        <v>912</v>
      </c>
      <c r="C10" s="170" t="s">
        <v>913</v>
      </c>
      <c r="D10" s="170" t="s">
        <v>75</v>
      </c>
      <c r="E10" s="170" t="s">
        <v>207</v>
      </c>
      <c r="F10" s="171" t="s">
        <v>74</v>
      </c>
      <c r="G10" s="175" t="s">
        <v>924</v>
      </c>
      <c r="H10" s="176" t="s">
        <v>926</v>
      </c>
      <c r="I10" s="177" t="s">
        <v>926</v>
      </c>
      <c r="J10" s="178" t="str">
        <f t="shared" ca="1" si="1"/>
        <v>-</v>
      </c>
      <c r="K10" s="489">
        <v>45051</v>
      </c>
    </row>
    <row r="11" spans="1:11" s="37" customFormat="1" x14ac:dyDescent="0.15">
      <c r="A11" s="483" t="str">
        <f t="shared" si="0"/>
        <v>Track &amp; Field-Female-V40-60m</v>
      </c>
      <c r="B11" s="488" t="s">
        <v>912</v>
      </c>
      <c r="C11" s="170" t="s">
        <v>913</v>
      </c>
      <c r="D11" s="170" t="s">
        <v>75</v>
      </c>
      <c r="E11" s="170" t="s">
        <v>207</v>
      </c>
      <c r="F11" s="171" t="s">
        <v>67</v>
      </c>
      <c r="G11" s="175" t="s">
        <v>924</v>
      </c>
      <c r="H11" s="176" t="s">
        <v>926</v>
      </c>
      <c r="I11" s="177" t="s">
        <v>926</v>
      </c>
      <c r="J11" s="178" t="str">
        <f t="shared" ca="1" si="1"/>
        <v>-</v>
      </c>
      <c r="K11" s="489">
        <v>45051</v>
      </c>
    </row>
    <row r="12" spans="1:11" s="37" customFormat="1" x14ac:dyDescent="0.15">
      <c r="A12" s="483" t="str">
        <f t="shared" si="0"/>
        <v>Track &amp; Field-Female-V45-60m</v>
      </c>
      <c r="B12" s="488" t="s">
        <v>912</v>
      </c>
      <c r="C12" s="170" t="s">
        <v>913</v>
      </c>
      <c r="D12" s="170" t="s">
        <v>75</v>
      </c>
      <c r="E12" s="170" t="s">
        <v>207</v>
      </c>
      <c r="F12" s="171" t="s">
        <v>64</v>
      </c>
      <c r="G12" s="175" t="s">
        <v>924</v>
      </c>
      <c r="H12" s="176" t="s">
        <v>926</v>
      </c>
      <c r="I12" s="177" t="s">
        <v>926</v>
      </c>
      <c r="J12" s="178" t="str">
        <f t="shared" ca="1" si="1"/>
        <v>-</v>
      </c>
      <c r="K12" s="489">
        <v>45051</v>
      </c>
    </row>
    <row r="13" spans="1:11" s="37" customFormat="1" x14ac:dyDescent="0.15">
      <c r="A13" s="483" t="str">
        <f t="shared" si="0"/>
        <v>Track &amp; Field-Female-V50-60m</v>
      </c>
      <c r="B13" s="488" t="s">
        <v>912</v>
      </c>
      <c r="C13" s="170" t="s">
        <v>913</v>
      </c>
      <c r="D13" s="170" t="s">
        <v>75</v>
      </c>
      <c r="E13" s="170" t="s">
        <v>207</v>
      </c>
      <c r="F13" s="171" t="s">
        <v>65</v>
      </c>
      <c r="G13" s="175" t="s">
        <v>924</v>
      </c>
      <c r="H13" s="176" t="s">
        <v>926</v>
      </c>
      <c r="I13" s="177" t="s">
        <v>926</v>
      </c>
      <c r="J13" s="178" t="str">
        <f t="shared" ca="1" si="1"/>
        <v>-</v>
      </c>
      <c r="K13" s="489">
        <v>45051</v>
      </c>
    </row>
    <row r="14" spans="1:11" s="37" customFormat="1" x14ac:dyDescent="0.15">
      <c r="A14" s="483" t="str">
        <f t="shared" si="0"/>
        <v>Track &amp; Field-Female-V55-60m</v>
      </c>
      <c r="B14" s="488" t="s">
        <v>912</v>
      </c>
      <c r="C14" s="170" t="s">
        <v>913</v>
      </c>
      <c r="D14" s="170" t="s">
        <v>75</v>
      </c>
      <c r="E14" s="170" t="s">
        <v>207</v>
      </c>
      <c r="F14" s="171" t="s">
        <v>66</v>
      </c>
      <c r="G14" s="175" t="s">
        <v>924</v>
      </c>
      <c r="H14" s="176" t="s">
        <v>926</v>
      </c>
      <c r="I14" s="177" t="s">
        <v>926</v>
      </c>
      <c r="J14" s="178" t="str">
        <f t="shared" ca="1" si="1"/>
        <v>-</v>
      </c>
      <c r="K14" s="489">
        <v>45051</v>
      </c>
    </row>
    <row r="15" spans="1:11" s="37" customFormat="1" x14ac:dyDescent="0.15">
      <c r="A15" s="483" t="str">
        <f t="shared" si="0"/>
        <v>Track &amp; Field-Female-V60-60m</v>
      </c>
      <c r="B15" s="488" t="s">
        <v>912</v>
      </c>
      <c r="C15" s="170" t="s">
        <v>913</v>
      </c>
      <c r="D15" s="170" t="s">
        <v>75</v>
      </c>
      <c r="E15" s="170" t="s">
        <v>207</v>
      </c>
      <c r="F15" s="171" t="s">
        <v>70</v>
      </c>
      <c r="G15" s="170" t="s">
        <v>799</v>
      </c>
      <c r="H15" s="172">
        <v>10.6</v>
      </c>
      <c r="I15" s="173">
        <v>44674</v>
      </c>
      <c r="J15" s="773">
        <f t="shared" ref="J15" ca="1" si="2">IF(I15="","",IF(I15="MISSING","",IF(I15="-","-",TODAY()-I15)))</f>
        <v>1483</v>
      </c>
      <c r="K15" s="720">
        <v>45418</v>
      </c>
    </row>
    <row r="16" spans="1:11" s="37" customFormat="1" x14ac:dyDescent="0.15">
      <c r="A16" s="483" t="str">
        <f t="shared" si="0"/>
        <v>Track &amp; Field-Female-V65-60m</v>
      </c>
      <c r="B16" s="488" t="s">
        <v>912</v>
      </c>
      <c r="C16" s="170" t="s">
        <v>913</v>
      </c>
      <c r="D16" s="170" t="s">
        <v>75</v>
      </c>
      <c r="E16" s="170" t="s">
        <v>207</v>
      </c>
      <c r="F16" s="171" t="s">
        <v>71</v>
      </c>
      <c r="G16" s="175" t="s">
        <v>924</v>
      </c>
      <c r="H16" s="176" t="s">
        <v>926</v>
      </c>
      <c r="I16" s="177" t="s">
        <v>926</v>
      </c>
      <c r="J16" s="178" t="str">
        <f t="shared" ca="1" si="1"/>
        <v>-</v>
      </c>
      <c r="K16" s="489">
        <v>45051</v>
      </c>
    </row>
    <row r="17" spans="1:11" s="37" customFormat="1" ht="14" thickBot="1" x14ac:dyDescent="0.2">
      <c r="A17" s="484" t="str">
        <f t="shared" si="0"/>
        <v>Track &amp; Field-Female-V70-60m</v>
      </c>
      <c r="B17" s="490" t="s">
        <v>912</v>
      </c>
      <c r="C17" s="185" t="s">
        <v>913</v>
      </c>
      <c r="D17" s="185" t="s">
        <v>75</v>
      </c>
      <c r="E17" s="185" t="s">
        <v>207</v>
      </c>
      <c r="F17" s="186" t="s">
        <v>72</v>
      </c>
      <c r="G17" s="185" t="s">
        <v>924</v>
      </c>
      <c r="H17" s="187" t="s">
        <v>926</v>
      </c>
      <c r="I17" s="188" t="s">
        <v>926</v>
      </c>
      <c r="J17" s="189" t="s">
        <v>926</v>
      </c>
      <c r="K17" s="491">
        <v>45051</v>
      </c>
    </row>
    <row r="18" spans="1:11" s="37" customFormat="1" x14ac:dyDescent="0.15">
      <c r="A18" s="485" t="str">
        <f t="shared" si="0"/>
        <v>Track &amp; Field-Female-U11-75m</v>
      </c>
      <c r="B18" s="780" t="s">
        <v>912</v>
      </c>
      <c r="C18" s="781" t="s">
        <v>913</v>
      </c>
      <c r="D18" s="781" t="s">
        <v>75</v>
      </c>
      <c r="E18" s="781" t="s">
        <v>208</v>
      </c>
      <c r="F18" s="782" t="s">
        <v>77</v>
      </c>
      <c r="G18" s="781" t="s">
        <v>689</v>
      </c>
      <c r="H18" s="783">
        <v>10.9</v>
      </c>
      <c r="I18" s="784">
        <v>42253</v>
      </c>
      <c r="J18" s="785">
        <f t="shared" ca="1" si="1"/>
        <v>3904</v>
      </c>
      <c r="K18" s="721">
        <v>45051</v>
      </c>
    </row>
    <row r="19" spans="1:11" s="37" customFormat="1" ht="14" thickBot="1" x14ac:dyDescent="0.2">
      <c r="A19" s="483" t="str">
        <f t="shared" si="0"/>
        <v>Track &amp; Field-Female-U13-75m</v>
      </c>
      <c r="B19" s="774" t="s">
        <v>912</v>
      </c>
      <c r="C19" s="775" t="s">
        <v>913</v>
      </c>
      <c r="D19" s="775" t="s">
        <v>75</v>
      </c>
      <c r="E19" s="775" t="s">
        <v>208</v>
      </c>
      <c r="F19" s="776" t="s">
        <v>78</v>
      </c>
      <c r="G19" s="775" t="s">
        <v>689</v>
      </c>
      <c r="H19" s="777">
        <v>10.1</v>
      </c>
      <c r="I19" s="778">
        <v>42540</v>
      </c>
      <c r="J19" s="779">
        <f t="shared" ca="1" si="1"/>
        <v>3617</v>
      </c>
      <c r="K19" s="720">
        <v>45051</v>
      </c>
    </row>
    <row r="20" spans="1:11" s="37" customFormat="1" x14ac:dyDescent="0.15">
      <c r="A20" s="483" t="str">
        <f t="shared" si="0"/>
        <v>Track &amp; Field-Female-U15-75m</v>
      </c>
      <c r="B20" s="614" t="s">
        <v>912</v>
      </c>
      <c r="C20" s="615" t="s">
        <v>913</v>
      </c>
      <c r="D20" s="615" t="s">
        <v>75</v>
      </c>
      <c r="E20" s="615" t="s">
        <v>208</v>
      </c>
      <c r="F20" s="616" t="s">
        <v>79</v>
      </c>
      <c r="G20" s="740" t="s">
        <v>924</v>
      </c>
      <c r="H20" s="741" t="s">
        <v>926</v>
      </c>
      <c r="I20" s="742" t="s">
        <v>926</v>
      </c>
      <c r="J20" s="743" t="str">
        <f t="shared" ca="1" si="1"/>
        <v>-</v>
      </c>
      <c r="K20" s="489">
        <v>45051</v>
      </c>
    </row>
    <row r="21" spans="1:11" s="37" customFormat="1" x14ac:dyDescent="0.15">
      <c r="A21" s="483" t="str">
        <f t="shared" si="0"/>
        <v>Track &amp; Field-Female-U17-75m</v>
      </c>
      <c r="B21" s="488" t="s">
        <v>912</v>
      </c>
      <c r="C21" s="170" t="s">
        <v>913</v>
      </c>
      <c r="D21" s="170" t="s">
        <v>75</v>
      </c>
      <c r="E21" s="170" t="s">
        <v>208</v>
      </c>
      <c r="F21" s="171" t="s">
        <v>80</v>
      </c>
      <c r="G21" s="175" t="s">
        <v>924</v>
      </c>
      <c r="H21" s="176" t="s">
        <v>926</v>
      </c>
      <c r="I21" s="177" t="s">
        <v>926</v>
      </c>
      <c r="J21" s="178" t="str">
        <f t="shared" ca="1" si="1"/>
        <v>-</v>
      </c>
      <c r="K21" s="489">
        <v>45051</v>
      </c>
    </row>
    <row r="22" spans="1:11" s="37" customFormat="1" x14ac:dyDescent="0.15">
      <c r="A22" s="483" t="str">
        <f t="shared" si="0"/>
        <v>Track &amp; Field-Female-U20-75m</v>
      </c>
      <c r="B22" s="488" t="s">
        <v>912</v>
      </c>
      <c r="C22" s="170" t="s">
        <v>913</v>
      </c>
      <c r="D22" s="170" t="s">
        <v>75</v>
      </c>
      <c r="E22" s="170" t="s">
        <v>208</v>
      </c>
      <c r="F22" s="171" t="s">
        <v>81</v>
      </c>
      <c r="G22" s="175" t="s">
        <v>924</v>
      </c>
      <c r="H22" s="176" t="s">
        <v>926</v>
      </c>
      <c r="I22" s="177" t="s">
        <v>926</v>
      </c>
      <c r="J22" s="178" t="str">
        <f t="shared" ca="1" si="1"/>
        <v>-</v>
      </c>
      <c r="K22" s="489">
        <v>45051</v>
      </c>
    </row>
    <row r="23" spans="1:11" s="37" customFormat="1" x14ac:dyDescent="0.15">
      <c r="A23" s="483" t="str">
        <f t="shared" si="0"/>
        <v>Track &amp; Field-Female-Senior-75m</v>
      </c>
      <c r="B23" s="488" t="s">
        <v>912</v>
      </c>
      <c r="C23" s="170" t="s">
        <v>913</v>
      </c>
      <c r="D23" s="170" t="s">
        <v>75</v>
      </c>
      <c r="E23" s="170" t="s">
        <v>208</v>
      </c>
      <c r="F23" s="171" t="s">
        <v>5</v>
      </c>
      <c r="G23" s="175" t="s">
        <v>924</v>
      </c>
      <c r="H23" s="176" t="s">
        <v>926</v>
      </c>
      <c r="I23" s="177" t="s">
        <v>926</v>
      </c>
      <c r="J23" s="178" t="str">
        <f t="shared" ca="1" si="1"/>
        <v>-</v>
      </c>
      <c r="K23" s="489">
        <v>45051</v>
      </c>
    </row>
    <row r="24" spans="1:11" s="37" customFormat="1" x14ac:dyDescent="0.15">
      <c r="A24" s="483" t="str">
        <f t="shared" si="0"/>
        <v>Track &amp; Field-Female-V35-75m</v>
      </c>
      <c r="B24" s="488" t="s">
        <v>912</v>
      </c>
      <c r="C24" s="170" t="s">
        <v>913</v>
      </c>
      <c r="D24" s="170" t="s">
        <v>75</v>
      </c>
      <c r="E24" s="170" t="s">
        <v>208</v>
      </c>
      <c r="F24" s="171" t="s">
        <v>74</v>
      </c>
      <c r="G24" s="175" t="s">
        <v>924</v>
      </c>
      <c r="H24" s="176" t="s">
        <v>926</v>
      </c>
      <c r="I24" s="177" t="s">
        <v>926</v>
      </c>
      <c r="J24" s="178" t="str">
        <f t="shared" ca="1" si="1"/>
        <v>-</v>
      </c>
      <c r="K24" s="489">
        <v>45051</v>
      </c>
    </row>
    <row r="25" spans="1:11" s="37" customFormat="1" x14ac:dyDescent="0.15">
      <c r="A25" s="483" t="str">
        <f t="shared" si="0"/>
        <v>Track &amp; Field-Female-V40-75m</v>
      </c>
      <c r="B25" s="488" t="s">
        <v>912</v>
      </c>
      <c r="C25" s="170" t="s">
        <v>913</v>
      </c>
      <c r="D25" s="170" t="s">
        <v>75</v>
      </c>
      <c r="E25" s="170" t="s">
        <v>208</v>
      </c>
      <c r="F25" s="171" t="s">
        <v>67</v>
      </c>
      <c r="G25" s="175" t="s">
        <v>924</v>
      </c>
      <c r="H25" s="176" t="s">
        <v>926</v>
      </c>
      <c r="I25" s="177" t="s">
        <v>926</v>
      </c>
      <c r="J25" s="178" t="str">
        <f t="shared" ca="1" si="1"/>
        <v>-</v>
      </c>
      <c r="K25" s="489">
        <v>45051</v>
      </c>
    </row>
    <row r="26" spans="1:11" s="37" customFormat="1" x14ac:dyDescent="0.15">
      <c r="A26" s="483" t="str">
        <f t="shared" si="0"/>
        <v>Track &amp; Field-Female-V45-75m</v>
      </c>
      <c r="B26" s="488" t="s">
        <v>912</v>
      </c>
      <c r="C26" s="170" t="s">
        <v>913</v>
      </c>
      <c r="D26" s="170" t="s">
        <v>75</v>
      </c>
      <c r="E26" s="170" t="s">
        <v>208</v>
      </c>
      <c r="F26" s="171" t="s">
        <v>64</v>
      </c>
      <c r="G26" s="175" t="s">
        <v>924</v>
      </c>
      <c r="H26" s="176" t="s">
        <v>926</v>
      </c>
      <c r="I26" s="177" t="s">
        <v>926</v>
      </c>
      <c r="J26" s="178" t="str">
        <f t="shared" ca="1" si="1"/>
        <v>-</v>
      </c>
      <c r="K26" s="489">
        <v>45051</v>
      </c>
    </row>
    <row r="27" spans="1:11" s="37" customFormat="1" x14ac:dyDescent="0.15">
      <c r="A27" s="483" t="str">
        <f t="shared" si="0"/>
        <v>Track &amp; Field-Female-V50-75m</v>
      </c>
      <c r="B27" s="488" t="s">
        <v>912</v>
      </c>
      <c r="C27" s="170" t="s">
        <v>913</v>
      </c>
      <c r="D27" s="170" t="s">
        <v>75</v>
      </c>
      <c r="E27" s="170" t="s">
        <v>208</v>
      </c>
      <c r="F27" s="171" t="s">
        <v>65</v>
      </c>
      <c r="G27" s="175" t="s">
        <v>924</v>
      </c>
      <c r="H27" s="176" t="s">
        <v>926</v>
      </c>
      <c r="I27" s="177" t="s">
        <v>926</v>
      </c>
      <c r="J27" s="178" t="str">
        <f t="shared" ca="1" si="1"/>
        <v>-</v>
      </c>
      <c r="K27" s="489">
        <v>45051</v>
      </c>
    </row>
    <row r="28" spans="1:11" s="37" customFormat="1" x14ac:dyDescent="0.15">
      <c r="A28" s="483" t="str">
        <f t="shared" si="0"/>
        <v>Track &amp; Field-Female-V55-75m</v>
      </c>
      <c r="B28" s="488" t="s">
        <v>912</v>
      </c>
      <c r="C28" s="170" t="s">
        <v>913</v>
      </c>
      <c r="D28" s="170" t="s">
        <v>75</v>
      </c>
      <c r="E28" s="170" t="s">
        <v>208</v>
      </c>
      <c r="F28" s="171" t="s">
        <v>66</v>
      </c>
      <c r="G28" s="175" t="s">
        <v>924</v>
      </c>
      <c r="H28" s="176" t="s">
        <v>926</v>
      </c>
      <c r="I28" s="177" t="s">
        <v>926</v>
      </c>
      <c r="J28" s="178" t="str">
        <f t="shared" ca="1" si="1"/>
        <v>-</v>
      </c>
      <c r="K28" s="489">
        <v>45051</v>
      </c>
    </row>
    <row r="29" spans="1:11" s="37" customFormat="1" x14ac:dyDescent="0.15">
      <c r="A29" s="483" t="str">
        <f t="shared" si="0"/>
        <v>Track &amp; Field-Female-V60-75m</v>
      </c>
      <c r="B29" s="488" t="s">
        <v>912</v>
      </c>
      <c r="C29" s="170" t="s">
        <v>913</v>
      </c>
      <c r="D29" s="170" t="s">
        <v>75</v>
      </c>
      <c r="E29" s="170" t="s">
        <v>208</v>
      </c>
      <c r="F29" s="171" t="s">
        <v>70</v>
      </c>
      <c r="G29" s="175" t="s">
        <v>924</v>
      </c>
      <c r="H29" s="176" t="s">
        <v>926</v>
      </c>
      <c r="I29" s="177" t="s">
        <v>926</v>
      </c>
      <c r="J29" s="178" t="str">
        <f t="shared" ca="1" si="1"/>
        <v>-</v>
      </c>
      <c r="K29" s="489">
        <v>45051</v>
      </c>
    </row>
    <row r="30" spans="1:11" s="37" customFormat="1" x14ac:dyDescent="0.15">
      <c r="A30" s="483" t="str">
        <f t="shared" si="0"/>
        <v>Track &amp; Field-Female-V65-75m</v>
      </c>
      <c r="B30" s="488" t="s">
        <v>912</v>
      </c>
      <c r="C30" s="170" t="s">
        <v>913</v>
      </c>
      <c r="D30" s="170" t="s">
        <v>75</v>
      </c>
      <c r="E30" s="170" t="s">
        <v>208</v>
      </c>
      <c r="F30" s="171" t="s">
        <v>71</v>
      </c>
      <c r="G30" s="175" t="s">
        <v>924</v>
      </c>
      <c r="H30" s="176" t="s">
        <v>926</v>
      </c>
      <c r="I30" s="177" t="s">
        <v>926</v>
      </c>
      <c r="J30" s="178" t="str">
        <f t="shared" ca="1" si="1"/>
        <v>-</v>
      </c>
      <c r="K30" s="489">
        <v>45051</v>
      </c>
    </row>
    <row r="31" spans="1:11" s="37" customFormat="1" ht="14" thickBot="1" x14ac:dyDescent="0.2">
      <c r="A31" s="486" t="str">
        <f t="shared" si="0"/>
        <v>Track &amp; Field-Female-V70-75m</v>
      </c>
      <c r="B31" s="490" t="s">
        <v>912</v>
      </c>
      <c r="C31" s="185" t="s">
        <v>913</v>
      </c>
      <c r="D31" s="185" t="s">
        <v>75</v>
      </c>
      <c r="E31" s="185" t="s">
        <v>208</v>
      </c>
      <c r="F31" s="186" t="s">
        <v>72</v>
      </c>
      <c r="G31" s="728" t="s">
        <v>924</v>
      </c>
      <c r="H31" s="729" t="s">
        <v>926</v>
      </c>
      <c r="I31" s="730" t="s">
        <v>926</v>
      </c>
      <c r="J31" s="731" t="str">
        <f t="shared" ca="1" si="1"/>
        <v>-</v>
      </c>
      <c r="K31" s="495">
        <v>45051</v>
      </c>
    </row>
    <row r="32" spans="1:11" s="37" customFormat="1" x14ac:dyDescent="0.15">
      <c r="A32" s="485" t="str">
        <f t="shared" si="0"/>
        <v>Track &amp; Field-Female-U11-80m</v>
      </c>
      <c r="B32" s="780" t="s">
        <v>912</v>
      </c>
      <c r="C32" s="781" t="s">
        <v>913</v>
      </c>
      <c r="D32" s="781" t="s">
        <v>75</v>
      </c>
      <c r="E32" s="781" t="s">
        <v>209</v>
      </c>
      <c r="F32" s="782" t="s">
        <v>77</v>
      </c>
      <c r="G32" s="781" t="s">
        <v>161</v>
      </c>
      <c r="H32" s="783">
        <v>12.3</v>
      </c>
      <c r="I32" s="784">
        <v>38914</v>
      </c>
      <c r="J32" s="785">
        <f t="shared" ca="1" si="1"/>
        <v>7243</v>
      </c>
      <c r="K32" s="721">
        <v>45051</v>
      </c>
    </row>
    <row r="33" spans="1:11" s="37" customFormat="1" x14ac:dyDescent="0.15">
      <c r="A33" s="483" t="str">
        <f t="shared" si="0"/>
        <v>Track &amp; Field-Female-U13-80m</v>
      </c>
      <c r="B33" s="772" t="s">
        <v>912</v>
      </c>
      <c r="C33" s="170" t="s">
        <v>913</v>
      </c>
      <c r="D33" s="170" t="s">
        <v>75</v>
      </c>
      <c r="E33" s="170" t="s">
        <v>209</v>
      </c>
      <c r="F33" s="171" t="s">
        <v>78</v>
      </c>
      <c r="G33" s="170" t="s">
        <v>215</v>
      </c>
      <c r="H33" s="172">
        <v>10.9</v>
      </c>
      <c r="I33" s="173">
        <v>31802</v>
      </c>
      <c r="J33" s="773">
        <f t="shared" ca="1" si="1"/>
        <v>14355</v>
      </c>
      <c r="K33" s="720">
        <v>45051</v>
      </c>
    </row>
    <row r="34" spans="1:11" s="37" customFormat="1" ht="14" thickBot="1" x14ac:dyDescent="0.2">
      <c r="A34" s="483" t="str">
        <f t="shared" si="0"/>
        <v>Track &amp; Field-Female-U15-80m</v>
      </c>
      <c r="B34" s="774" t="s">
        <v>912</v>
      </c>
      <c r="C34" s="775" t="s">
        <v>913</v>
      </c>
      <c r="D34" s="775" t="s">
        <v>75</v>
      </c>
      <c r="E34" s="775" t="s">
        <v>209</v>
      </c>
      <c r="F34" s="776" t="s">
        <v>79</v>
      </c>
      <c r="G34" s="775" t="s">
        <v>216</v>
      </c>
      <c r="H34" s="777">
        <v>11</v>
      </c>
      <c r="I34" s="778">
        <v>31830</v>
      </c>
      <c r="J34" s="779">
        <f t="shared" ca="1" si="1"/>
        <v>14327</v>
      </c>
      <c r="K34" s="720">
        <v>45051</v>
      </c>
    </row>
    <row r="35" spans="1:11" s="37" customFormat="1" x14ac:dyDescent="0.15">
      <c r="A35" s="483" t="str">
        <f t="shared" si="0"/>
        <v>Track &amp; Field-Female-U17-80m</v>
      </c>
      <c r="B35" s="614" t="s">
        <v>912</v>
      </c>
      <c r="C35" s="615" t="s">
        <v>913</v>
      </c>
      <c r="D35" s="615" t="s">
        <v>75</v>
      </c>
      <c r="E35" s="615" t="s">
        <v>209</v>
      </c>
      <c r="F35" s="616" t="s">
        <v>80</v>
      </c>
      <c r="G35" s="740" t="s">
        <v>924</v>
      </c>
      <c r="H35" s="741" t="s">
        <v>926</v>
      </c>
      <c r="I35" s="742" t="s">
        <v>926</v>
      </c>
      <c r="J35" s="743" t="str">
        <f t="shared" ca="1" si="1"/>
        <v>-</v>
      </c>
      <c r="K35" s="489">
        <v>45051</v>
      </c>
    </row>
    <row r="36" spans="1:11" s="37" customFormat="1" x14ac:dyDescent="0.15">
      <c r="A36" s="483" t="str">
        <f t="shared" si="0"/>
        <v>Track &amp; Field-Female-U20-80m</v>
      </c>
      <c r="B36" s="488" t="s">
        <v>912</v>
      </c>
      <c r="C36" s="170" t="s">
        <v>913</v>
      </c>
      <c r="D36" s="170" t="s">
        <v>75</v>
      </c>
      <c r="E36" s="170" t="s">
        <v>209</v>
      </c>
      <c r="F36" s="171" t="s">
        <v>81</v>
      </c>
      <c r="G36" s="175" t="s">
        <v>924</v>
      </c>
      <c r="H36" s="176" t="s">
        <v>926</v>
      </c>
      <c r="I36" s="177" t="s">
        <v>926</v>
      </c>
      <c r="J36" s="178" t="str">
        <f t="shared" ca="1" si="1"/>
        <v>-</v>
      </c>
      <c r="K36" s="489">
        <v>45051</v>
      </c>
    </row>
    <row r="37" spans="1:11" s="37" customFormat="1" x14ac:dyDescent="0.15">
      <c r="A37" s="483" t="str">
        <f t="shared" si="0"/>
        <v>Track &amp; Field-Female-Senior-80m</v>
      </c>
      <c r="B37" s="488" t="s">
        <v>912</v>
      </c>
      <c r="C37" s="170" t="s">
        <v>913</v>
      </c>
      <c r="D37" s="170" t="s">
        <v>75</v>
      </c>
      <c r="E37" s="170" t="s">
        <v>209</v>
      </c>
      <c r="F37" s="171" t="s">
        <v>5</v>
      </c>
      <c r="G37" s="175" t="s">
        <v>924</v>
      </c>
      <c r="H37" s="176" t="s">
        <v>926</v>
      </c>
      <c r="I37" s="177" t="s">
        <v>926</v>
      </c>
      <c r="J37" s="178" t="str">
        <f t="shared" ca="1" si="1"/>
        <v>-</v>
      </c>
      <c r="K37" s="489">
        <v>45051</v>
      </c>
    </row>
    <row r="38" spans="1:11" s="37" customFormat="1" x14ac:dyDescent="0.15">
      <c r="A38" s="483" t="str">
        <f t="shared" si="0"/>
        <v>Track &amp; Field-Female-V35-80m</v>
      </c>
      <c r="B38" s="488" t="s">
        <v>912</v>
      </c>
      <c r="C38" s="170" t="s">
        <v>913</v>
      </c>
      <c r="D38" s="170" t="s">
        <v>75</v>
      </c>
      <c r="E38" s="170" t="s">
        <v>209</v>
      </c>
      <c r="F38" s="171" t="s">
        <v>74</v>
      </c>
      <c r="G38" s="175" t="s">
        <v>924</v>
      </c>
      <c r="H38" s="176" t="s">
        <v>926</v>
      </c>
      <c r="I38" s="177" t="s">
        <v>926</v>
      </c>
      <c r="J38" s="178" t="str">
        <f t="shared" ca="1" si="1"/>
        <v>-</v>
      </c>
      <c r="K38" s="489">
        <v>45051</v>
      </c>
    </row>
    <row r="39" spans="1:11" s="37" customFormat="1" x14ac:dyDescent="0.15">
      <c r="A39" s="483" t="str">
        <f t="shared" si="0"/>
        <v>Track &amp; Field-Female-V40-80m</v>
      </c>
      <c r="B39" s="488" t="s">
        <v>912</v>
      </c>
      <c r="C39" s="170" t="s">
        <v>913</v>
      </c>
      <c r="D39" s="170" t="s">
        <v>75</v>
      </c>
      <c r="E39" s="170" t="s">
        <v>209</v>
      </c>
      <c r="F39" s="171" t="s">
        <v>67</v>
      </c>
      <c r="G39" s="175" t="s">
        <v>924</v>
      </c>
      <c r="H39" s="176" t="s">
        <v>926</v>
      </c>
      <c r="I39" s="177" t="s">
        <v>926</v>
      </c>
      <c r="J39" s="178" t="str">
        <f t="shared" ca="1" si="1"/>
        <v>-</v>
      </c>
      <c r="K39" s="489">
        <v>45051</v>
      </c>
    </row>
    <row r="40" spans="1:11" s="37" customFormat="1" x14ac:dyDescent="0.15">
      <c r="A40" s="483" t="str">
        <f t="shared" si="0"/>
        <v>Track &amp; Field-Female-V45-80m</v>
      </c>
      <c r="B40" s="488" t="s">
        <v>912</v>
      </c>
      <c r="C40" s="170" t="s">
        <v>913</v>
      </c>
      <c r="D40" s="170" t="s">
        <v>75</v>
      </c>
      <c r="E40" s="170" t="s">
        <v>209</v>
      </c>
      <c r="F40" s="171" t="s">
        <v>64</v>
      </c>
      <c r="G40" s="175" t="s">
        <v>924</v>
      </c>
      <c r="H40" s="176" t="s">
        <v>926</v>
      </c>
      <c r="I40" s="177" t="s">
        <v>926</v>
      </c>
      <c r="J40" s="178" t="str">
        <f t="shared" ca="1" si="1"/>
        <v>-</v>
      </c>
      <c r="K40" s="489">
        <v>45051</v>
      </c>
    </row>
    <row r="41" spans="1:11" s="37" customFormat="1" x14ac:dyDescent="0.15">
      <c r="A41" s="483" t="str">
        <f t="shared" si="0"/>
        <v>Track &amp; Field-Female-V50-80m</v>
      </c>
      <c r="B41" s="488" t="s">
        <v>912</v>
      </c>
      <c r="C41" s="170" t="s">
        <v>913</v>
      </c>
      <c r="D41" s="170" t="s">
        <v>75</v>
      </c>
      <c r="E41" s="170" t="s">
        <v>209</v>
      </c>
      <c r="F41" s="171" t="s">
        <v>65</v>
      </c>
      <c r="G41" s="175" t="s">
        <v>924</v>
      </c>
      <c r="H41" s="176" t="s">
        <v>926</v>
      </c>
      <c r="I41" s="177" t="s">
        <v>926</v>
      </c>
      <c r="J41" s="178" t="str">
        <f t="shared" ca="1" si="1"/>
        <v>-</v>
      </c>
      <c r="K41" s="489">
        <v>45051</v>
      </c>
    </row>
    <row r="42" spans="1:11" s="37" customFormat="1" x14ac:dyDescent="0.15">
      <c r="A42" s="483" t="str">
        <f t="shared" si="0"/>
        <v>Track &amp; Field-Female-V55-80m</v>
      </c>
      <c r="B42" s="488" t="s">
        <v>912</v>
      </c>
      <c r="C42" s="170" t="s">
        <v>913</v>
      </c>
      <c r="D42" s="170" t="s">
        <v>75</v>
      </c>
      <c r="E42" s="170" t="s">
        <v>209</v>
      </c>
      <c r="F42" s="171" t="s">
        <v>66</v>
      </c>
      <c r="G42" s="175" t="s">
        <v>924</v>
      </c>
      <c r="H42" s="176" t="s">
        <v>926</v>
      </c>
      <c r="I42" s="177" t="s">
        <v>926</v>
      </c>
      <c r="J42" s="178" t="str">
        <f t="shared" ca="1" si="1"/>
        <v>-</v>
      </c>
      <c r="K42" s="489">
        <v>45051</v>
      </c>
    </row>
    <row r="43" spans="1:11" s="37" customFormat="1" x14ac:dyDescent="0.15">
      <c r="A43" s="483" t="str">
        <f t="shared" si="0"/>
        <v>Track &amp; Field-Female-V60-80m</v>
      </c>
      <c r="B43" s="488" t="s">
        <v>912</v>
      </c>
      <c r="C43" s="170" t="s">
        <v>913</v>
      </c>
      <c r="D43" s="170" t="s">
        <v>75</v>
      </c>
      <c r="E43" s="170" t="s">
        <v>209</v>
      </c>
      <c r="F43" s="171" t="s">
        <v>70</v>
      </c>
      <c r="G43" s="175" t="s">
        <v>924</v>
      </c>
      <c r="H43" s="176" t="s">
        <v>926</v>
      </c>
      <c r="I43" s="177" t="s">
        <v>926</v>
      </c>
      <c r="J43" s="178" t="str">
        <f t="shared" ca="1" si="1"/>
        <v>-</v>
      </c>
      <c r="K43" s="489">
        <v>45051</v>
      </c>
    </row>
    <row r="44" spans="1:11" s="37" customFormat="1" x14ac:dyDescent="0.15">
      <c r="A44" s="483" t="str">
        <f t="shared" si="0"/>
        <v>Track &amp; Field-Female-V65-80m</v>
      </c>
      <c r="B44" s="488" t="s">
        <v>912</v>
      </c>
      <c r="C44" s="170" t="s">
        <v>913</v>
      </c>
      <c r="D44" s="170" t="s">
        <v>75</v>
      </c>
      <c r="E44" s="170" t="s">
        <v>209</v>
      </c>
      <c r="F44" s="171" t="s">
        <v>71</v>
      </c>
      <c r="G44" s="175" t="s">
        <v>924</v>
      </c>
      <c r="H44" s="176" t="s">
        <v>926</v>
      </c>
      <c r="I44" s="177" t="s">
        <v>926</v>
      </c>
      <c r="J44" s="178" t="str">
        <f t="shared" ca="1" si="1"/>
        <v>-</v>
      </c>
      <c r="K44" s="489">
        <v>45051</v>
      </c>
    </row>
    <row r="45" spans="1:11" s="37" customFormat="1" ht="14" thickBot="1" x14ac:dyDescent="0.2">
      <c r="A45" s="486" t="str">
        <f t="shared" si="0"/>
        <v>Track &amp; Field-Female-V70-80m</v>
      </c>
      <c r="B45" s="490" t="s">
        <v>912</v>
      </c>
      <c r="C45" s="185" t="s">
        <v>913</v>
      </c>
      <c r="D45" s="185" t="s">
        <v>75</v>
      </c>
      <c r="E45" s="185" t="s">
        <v>209</v>
      </c>
      <c r="F45" s="186" t="s">
        <v>72</v>
      </c>
      <c r="G45" s="728" t="s">
        <v>924</v>
      </c>
      <c r="H45" s="729" t="s">
        <v>926</v>
      </c>
      <c r="I45" s="730" t="s">
        <v>926</v>
      </c>
      <c r="J45" s="731" t="str">
        <f t="shared" ca="1" si="1"/>
        <v>-</v>
      </c>
      <c r="K45" s="495">
        <v>45051</v>
      </c>
    </row>
    <row r="46" spans="1:11" s="37" customFormat="1" x14ac:dyDescent="0.15">
      <c r="A46" s="485" t="str">
        <f t="shared" si="0"/>
        <v>Track &amp; Field-Female-U11-100m</v>
      </c>
      <c r="B46" s="786" t="s">
        <v>912</v>
      </c>
      <c r="C46" s="787" t="s">
        <v>913</v>
      </c>
      <c r="D46" s="787" t="s">
        <v>75</v>
      </c>
      <c r="E46" s="787" t="s">
        <v>6</v>
      </c>
      <c r="F46" s="788" t="s">
        <v>77</v>
      </c>
      <c r="G46" s="787" t="s">
        <v>82</v>
      </c>
      <c r="H46" s="789">
        <v>14.2</v>
      </c>
      <c r="I46" s="790" t="s">
        <v>920</v>
      </c>
      <c r="J46" s="791" t="str">
        <f t="shared" ca="1" si="1"/>
        <v/>
      </c>
      <c r="K46" s="722">
        <v>45051</v>
      </c>
    </row>
    <row r="47" spans="1:11" s="37" customFormat="1" x14ac:dyDescent="0.15">
      <c r="A47" s="483" t="str">
        <f t="shared" si="0"/>
        <v>Track &amp; Field-Female-U13-100m</v>
      </c>
      <c r="B47" s="792" t="s">
        <v>912</v>
      </c>
      <c r="C47" s="621" t="s">
        <v>913</v>
      </c>
      <c r="D47" s="621" t="s">
        <v>75</v>
      </c>
      <c r="E47" s="621" t="s">
        <v>6</v>
      </c>
      <c r="F47" s="622" t="s">
        <v>78</v>
      </c>
      <c r="G47" s="621" t="s">
        <v>83</v>
      </c>
      <c r="H47" s="623">
        <v>12.5</v>
      </c>
      <c r="I47" s="624">
        <v>27576</v>
      </c>
      <c r="J47" s="793">
        <f t="shared" ca="1" si="1"/>
        <v>18581</v>
      </c>
      <c r="K47" s="723">
        <v>45051</v>
      </c>
    </row>
    <row r="48" spans="1:11" s="37" customFormat="1" x14ac:dyDescent="0.15">
      <c r="A48" s="483" t="str">
        <f t="shared" si="0"/>
        <v>Track &amp; Field-Female-U15-100m</v>
      </c>
      <c r="B48" s="792" t="s">
        <v>912</v>
      </c>
      <c r="C48" s="621" t="s">
        <v>913</v>
      </c>
      <c r="D48" s="621" t="s">
        <v>75</v>
      </c>
      <c r="E48" s="621" t="s">
        <v>6</v>
      </c>
      <c r="F48" s="622" t="s">
        <v>79</v>
      </c>
      <c r="G48" s="621" t="s">
        <v>84</v>
      </c>
      <c r="H48" s="623">
        <v>12.5</v>
      </c>
      <c r="I48" s="624" t="s">
        <v>920</v>
      </c>
      <c r="J48" s="793" t="str">
        <f t="shared" ca="1" si="1"/>
        <v/>
      </c>
      <c r="K48" s="723">
        <v>45051</v>
      </c>
    </row>
    <row r="49" spans="1:12" s="37" customFormat="1" x14ac:dyDescent="0.15">
      <c r="A49" s="483" t="str">
        <f t="shared" si="0"/>
        <v>Track &amp; Field-Female-U17-100m</v>
      </c>
      <c r="B49" s="792" t="s">
        <v>912</v>
      </c>
      <c r="C49" s="621" t="s">
        <v>913</v>
      </c>
      <c r="D49" s="621" t="s">
        <v>75</v>
      </c>
      <c r="E49" s="621" t="s">
        <v>6</v>
      </c>
      <c r="F49" s="622" t="s">
        <v>80</v>
      </c>
      <c r="G49" s="621" t="s">
        <v>86</v>
      </c>
      <c r="H49" s="623">
        <v>12.7</v>
      </c>
      <c r="I49" s="624">
        <v>28491</v>
      </c>
      <c r="J49" s="793">
        <f t="shared" ca="1" si="1"/>
        <v>17666</v>
      </c>
      <c r="K49" s="723">
        <v>45051</v>
      </c>
    </row>
    <row r="50" spans="1:12" s="37" customFormat="1" x14ac:dyDescent="0.15">
      <c r="A50" s="483" t="str">
        <f t="shared" ref="A50" si="3">B50&amp;"-"&amp;D50&amp;"-"&amp;F50&amp;"-"&amp;E50</f>
        <v>Track &amp; Field-Female-U17-100m</v>
      </c>
      <c r="B50" s="792" t="s">
        <v>912</v>
      </c>
      <c r="C50" s="621" t="s">
        <v>913</v>
      </c>
      <c r="D50" s="621" t="s">
        <v>75</v>
      </c>
      <c r="E50" s="621" t="s">
        <v>6</v>
      </c>
      <c r="F50" s="622" t="s">
        <v>80</v>
      </c>
      <c r="G50" s="621" t="s">
        <v>85</v>
      </c>
      <c r="H50" s="623">
        <v>12.7</v>
      </c>
      <c r="I50" s="624">
        <v>29403</v>
      </c>
      <c r="J50" s="793">
        <f t="shared" ref="J50" ca="1" si="4">IF(I50="","",IF(I50="MISSING","",IF(I50="-","-",TODAY()-I50)))</f>
        <v>16754</v>
      </c>
      <c r="K50" s="723">
        <v>45069</v>
      </c>
    </row>
    <row r="51" spans="1:12" s="37" customFormat="1" x14ac:dyDescent="0.15">
      <c r="A51" s="483" t="str">
        <f t="shared" si="0"/>
        <v>Track &amp; Field-Female-U20-100m</v>
      </c>
      <c r="B51" s="792" t="s">
        <v>912</v>
      </c>
      <c r="C51" s="621" t="s">
        <v>913</v>
      </c>
      <c r="D51" s="621" t="s">
        <v>75</v>
      </c>
      <c r="E51" s="621" t="s">
        <v>6</v>
      </c>
      <c r="F51" s="622" t="s">
        <v>81</v>
      </c>
      <c r="G51" s="621" t="s">
        <v>51</v>
      </c>
      <c r="H51" s="623">
        <v>12.8</v>
      </c>
      <c r="I51" s="624">
        <v>39579</v>
      </c>
      <c r="J51" s="793">
        <f t="shared" ca="1" si="1"/>
        <v>6578</v>
      </c>
      <c r="K51" s="723">
        <v>45069</v>
      </c>
    </row>
    <row r="52" spans="1:12" s="37" customFormat="1" x14ac:dyDescent="0.15">
      <c r="A52" s="483" t="str">
        <f t="shared" si="0"/>
        <v>Track &amp; Field-Female-Senior-100m</v>
      </c>
      <c r="B52" s="792" t="s">
        <v>912</v>
      </c>
      <c r="C52" s="621" t="s">
        <v>913</v>
      </c>
      <c r="D52" s="621" t="s">
        <v>75</v>
      </c>
      <c r="E52" s="621" t="s">
        <v>6</v>
      </c>
      <c r="F52" s="622" t="s">
        <v>5</v>
      </c>
      <c r="G52" s="621" t="s">
        <v>87</v>
      </c>
      <c r="H52" s="623">
        <v>12.8</v>
      </c>
      <c r="I52" s="624" t="s">
        <v>920</v>
      </c>
      <c r="J52" s="793" t="str">
        <f t="shared" ca="1" si="1"/>
        <v/>
      </c>
      <c r="K52" s="723">
        <v>45069</v>
      </c>
    </row>
    <row r="53" spans="1:12" s="37" customFormat="1" x14ac:dyDescent="0.15">
      <c r="A53" s="483" t="str">
        <f t="shared" si="0"/>
        <v>Track &amp; Field-Female-V35-100m</v>
      </c>
      <c r="B53" s="792" t="s">
        <v>912</v>
      </c>
      <c r="C53" s="621" t="s">
        <v>913</v>
      </c>
      <c r="D53" s="621" t="s">
        <v>75</v>
      </c>
      <c r="E53" s="621" t="s">
        <v>6</v>
      </c>
      <c r="F53" s="622" t="s">
        <v>74</v>
      </c>
      <c r="G53" s="621" t="s">
        <v>752</v>
      </c>
      <c r="H53" s="623">
        <v>19.8</v>
      </c>
      <c r="I53" s="624">
        <v>42266</v>
      </c>
      <c r="J53" s="793">
        <f t="shared" ca="1" si="1"/>
        <v>3891</v>
      </c>
      <c r="K53" s="723">
        <v>45069</v>
      </c>
    </row>
    <row r="54" spans="1:12" s="37" customFormat="1" x14ac:dyDescent="0.15">
      <c r="A54" s="483" t="str">
        <f t="shared" si="0"/>
        <v>Track &amp; Field-Female-V40-100m</v>
      </c>
      <c r="B54" s="792" t="s">
        <v>912</v>
      </c>
      <c r="C54" s="621" t="s">
        <v>913</v>
      </c>
      <c r="D54" s="621" t="s">
        <v>75</v>
      </c>
      <c r="E54" s="621" t="s">
        <v>6</v>
      </c>
      <c r="F54" s="622" t="s">
        <v>67</v>
      </c>
      <c r="G54" s="621" t="s">
        <v>674</v>
      </c>
      <c r="H54" s="623">
        <v>13.7</v>
      </c>
      <c r="I54" s="624">
        <v>41821</v>
      </c>
      <c r="J54" s="793">
        <f t="shared" ca="1" si="1"/>
        <v>4336</v>
      </c>
      <c r="K54" s="723">
        <v>45069</v>
      </c>
    </row>
    <row r="55" spans="1:12" s="37" customFormat="1" x14ac:dyDescent="0.15">
      <c r="A55" s="483" t="str">
        <f t="shared" si="0"/>
        <v>Track &amp; Field-Female-V45-100m</v>
      </c>
      <c r="B55" s="792" t="s">
        <v>912</v>
      </c>
      <c r="C55" s="621" t="s">
        <v>913</v>
      </c>
      <c r="D55" s="621" t="s">
        <v>75</v>
      </c>
      <c r="E55" s="621" t="s">
        <v>6</v>
      </c>
      <c r="F55" s="622" t="s">
        <v>64</v>
      </c>
      <c r="G55" s="621" t="s">
        <v>1368</v>
      </c>
      <c r="H55" s="623">
        <v>14.93</v>
      </c>
      <c r="I55" s="624">
        <v>45423</v>
      </c>
      <c r="J55" s="793">
        <f t="shared" ca="1" si="1"/>
        <v>734</v>
      </c>
      <c r="K55" s="723">
        <v>45448</v>
      </c>
    </row>
    <row r="56" spans="1:12" s="37" customFormat="1" x14ac:dyDescent="0.15">
      <c r="A56" s="483" t="str">
        <f t="shared" si="0"/>
        <v>Track &amp; Field-Female-V50-100m</v>
      </c>
      <c r="B56" s="792" t="s">
        <v>912</v>
      </c>
      <c r="C56" s="621" t="s">
        <v>913</v>
      </c>
      <c r="D56" s="621" t="s">
        <v>75</v>
      </c>
      <c r="E56" s="621" t="s">
        <v>6</v>
      </c>
      <c r="F56" s="622" t="s">
        <v>65</v>
      </c>
      <c r="G56" s="621" t="s">
        <v>417</v>
      </c>
      <c r="H56" s="623">
        <v>16.3</v>
      </c>
      <c r="I56" s="624">
        <v>42476</v>
      </c>
      <c r="J56" s="793">
        <f t="shared" ca="1" si="1"/>
        <v>3681</v>
      </c>
      <c r="K56" s="723">
        <v>45069</v>
      </c>
    </row>
    <row r="57" spans="1:12" s="37" customFormat="1" x14ac:dyDescent="0.15">
      <c r="A57" s="483" t="str">
        <f t="shared" si="0"/>
        <v>Track &amp; Field-Female-V55-100m</v>
      </c>
      <c r="B57" s="792" t="s">
        <v>912</v>
      </c>
      <c r="C57" s="621" t="s">
        <v>913</v>
      </c>
      <c r="D57" s="621" t="s">
        <v>75</v>
      </c>
      <c r="E57" s="621" t="s">
        <v>6</v>
      </c>
      <c r="F57" s="622" t="s">
        <v>66</v>
      </c>
      <c r="G57" s="621" t="s">
        <v>799</v>
      </c>
      <c r="H57" s="623">
        <v>16.3</v>
      </c>
      <c r="I57" s="624">
        <v>42861</v>
      </c>
      <c r="J57" s="793">
        <f t="shared" ca="1" si="1"/>
        <v>3296</v>
      </c>
      <c r="K57" s="723">
        <v>45069</v>
      </c>
    </row>
    <row r="58" spans="1:12" s="37" customFormat="1" x14ac:dyDescent="0.15">
      <c r="A58" s="483" t="str">
        <f t="shared" si="0"/>
        <v>Track &amp; Field-Female-V60-100m</v>
      </c>
      <c r="B58" s="792" t="s">
        <v>912</v>
      </c>
      <c r="C58" s="621" t="s">
        <v>913</v>
      </c>
      <c r="D58" s="621" t="s">
        <v>75</v>
      </c>
      <c r="E58" s="621" t="s">
        <v>6</v>
      </c>
      <c r="F58" s="622" t="s">
        <v>70</v>
      </c>
      <c r="G58" s="621" t="s">
        <v>799</v>
      </c>
      <c r="H58" s="623">
        <v>16.100000000000001</v>
      </c>
      <c r="I58" s="624">
        <v>43568</v>
      </c>
      <c r="J58" s="793">
        <f t="shared" ca="1" si="1"/>
        <v>2589</v>
      </c>
      <c r="K58" s="723">
        <v>45069</v>
      </c>
    </row>
    <row r="59" spans="1:12" s="37" customFormat="1" x14ac:dyDescent="0.15">
      <c r="A59" s="483" t="str">
        <f t="shared" si="0"/>
        <v>Track &amp; Field-Female-V65-100m</v>
      </c>
      <c r="B59" s="792" t="s">
        <v>912</v>
      </c>
      <c r="C59" s="621" t="s">
        <v>913</v>
      </c>
      <c r="D59" s="621" t="s">
        <v>75</v>
      </c>
      <c r="E59" s="621" t="s">
        <v>6</v>
      </c>
      <c r="F59" s="622" t="s">
        <v>71</v>
      </c>
      <c r="G59" s="621" t="s">
        <v>799</v>
      </c>
      <c r="H59" s="623">
        <v>16.809999999999999</v>
      </c>
      <c r="I59" s="624">
        <v>45423</v>
      </c>
      <c r="J59" s="793">
        <f t="shared" ca="1" si="1"/>
        <v>734</v>
      </c>
      <c r="K59" s="723">
        <v>45448</v>
      </c>
      <c r="L59" s="37" t="s">
        <v>1423</v>
      </c>
    </row>
    <row r="60" spans="1:12" s="37" customFormat="1" ht="14" thickBot="1" x14ac:dyDescent="0.2">
      <c r="A60" s="486" t="str">
        <f t="shared" si="0"/>
        <v>Track &amp; Field-Female-V70-100m</v>
      </c>
      <c r="B60" s="794" t="s">
        <v>912</v>
      </c>
      <c r="C60" s="627" t="s">
        <v>913</v>
      </c>
      <c r="D60" s="627" t="s">
        <v>75</v>
      </c>
      <c r="E60" s="627" t="s">
        <v>6</v>
      </c>
      <c r="F60" s="628" t="s">
        <v>72</v>
      </c>
      <c r="G60" s="627" t="s">
        <v>917</v>
      </c>
      <c r="H60" s="629"/>
      <c r="I60" s="630"/>
      <c r="J60" s="795" t="str">
        <f t="shared" ca="1" si="1"/>
        <v/>
      </c>
      <c r="K60" s="724">
        <v>45069</v>
      </c>
    </row>
    <row r="61" spans="1:12" s="37" customFormat="1" x14ac:dyDescent="0.15">
      <c r="A61" s="485" t="str">
        <f t="shared" si="0"/>
        <v>Track &amp; Field-Female-U11-150m</v>
      </c>
      <c r="B61" s="796" t="s">
        <v>912</v>
      </c>
      <c r="C61" s="615" t="s">
        <v>913</v>
      </c>
      <c r="D61" s="615" t="s">
        <v>75</v>
      </c>
      <c r="E61" s="615" t="s">
        <v>210</v>
      </c>
      <c r="F61" s="616" t="s">
        <v>77</v>
      </c>
      <c r="G61" s="615" t="s">
        <v>782</v>
      </c>
      <c r="H61" s="617">
        <v>23.33</v>
      </c>
      <c r="I61" s="618">
        <v>42520</v>
      </c>
      <c r="J61" s="797">
        <f t="shared" ca="1" si="1"/>
        <v>3637</v>
      </c>
      <c r="K61" s="725">
        <v>45051</v>
      </c>
    </row>
    <row r="62" spans="1:12" s="37" customFormat="1" x14ac:dyDescent="0.15">
      <c r="A62" s="483" t="str">
        <f t="shared" si="0"/>
        <v>Track &amp; Field-Female-U13-150m</v>
      </c>
      <c r="B62" s="772" t="s">
        <v>912</v>
      </c>
      <c r="C62" s="170" t="s">
        <v>913</v>
      </c>
      <c r="D62" s="170" t="s">
        <v>75</v>
      </c>
      <c r="E62" s="170" t="s">
        <v>210</v>
      </c>
      <c r="F62" s="171" t="s">
        <v>78</v>
      </c>
      <c r="G62" s="170" t="s">
        <v>214</v>
      </c>
      <c r="H62" s="172">
        <v>20.6</v>
      </c>
      <c r="I62" s="173">
        <v>39083</v>
      </c>
      <c r="J62" s="773">
        <f t="shared" ca="1" si="1"/>
        <v>7074</v>
      </c>
      <c r="K62" s="720">
        <v>45051</v>
      </c>
    </row>
    <row r="63" spans="1:12" s="37" customFormat="1" x14ac:dyDescent="0.15">
      <c r="A63" s="483" t="str">
        <f t="shared" si="0"/>
        <v>Track &amp; Field-Female-U15-150m</v>
      </c>
      <c r="B63" s="772" t="s">
        <v>912</v>
      </c>
      <c r="C63" s="170" t="s">
        <v>913</v>
      </c>
      <c r="D63" s="170" t="s">
        <v>75</v>
      </c>
      <c r="E63" s="170" t="s">
        <v>210</v>
      </c>
      <c r="F63" s="171" t="s">
        <v>79</v>
      </c>
      <c r="G63" s="170" t="s">
        <v>212</v>
      </c>
      <c r="H63" s="172">
        <v>21.3</v>
      </c>
      <c r="I63" s="173">
        <v>35880</v>
      </c>
      <c r="J63" s="773">
        <f t="shared" ca="1" si="1"/>
        <v>10277</v>
      </c>
      <c r="K63" s="720">
        <v>45051</v>
      </c>
    </row>
    <row r="64" spans="1:12" s="37" customFormat="1" x14ac:dyDescent="0.15">
      <c r="A64" s="483" t="str">
        <f t="shared" si="0"/>
        <v>Track &amp; Field-Female-U17-150m</v>
      </c>
      <c r="B64" s="772" t="s">
        <v>912</v>
      </c>
      <c r="C64" s="170" t="s">
        <v>913</v>
      </c>
      <c r="D64" s="170" t="s">
        <v>75</v>
      </c>
      <c r="E64" s="170" t="s">
        <v>210</v>
      </c>
      <c r="F64" s="171" t="s">
        <v>80</v>
      </c>
      <c r="G64" s="170" t="s">
        <v>217</v>
      </c>
      <c r="H64" s="172">
        <v>22</v>
      </c>
      <c r="I64" s="173">
        <v>34028</v>
      </c>
      <c r="J64" s="773">
        <f t="shared" ca="1" si="1"/>
        <v>12129</v>
      </c>
      <c r="K64" s="720">
        <v>45051</v>
      </c>
    </row>
    <row r="65" spans="1:13" s="37" customFormat="1" x14ac:dyDescent="0.15">
      <c r="A65" s="483" t="str">
        <f t="shared" si="0"/>
        <v>Track &amp; Field-Female-U20-150m</v>
      </c>
      <c r="B65" s="772" t="s">
        <v>912</v>
      </c>
      <c r="C65" s="170" t="s">
        <v>913</v>
      </c>
      <c r="D65" s="170" t="s">
        <v>75</v>
      </c>
      <c r="E65" s="170" t="s">
        <v>210</v>
      </c>
      <c r="F65" s="171" t="s">
        <v>81</v>
      </c>
      <c r="G65" s="170" t="s">
        <v>917</v>
      </c>
      <c r="H65" s="172"/>
      <c r="I65" s="173"/>
      <c r="J65" s="773" t="str">
        <f t="shared" ca="1" si="1"/>
        <v/>
      </c>
      <c r="K65" s="720">
        <v>45051</v>
      </c>
    </row>
    <row r="66" spans="1:13" s="37" customFormat="1" x14ac:dyDescent="0.15">
      <c r="A66" s="483" t="str">
        <f t="shared" si="0"/>
        <v>Track &amp; Field-Female-Senior-150m</v>
      </c>
      <c r="B66" s="772" t="s">
        <v>912</v>
      </c>
      <c r="C66" s="170" t="s">
        <v>913</v>
      </c>
      <c r="D66" s="170" t="s">
        <v>75</v>
      </c>
      <c r="E66" s="170" t="s">
        <v>210</v>
      </c>
      <c r="F66" s="171" t="s">
        <v>5</v>
      </c>
      <c r="G66" s="170" t="s">
        <v>917</v>
      </c>
      <c r="H66" s="172"/>
      <c r="I66" s="173"/>
      <c r="J66" s="773" t="str">
        <f t="shared" ca="1" si="1"/>
        <v/>
      </c>
      <c r="K66" s="720">
        <v>45051</v>
      </c>
    </row>
    <row r="67" spans="1:13" s="37" customFormat="1" x14ac:dyDescent="0.15">
      <c r="A67" s="483" t="str">
        <f t="shared" si="0"/>
        <v>Track &amp; Field-Female-V35-150m</v>
      </c>
      <c r="B67" s="772" t="s">
        <v>912</v>
      </c>
      <c r="C67" s="170" t="s">
        <v>913</v>
      </c>
      <c r="D67" s="170" t="s">
        <v>75</v>
      </c>
      <c r="E67" s="170" t="s">
        <v>210</v>
      </c>
      <c r="F67" s="171" t="s">
        <v>74</v>
      </c>
      <c r="G67" s="170" t="s">
        <v>917</v>
      </c>
      <c r="H67" s="172"/>
      <c r="I67" s="173"/>
      <c r="J67" s="773" t="str">
        <f t="shared" ca="1" si="1"/>
        <v/>
      </c>
      <c r="K67" s="720">
        <v>45051</v>
      </c>
    </row>
    <row r="68" spans="1:13" s="37" customFormat="1" x14ac:dyDescent="0.15">
      <c r="A68" s="483" t="str">
        <f t="shared" si="0"/>
        <v>Track &amp; Field-Female-V40-150m</v>
      </c>
      <c r="B68" s="772" t="s">
        <v>912</v>
      </c>
      <c r="C68" s="170" t="s">
        <v>913</v>
      </c>
      <c r="D68" s="170" t="s">
        <v>75</v>
      </c>
      <c r="E68" s="170" t="s">
        <v>210</v>
      </c>
      <c r="F68" s="171" t="s">
        <v>67</v>
      </c>
      <c r="G68" s="170" t="s">
        <v>917</v>
      </c>
      <c r="H68" s="172"/>
      <c r="I68" s="173"/>
      <c r="J68" s="773" t="str">
        <f t="shared" ca="1" si="1"/>
        <v/>
      </c>
      <c r="K68" s="720">
        <v>45051</v>
      </c>
    </row>
    <row r="69" spans="1:13" s="37" customFormat="1" x14ac:dyDescent="0.15">
      <c r="A69" s="483" t="str">
        <f t="shared" ref="A69:A132" si="5">B69&amp;"-"&amp;D69&amp;"-"&amp;F69&amp;"-"&amp;E69</f>
        <v>Track &amp; Field-Female-V45-150m</v>
      </c>
      <c r="B69" s="772" t="s">
        <v>912</v>
      </c>
      <c r="C69" s="170" t="s">
        <v>913</v>
      </c>
      <c r="D69" s="170" t="s">
        <v>75</v>
      </c>
      <c r="E69" s="170" t="s">
        <v>210</v>
      </c>
      <c r="F69" s="171" t="s">
        <v>64</v>
      </c>
      <c r="G69" s="170" t="s">
        <v>917</v>
      </c>
      <c r="H69" s="172"/>
      <c r="I69" s="173"/>
      <c r="J69" s="773" t="str">
        <f t="shared" ca="1" si="1"/>
        <v/>
      </c>
      <c r="K69" s="720">
        <v>45051</v>
      </c>
    </row>
    <row r="70" spans="1:13" s="37" customFormat="1" x14ac:dyDescent="0.15">
      <c r="A70" s="483" t="str">
        <f t="shared" si="5"/>
        <v>Track &amp; Field-Female-V50-150m</v>
      </c>
      <c r="B70" s="772" t="s">
        <v>912</v>
      </c>
      <c r="C70" s="170" t="s">
        <v>913</v>
      </c>
      <c r="D70" s="170" t="s">
        <v>75</v>
      </c>
      <c r="E70" s="170" t="s">
        <v>210</v>
      </c>
      <c r="F70" s="171" t="s">
        <v>65</v>
      </c>
      <c r="G70" s="170" t="s">
        <v>917</v>
      </c>
      <c r="H70" s="172"/>
      <c r="I70" s="173"/>
      <c r="J70" s="773" t="str">
        <f t="shared" ca="1" si="1"/>
        <v/>
      </c>
      <c r="K70" s="720">
        <v>45051</v>
      </c>
    </row>
    <row r="71" spans="1:13" s="37" customFormat="1" x14ac:dyDescent="0.15">
      <c r="A71" s="483" t="str">
        <f t="shared" si="5"/>
        <v>Track &amp; Field-Female-V55-150m</v>
      </c>
      <c r="B71" s="772" t="s">
        <v>912</v>
      </c>
      <c r="C71" s="170" t="s">
        <v>913</v>
      </c>
      <c r="D71" s="170" t="s">
        <v>75</v>
      </c>
      <c r="E71" s="170" t="s">
        <v>210</v>
      </c>
      <c r="F71" s="171" t="s">
        <v>66</v>
      </c>
      <c r="G71" s="170" t="s">
        <v>917</v>
      </c>
      <c r="H71" s="172"/>
      <c r="I71" s="173"/>
      <c r="J71" s="773" t="str">
        <f t="shared" ca="1" si="1"/>
        <v/>
      </c>
      <c r="K71" s="720">
        <v>45051</v>
      </c>
    </row>
    <row r="72" spans="1:13" s="37" customFormat="1" x14ac:dyDescent="0.15">
      <c r="A72" s="483" t="str">
        <f t="shared" si="5"/>
        <v>Track &amp; Field-Female-V60-150m</v>
      </c>
      <c r="B72" s="772" t="s">
        <v>912</v>
      </c>
      <c r="C72" s="170" t="s">
        <v>913</v>
      </c>
      <c r="D72" s="170" t="s">
        <v>75</v>
      </c>
      <c r="E72" s="170" t="s">
        <v>210</v>
      </c>
      <c r="F72" s="171" t="s">
        <v>70</v>
      </c>
      <c r="G72" s="170" t="s">
        <v>917</v>
      </c>
      <c r="H72" s="172"/>
      <c r="I72" s="173"/>
      <c r="J72" s="773" t="str">
        <f t="shared" ca="1" si="1"/>
        <v/>
      </c>
      <c r="K72" s="720">
        <v>45051</v>
      </c>
    </row>
    <row r="73" spans="1:13" s="37" customFormat="1" x14ac:dyDescent="0.15">
      <c r="A73" s="483" t="str">
        <f t="shared" si="5"/>
        <v>Track &amp; Field-Female-V65-150m</v>
      </c>
      <c r="B73" s="772" t="s">
        <v>912</v>
      </c>
      <c r="C73" s="170" t="s">
        <v>913</v>
      </c>
      <c r="D73" s="170" t="s">
        <v>75</v>
      </c>
      <c r="E73" s="170" t="s">
        <v>210</v>
      </c>
      <c r="F73" s="171" t="s">
        <v>71</v>
      </c>
      <c r="G73" s="170" t="s">
        <v>917</v>
      </c>
      <c r="H73" s="172"/>
      <c r="I73" s="173"/>
      <c r="J73" s="773" t="str">
        <f t="shared" ca="1" si="1"/>
        <v/>
      </c>
      <c r="K73" s="720">
        <v>45051</v>
      </c>
    </row>
    <row r="74" spans="1:13" s="37" customFormat="1" ht="14" thickBot="1" x14ac:dyDescent="0.2">
      <c r="A74" s="486" t="str">
        <f t="shared" si="5"/>
        <v>Track &amp; Field-Female-V70-150m</v>
      </c>
      <c r="B74" s="798" t="s">
        <v>912</v>
      </c>
      <c r="C74" s="194" t="s">
        <v>913</v>
      </c>
      <c r="D74" s="194" t="s">
        <v>75</v>
      </c>
      <c r="E74" s="194" t="s">
        <v>210</v>
      </c>
      <c r="F74" s="195" t="s">
        <v>72</v>
      </c>
      <c r="G74" s="194" t="s">
        <v>917</v>
      </c>
      <c r="H74" s="201"/>
      <c r="I74" s="200"/>
      <c r="J74" s="799" t="str">
        <f t="shared" ca="1" si="1"/>
        <v/>
      </c>
      <c r="K74" s="726">
        <v>45051</v>
      </c>
    </row>
    <row r="75" spans="1:13" s="37" customFormat="1" x14ac:dyDescent="0.15">
      <c r="A75" s="485" t="str">
        <f t="shared" si="5"/>
        <v>Track &amp; Field-Female-U11-200m</v>
      </c>
      <c r="B75" s="800" t="s">
        <v>912</v>
      </c>
      <c r="C75" s="190" t="s">
        <v>913</v>
      </c>
      <c r="D75" s="190" t="s">
        <v>75</v>
      </c>
      <c r="E75" s="190" t="s">
        <v>7</v>
      </c>
      <c r="F75" s="191" t="s">
        <v>77</v>
      </c>
      <c r="G75" s="190" t="s">
        <v>82</v>
      </c>
      <c r="H75" s="192">
        <v>31.5</v>
      </c>
      <c r="I75" s="193" t="s">
        <v>920</v>
      </c>
      <c r="J75" s="801" t="str">
        <f t="shared" ca="1" si="1"/>
        <v/>
      </c>
      <c r="K75" s="721">
        <v>45051</v>
      </c>
      <c r="M75"/>
    </row>
    <row r="76" spans="1:13" s="37" customFormat="1" x14ac:dyDescent="0.15">
      <c r="A76" s="483" t="str">
        <f t="shared" si="5"/>
        <v>Track &amp; Field-Female-U13-200m</v>
      </c>
      <c r="B76" s="772" t="s">
        <v>912</v>
      </c>
      <c r="C76" s="170" t="s">
        <v>913</v>
      </c>
      <c r="D76" s="170" t="s">
        <v>75</v>
      </c>
      <c r="E76" s="170" t="s">
        <v>7</v>
      </c>
      <c r="F76" s="171" t="s">
        <v>78</v>
      </c>
      <c r="G76" s="170" t="s">
        <v>88</v>
      </c>
      <c r="H76" s="172">
        <v>26.9</v>
      </c>
      <c r="I76" s="173">
        <v>29007</v>
      </c>
      <c r="J76" s="773">
        <f t="shared" ca="1" si="1"/>
        <v>17150</v>
      </c>
      <c r="K76" s="720">
        <v>45051</v>
      </c>
      <c r="M76"/>
    </row>
    <row r="77" spans="1:13" s="37" customFormat="1" x14ac:dyDescent="0.15">
      <c r="A77" s="483" t="str">
        <f t="shared" si="5"/>
        <v>Track &amp; Field-Female-U15-200m</v>
      </c>
      <c r="B77" s="772" t="s">
        <v>912</v>
      </c>
      <c r="C77" s="170" t="s">
        <v>913</v>
      </c>
      <c r="D77" s="170" t="s">
        <v>75</v>
      </c>
      <c r="E77" s="170" t="s">
        <v>7</v>
      </c>
      <c r="F77" s="171" t="s">
        <v>79</v>
      </c>
      <c r="G77" s="170" t="s">
        <v>568</v>
      </c>
      <c r="H77" s="172">
        <v>26.07</v>
      </c>
      <c r="I77" s="173">
        <v>41760</v>
      </c>
      <c r="J77" s="773">
        <f t="shared" ca="1" si="1"/>
        <v>4397</v>
      </c>
      <c r="K77" s="720">
        <v>45051</v>
      </c>
      <c r="M77"/>
    </row>
    <row r="78" spans="1:13" s="37" customFormat="1" x14ac:dyDescent="0.15">
      <c r="A78" s="483" t="str">
        <f t="shared" si="5"/>
        <v>Track &amp; Field-Female-U17-200m</v>
      </c>
      <c r="B78" s="772" t="s">
        <v>912</v>
      </c>
      <c r="C78" s="170" t="s">
        <v>913</v>
      </c>
      <c r="D78" s="170" t="s">
        <v>75</v>
      </c>
      <c r="E78" s="170" t="s">
        <v>7</v>
      </c>
      <c r="F78" s="171" t="s">
        <v>80</v>
      </c>
      <c r="G78" s="170" t="s">
        <v>90</v>
      </c>
      <c r="H78" s="172">
        <v>25.9</v>
      </c>
      <c r="I78" s="173">
        <v>29434</v>
      </c>
      <c r="J78" s="773">
        <f t="shared" ca="1" si="1"/>
        <v>16723</v>
      </c>
      <c r="K78" s="720">
        <v>45051</v>
      </c>
      <c r="M78"/>
    </row>
    <row r="79" spans="1:13" s="37" customFormat="1" x14ac:dyDescent="0.15">
      <c r="A79" s="483" t="str">
        <f t="shared" si="5"/>
        <v>Track &amp; Field-Female-U20-200m</v>
      </c>
      <c r="B79" s="772" t="s">
        <v>912</v>
      </c>
      <c r="C79" s="170" t="s">
        <v>913</v>
      </c>
      <c r="D79" s="170" t="s">
        <v>75</v>
      </c>
      <c r="E79" s="170" t="s">
        <v>7</v>
      </c>
      <c r="F79" s="171" t="s">
        <v>81</v>
      </c>
      <c r="G79" s="170" t="s">
        <v>51</v>
      </c>
      <c r="H79" s="172">
        <v>25.8</v>
      </c>
      <c r="I79" s="173">
        <v>39571</v>
      </c>
      <c r="J79" s="773">
        <f t="shared" ca="1" si="1"/>
        <v>6586</v>
      </c>
      <c r="K79" s="720">
        <v>45051</v>
      </c>
      <c r="M79"/>
    </row>
    <row r="80" spans="1:13" s="37" customFormat="1" x14ac:dyDescent="0.15">
      <c r="A80" s="483" t="str">
        <f t="shared" si="5"/>
        <v>Track &amp; Field-Female-Senior-200m</v>
      </c>
      <c r="B80" s="772" t="s">
        <v>912</v>
      </c>
      <c r="C80" s="170" t="s">
        <v>913</v>
      </c>
      <c r="D80" s="170" t="s">
        <v>75</v>
      </c>
      <c r="E80" s="170" t="s">
        <v>7</v>
      </c>
      <c r="F80" s="171" t="s">
        <v>5</v>
      </c>
      <c r="G80" s="170" t="s">
        <v>51</v>
      </c>
      <c r="H80" s="172">
        <v>25.69</v>
      </c>
      <c r="I80" s="173">
        <v>40698</v>
      </c>
      <c r="J80" s="773">
        <f t="shared" ca="1" si="1"/>
        <v>5459</v>
      </c>
      <c r="K80" s="720">
        <v>45051</v>
      </c>
      <c r="M80"/>
    </row>
    <row r="81" spans="1:13" s="37" customFormat="1" x14ac:dyDescent="0.15">
      <c r="A81" s="483" t="str">
        <f t="shared" si="5"/>
        <v>Track &amp; Field-Female-V35-200m</v>
      </c>
      <c r="B81" s="772" t="s">
        <v>912</v>
      </c>
      <c r="C81" s="170" t="s">
        <v>913</v>
      </c>
      <c r="D81" s="170" t="s">
        <v>75</v>
      </c>
      <c r="E81" s="170" t="s">
        <v>7</v>
      </c>
      <c r="F81" s="171" t="s">
        <v>74</v>
      </c>
      <c r="G81" s="170" t="s">
        <v>1376</v>
      </c>
      <c r="H81" s="1108">
        <v>28.8</v>
      </c>
      <c r="I81" s="173">
        <v>45529</v>
      </c>
      <c r="J81" s="773">
        <f t="shared" ca="1" si="1"/>
        <v>628</v>
      </c>
      <c r="K81" s="720">
        <v>45577</v>
      </c>
      <c r="M81"/>
    </row>
    <row r="82" spans="1:13" s="37" customFormat="1" x14ac:dyDescent="0.15">
      <c r="A82" s="483" t="str">
        <f t="shared" si="5"/>
        <v>Track &amp; Field-Female-V40-200m</v>
      </c>
      <c r="B82" s="772" t="s">
        <v>912</v>
      </c>
      <c r="C82" s="170" t="s">
        <v>913</v>
      </c>
      <c r="D82" s="170" t="s">
        <v>75</v>
      </c>
      <c r="E82" s="170" t="s">
        <v>7</v>
      </c>
      <c r="F82" s="171" t="s">
        <v>67</v>
      </c>
      <c r="G82" s="170" t="s">
        <v>40</v>
      </c>
      <c r="H82" s="172">
        <v>29</v>
      </c>
      <c r="I82" s="173">
        <v>36772</v>
      </c>
      <c r="J82" s="773">
        <f t="shared" ca="1" si="1"/>
        <v>9385</v>
      </c>
      <c r="K82" s="720">
        <v>45051</v>
      </c>
      <c r="M82"/>
    </row>
    <row r="83" spans="1:13" s="37" customFormat="1" x14ac:dyDescent="0.15">
      <c r="A83" s="483" t="str">
        <f t="shared" si="5"/>
        <v>Track &amp; Field-Female-V45-200m</v>
      </c>
      <c r="B83" s="772" t="s">
        <v>912</v>
      </c>
      <c r="C83" s="170" t="s">
        <v>913</v>
      </c>
      <c r="D83" s="170" t="s">
        <v>75</v>
      </c>
      <c r="E83" s="170" t="s">
        <v>7</v>
      </c>
      <c r="F83" s="171" t="s">
        <v>64</v>
      </c>
      <c r="G83" s="170" t="s">
        <v>40</v>
      </c>
      <c r="H83" s="172">
        <v>30.6</v>
      </c>
      <c r="I83" s="173">
        <v>38169</v>
      </c>
      <c r="J83" s="773">
        <f t="shared" ca="1" si="1"/>
        <v>7988</v>
      </c>
      <c r="K83" s="720">
        <v>45051</v>
      </c>
      <c r="M83"/>
    </row>
    <row r="84" spans="1:13" s="37" customFormat="1" x14ac:dyDescent="0.15">
      <c r="A84" s="483" t="str">
        <f t="shared" si="5"/>
        <v>Track &amp; Field-Female-V50-200m</v>
      </c>
      <c r="B84" s="772" t="s">
        <v>912</v>
      </c>
      <c r="C84" s="170" t="s">
        <v>913</v>
      </c>
      <c r="D84" s="170" t="s">
        <v>75</v>
      </c>
      <c r="E84" s="170" t="s">
        <v>7</v>
      </c>
      <c r="F84" s="171" t="s">
        <v>65</v>
      </c>
      <c r="G84" s="170" t="s">
        <v>417</v>
      </c>
      <c r="H84" s="172">
        <v>33.200000000000003</v>
      </c>
      <c r="I84" s="173">
        <v>42476</v>
      </c>
      <c r="J84" s="773">
        <f t="shared" ca="1" si="1"/>
        <v>3681</v>
      </c>
      <c r="K84" s="720">
        <v>45051</v>
      </c>
      <c r="M84"/>
    </row>
    <row r="85" spans="1:13" s="37" customFormat="1" x14ac:dyDescent="0.15">
      <c r="A85" s="483" t="str">
        <f t="shared" si="5"/>
        <v>Track &amp; Field-Female-V55-200m</v>
      </c>
      <c r="B85" s="772" t="s">
        <v>912</v>
      </c>
      <c r="C85" s="170" t="s">
        <v>913</v>
      </c>
      <c r="D85" s="170" t="s">
        <v>75</v>
      </c>
      <c r="E85" s="170" t="s">
        <v>7</v>
      </c>
      <c r="F85" s="171" t="s">
        <v>66</v>
      </c>
      <c r="G85" s="170" t="s">
        <v>799</v>
      </c>
      <c r="H85" s="172">
        <v>33.46</v>
      </c>
      <c r="I85" s="173">
        <v>42911</v>
      </c>
      <c r="J85" s="773">
        <f t="shared" ca="1" si="1"/>
        <v>3246</v>
      </c>
      <c r="K85" s="720">
        <v>45051</v>
      </c>
      <c r="M85"/>
    </row>
    <row r="86" spans="1:13" s="37" customFormat="1" x14ac:dyDescent="0.15">
      <c r="A86" s="483" t="str">
        <f t="shared" si="5"/>
        <v>Track &amp; Field-Female-V60-200m</v>
      </c>
      <c r="B86" s="772" t="s">
        <v>912</v>
      </c>
      <c r="C86" s="170" t="s">
        <v>913</v>
      </c>
      <c r="D86" s="170" t="s">
        <v>75</v>
      </c>
      <c r="E86" s="170" t="s">
        <v>7</v>
      </c>
      <c r="F86" s="171" t="s">
        <v>70</v>
      </c>
      <c r="G86" s="170" t="s">
        <v>799</v>
      </c>
      <c r="H86" s="172">
        <v>33.5</v>
      </c>
      <c r="I86" s="173">
        <v>43002</v>
      </c>
      <c r="J86" s="773">
        <f t="shared" ca="1" si="1"/>
        <v>3155</v>
      </c>
      <c r="K86" s="720">
        <v>45051</v>
      </c>
      <c r="M86"/>
    </row>
    <row r="87" spans="1:13" s="37" customFormat="1" x14ac:dyDescent="0.15">
      <c r="A87" s="483" t="str">
        <f t="shared" si="5"/>
        <v>Track &amp; Field-Female-V65-200m</v>
      </c>
      <c r="B87" s="772" t="s">
        <v>912</v>
      </c>
      <c r="C87" s="170" t="s">
        <v>913</v>
      </c>
      <c r="D87" s="170" t="s">
        <v>75</v>
      </c>
      <c r="E87" s="170" t="s">
        <v>7</v>
      </c>
      <c r="F87" s="171" t="s">
        <v>71</v>
      </c>
      <c r="G87" s="170" t="s">
        <v>799</v>
      </c>
      <c r="H87" s="172">
        <v>34.950000000000003</v>
      </c>
      <c r="I87" s="173">
        <v>45424</v>
      </c>
      <c r="J87" s="773">
        <f t="shared" ca="1" si="1"/>
        <v>733</v>
      </c>
      <c r="K87" s="720">
        <v>45448</v>
      </c>
      <c r="M87"/>
    </row>
    <row r="88" spans="1:13" s="37" customFormat="1" ht="14" thickBot="1" x14ac:dyDescent="0.2">
      <c r="A88" s="486" t="str">
        <f t="shared" si="5"/>
        <v>Track &amp; Field-Female-V70-200m</v>
      </c>
      <c r="B88" s="774" t="s">
        <v>912</v>
      </c>
      <c r="C88" s="775" t="s">
        <v>913</v>
      </c>
      <c r="D88" s="775" t="s">
        <v>75</v>
      </c>
      <c r="E88" s="775" t="s">
        <v>7</v>
      </c>
      <c r="F88" s="776" t="s">
        <v>72</v>
      </c>
      <c r="G88" s="802" t="s">
        <v>917</v>
      </c>
      <c r="H88" s="777"/>
      <c r="I88" s="778"/>
      <c r="J88" s="779" t="str">
        <f t="shared" ca="1" si="1"/>
        <v/>
      </c>
      <c r="K88" s="726">
        <v>45051</v>
      </c>
      <c r="M88"/>
    </row>
    <row r="89" spans="1:13" s="37" customFormat="1" ht="14" thickBot="1" x14ac:dyDescent="0.2">
      <c r="A89" s="485" t="str">
        <f t="shared" si="5"/>
        <v>Track &amp; Field-Female-U11-300m</v>
      </c>
      <c r="B89" s="744" t="s">
        <v>912</v>
      </c>
      <c r="C89" s="745" t="s">
        <v>913</v>
      </c>
      <c r="D89" s="745" t="s">
        <v>75</v>
      </c>
      <c r="E89" s="745" t="s">
        <v>50</v>
      </c>
      <c r="F89" s="746" t="s">
        <v>77</v>
      </c>
      <c r="G89" s="747" t="s">
        <v>924</v>
      </c>
      <c r="H89" s="748" t="s">
        <v>926</v>
      </c>
      <c r="I89" s="749" t="s">
        <v>926</v>
      </c>
      <c r="J89" s="750" t="str">
        <f t="shared" ca="1" si="1"/>
        <v>-</v>
      </c>
      <c r="K89" s="493">
        <v>45090</v>
      </c>
      <c r="M89"/>
    </row>
    <row r="90" spans="1:13" s="37" customFormat="1" x14ac:dyDescent="0.15">
      <c r="A90" s="483" t="str">
        <f t="shared" si="5"/>
        <v>Track &amp; Field-Female-U13-300m</v>
      </c>
      <c r="B90" s="780" t="s">
        <v>912</v>
      </c>
      <c r="C90" s="781" t="s">
        <v>913</v>
      </c>
      <c r="D90" s="781" t="s">
        <v>75</v>
      </c>
      <c r="E90" s="781" t="s">
        <v>50</v>
      </c>
      <c r="F90" s="782" t="s">
        <v>78</v>
      </c>
      <c r="G90" s="781" t="s">
        <v>92</v>
      </c>
      <c r="H90" s="783">
        <v>48</v>
      </c>
      <c r="I90" s="784">
        <v>41902</v>
      </c>
      <c r="J90" s="785">
        <f t="shared" ca="1" si="1"/>
        <v>4255</v>
      </c>
      <c r="K90" s="720">
        <v>45051</v>
      </c>
      <c r="M90"/>
    </row>
    <row r="91" spans="1:13" s="37" customFormat="1" x14ac:dyDescent="0.15">
      <c r="A91" s="483" t="str">
        <f t="shared" si="5"/>
        <v>Track &amp; Field-Female-U15-300m</v>
      </c>
      <c r="B91" s="772" t="s">
        <v>912</v>
      </c>
      <c r="C91" s="170" t="s">
        <v>913</v>
      </c>
      <c r="D91" s="170" t="s">
        <v>75</v>
      </c>
      <c r="E91" s="170" t="s">
        <v>50</v>
      </c>
      <c r="F91" s="171" t="s">
        <v>79</v>
      </c>
      <c r="G91" s="170" t="s">
        <v>724</v>
      </c>
      <c r="H91" s="172">
        <v>42.85</v>
      </c>
      <c r="I91" s="173">
        <v>42526</v>
      </c>
      <c r="J91" s="773">
        <f t="shared" ca="1" si="1"/>
        <v>3631</v>
      </c>
      <c r="K91" s="720">
        <v>45051</v>
      </c>
      <c r="M91"/>
    </row>
    <row r="92" spans="1:13" s="37" customFormat="1" ht="14" thickBot="1" x14ac:dyDescent="0.2">
      <c r="A92" s="483" t="str">
        <f t="shared" si="5"/>
        <v>Track &amp; Field-Female-U17-300m</v>
      </c>
      <c r="B92" s="774" t="s">
        <v>912</v>
      </c>
      <c r="C92" s="775" t="s">
        <v>913</v>
      </c>
      <c r="D92" s="775" t="s">
        <v>75</v>
      </c>
      <c r="E92" s="775" t="s">
        <v>50</v>
      </c>
      <c r="F92" s="776" t="s">
        <v>80</v>
      </c>
      <c r="G92" s="775" t="s">
        <v>408</v>
      </c>
      <c r="H92" s="777">
        <v>41.19</v>
      </c>
      <c r="I92" s="778">
        <v>36350</v>
      </c>
      <c r="J92" s="779">
        <f t="shared" ca="1" si="1"/>
        <v>9807</v>
      </c>
      <c r="K92" s="720">
        <v>45051</v>
      </c>
      <c r="M92"/>
    </row>
    <row r="93" spans="1:13" s="37" customFormat="1" x14ac:dyDescent="0.15">
      <c r="A93" s="483" t="str">
        <f t="shared" si="5"/>
        <v>Track &amp; Field-Female-U20-300m</v>
      </c>
      <c r="B93" s="614" t="s">
        <v>912</v>
      </c>
      <c r="C93" s="615" t="s">
        <v>913</v>
      </c>
      <c r="D93" s="615" t="s">
        <v>75</v>
      </c>
      <c r="E93" s="615" t="s">
        <v>50</v>
      </c>
      <c r="F93" s="616" t="s">
        <v>81</v>
      </c>
      <c r="G93" s="740" t="s">
        <v>924</v>
      </c>
      <c r="H93" s="741" t="s">
        <v>926</v>
      </c>
      <c r="I93" s="742" t="s">
        <v>926</v>
      </c>
      <c r="J93" s="743" t="str">
        <f t="shared" ca="1" si="1"/>
        <v>-</v>
      </c>
      <c r="K93" s="489">
        <v>45051</v>
      </c>
      <c r="M93"/>
    </row>
    <row r="94" spans="1:13" s="37" customFormat="1" x14ac:dyDescent="0.15">
      <c r="A94" s="483" t="str">
        <f t="shared" si="5"/>
        <v>Track &amp; Field-Female-Senior-300m</v>
      </c>
      <c r="B94" s="488" t="s">
        <v>912</v>
      </c>
      <c r="C94" s="170" t="s">
        <v>913</v>
      </c>
      <c r="D94" s="170" t="s">
        <v>75</v>
      </c>
      <c r="E94" s="170" t="s">
        <v>50</v>
      </c>
      <c r="F94" s="171" t="s">
        <v>5</v>
      </c>
      <c r="G94" s="175" t="s">
        <v>924</v>
      </c>
      <c r="H94" s="176" t="s">
        <v>926</v>
      </c>
      <c r="I94" s="177" t="s">
        <v>926</v>
      </c>
      <c r="J94" s="178" t="str">
        <f t="shared" ca="1" si="1"/>
        <v>-</v>
      </c>
      <c r="K94" s="489">
        <v>45051</v>
      </c>
      <c r="M94"/>
    </row>
    <row r="95" spans="1:13" s="37" customFormat="1" x14ac:dyDescent="0.15">
      <c r="A95" s="483" t="str">
        <f t="shared" si="5"/>
        <v>Track &amp; Field-Female-V35-300m</v>
      </c>
      <c r="B95" s="488" t="s">
        <v>912</v>
      </c>
      <c r="C95" s="170" t="s">
        <v>913</v>
      </c>
      <c r="D95" s="170" t="s">
        <v>75</v>
      </c>
      <c r="E95" s="170" t="s">
        <v>50</v>
      </c>
      <c r="F95" s="171" t="s">
        <v>74</v>
      </c>
      <c r="G95" s="175" t="s">
        <v>924</v>
      </c>
      <c r="H95" s="176" t="s">
        <v>926</v>
      </c>
      <c r="I95" s="177" t="s">
        <v>926</v>
      </c>
      <c r="J95" s="178" t="str">
        <f t="shared" ca="1" si="1"/>
        <v>-</v>
      </c>
      <c r="K95" s="489">
        <v>45051</v>
      </c>
      <c r="M95"/>
    </row>
    <row r="96" spans="1:13" s="37" customFormat="1" x14ac:dyDescent="0.15">
      <c r="A96" s="483" t="str">
        <f t="shared" si="5"/>
        <v>Track &amp; Field-Female-V40-300m</v>
      </c>
      <c r="B96" s="488" t="s">
        <v>912</v>
      </c>
      <c r="C96" s="170" t="s">
        <v>913</v>
      </c>
      <c r="D96" s="170" t="s">
        <v>75</v>
      </c>
      <c r="E96" s="170" t="s">
        <v>50</v>
      </c>
      <c r="F96" s="171" t="s">
        <v>67</v>
      </c>
      <c r="G96" s="175" t="s">
        <v>924</v>
      </c>
      <c r="H96" s="176" t="s">
        <v>926</v>
      </c>
      <c r="I96" s="177" t="s">
        <v>926</v>
      </c>
      <c r="J96" s="178" t="str">
        <f t="shared" ca="1" si="1"/>
        <v>-</v>
      </c>
      <c r="K96" s="489">
        <v>45051</v>
      </c>
      <c r="M96"/>
    </row>
    <row r="97" spans="1:13" s="37" customFormat="1" x14ac:dyDescent="0.15">
      <c r="A97" s="483" t="str">
        <f t="shared" si="5"/>
        <v>Track &amp; Field-Female-V45-300m</v>
      </c>
      <c r="B97" s="488" t="s">
        <v>912</v>
      </c>
      <c r="C97" s="170" t="s">
        <v>913</v>
      </c>
      <c r="D97" s="170" t="s">
        <v>75</v>
      </c>
      <c r="E97" s="170" t="s">
        <v>50</v>
      </c>
      <c r="F97" s="171" t="s">
        <v>64</v>
      </c>
      <c r="G97" s="175" t="s">
        <v>924</v>
      </c>
      <c r="H97" s="176" t="s">
        <v>926</v>
      </c>
      <c r="I97" s="177" t="s">
        <v>926</v>
      </c>
      <c r="J97" s="178" t="str">
        <f t="shared" ca="1" si="1"/>
        <v>-</v>
      </c>
      <c r="K97" s="489">
        <v>45051</v>
      </c>
      <c r="M97"/>
    </row>
    <row r="98" spans="1:13" s="37" customFormat="1" x14ac:dyDescent="0.15">
      <c r="A98" s="483" t="str">
        <f t="shared" si="5"/>
        <v>Track &amp; Field-Female-V50-300m</v>
      </c>
      <c r="B98" s="488" t="s">
        <v>912</v>
      </c>
      <c r="C98" s="170" t="s">
        <v>913</v>
      </c>
      <c r="D98" s="170" t="s">
        <v>75</v>
      </c>
      <c r="E98" s="170" t="s">
        <v>50</v>
      </c>
      <c r="F98" s="171" t="s">
        <v>65</v>
      </c>
      <c r="G98" s="175" t="s">
        <v>924</v>
      </c>
      <c r="H98" s="176" t="s">
        <v>926</v>
      </c>
      <c r="I98" s="177" t="s">
        <v>926</v>
      </c>
      <c r="J98" s="178" t="str">
        <f t="shared" ca="1" si="1"/>
        <v>-</v>
      </c>
      <c r="K98" s="489">
        <v>45051</v>
      </c>
      <c r="M98"/>
    </row>
    <row r="99" spans="1:13" s="37" customFormat="1" x14ac:dyDescent="0.15">
      <c r="A99" s="483" t="str">
        <f t="shared" si="5"/>
        <v>Track &amp; Field-Female-V55-300m</v>
      </c>
      <c r="B99" s="488" t="s">
        <v>912</v>
      </c>
      <c r="C99" s="170" t="s">
        <v>913</v>
      </c>
      <c r="D99" s="170" t="s">
        <v>75</v>
      </c>
      <c r="E99" s="170" t="s">
        <v>50</v>
      </c>
      <c r="F99" s="171" t="s">
        <v>66</v>
      </c>
      <c r="G99" s="175" t="s">
        <v>924</v>
      </c>
      <c r="H99" s="176" t="s">
        <v>926</v>
      </c>
      <c r="I99" s="177" t="s">
        <v>926</v>
      </c>
      <c r="J99" s="178" t="str">
        <f t="shared" ca="1" si="1"/>
        <v>-</v>
      </c>
      <c r="K99" s="489">
        <v>45051</v>
      </c>
      <c r="M99"/>
    </row>
    <row r="100" spans="1:13" s="37" customFormat="1" x14ac:dyDescent="0.15">
      <c r="A100" s="483" t="str">
        <f t="shared" si="5"/>
        <v>Track &amp; Field-Female-V60-300m</v>
      </c>
      <c r="B100" s="488" t="s">
        <v>912</v>
      </c>
      <c r="C100" s="170" t="s">
        <v>913</v>
      </c>
      <c r="D100" s="170" t="s">
        <v>75</v>
      </c>
      <c r="E100" s="170" t="s">
        <v>50</v>
      </c>
      <c r="F100" s="171" t="s">
        <v>70</v>
      </c>
      <c r="G100" s="175" t="s">
        <v>924</v>
      </c>
      <c r="H100" s="176" t="s">
        <v>926</v>
      </c>
      <c r="I100" s="177" t="s">
        <v>926</v>
      </c>
      <c r="J100" s="178" t="str">
        <f t="shared" ref="J100" ca="1" si="6">IF(I100="","",IF(I100="MISSING","",IF(I100="-","-",TODAY()-I100)))</f>
        <v>-</v>
      </c>
      <c r="K100" s="489">
        <v>45051</v>
      </c>
      <c r="M100"/>
    </row>
    <row r="101" spans="1:13" s="37" customFormat="1" x14ac:dyDescent="0.15">
      <c r="A101" s="483" t="str">
        <f t="shared" si="5"/>
        <v>Track &amp; Field-Female-V65-300m</v>
      </c>
      <c r="B101" s="488" t="s">
        <v>912</v>
      </c>
      <c r="C101" s="170" t="s">
        <v>913</v>
      </c>
      <c r="D101" s="170" t="s">
        <v>75</v>
      </c>
      <c r="E101" s="170" t="s">
        <v>50</v>
      </c>
      <c r="F101" s="171" t="s">
        <v>71</v>
      </c>
      <c r="G101" s="170" t="s">
        <v>799</v>
      </c>
      <c r="H101" s="172">
        <v>57.35</v>
      </c>
      <c r="I101" s="173">
        <v>45413</v>
      </c>
      <c r="J101" s="773">
        <f t="shared" ref="J101" ca="1" si="7">IF(I101="","",IF(I101="MISSING","",IF(I101="-","-",TODAY()-I101)))</f>
        <v>744</v>
      </c>
      <c r="K101" s="489">
        <v>45448</v>
      </c>
      <c r="M101"/>
    </row>
    <row r="102" spans="1:13" s="37" customFormat="1" ht="14" thickBot="1" x14ac:dyDescent="0.2">
      <c r="A102" s="486" t="str">
        <f t="shared" si="5"/>
        <v>Track &amp; Field-Female-V70-300m</v>
      </c>
      <c r="B102" s="490" t="s">
        <v>912</v>
      </c>
      <c r="C102" s="185" t="s">
        <v>913</v>
      </c>
      <c r="D102" s="185" t="s">
        <v>75</v>
      </c>
      <c r="E102" s="185" t="s">
        <v>50</v>
      </c>
      <c r="F102" s="186" t="s">
        <v>72</v>
      </c>
      <c r="G102" s="728" t="s">
        <v>917</v>
      </c>
      <c r="H102" s="172"/>
      <c r="I102" s="173"/>
      <c r="J102" s="773" t="str">
        <f t="shared" ref="J102" ca="1" si="8">IF(I102="","",IF(I102="MISSING","",IF(I102="-","-",TODAY()-I102)))</f>
        <v/>
      </c>
      <c r="K102" s="495">
        <v>45051</v>
      </c>
      <c r="M102"/>
    </row>
    <row r="103" spans="1:13" s="37" customFormat="1" x14ac:dyDescent="0.15">
      <c r="A103" s="485" t="str">
        <f t="shared" si="5"/>
        <v>Track &amp; Field-Female-U11-400m</v>
      </c>
      <c r="B103" s="780" t="s">
        <v>912</v>
      </c>
      <c r="C103" s="781" t="s">
        <v>913</v>
      </c>
      <c r="D103" s="781" t="s">
        <v>75</v>
      </c>
      <c r="E103" s="781" t="s">
        <v>8</v>
      </c>
      <c r="F103" s="782" t="s">
        <v>77</v>
      </c>
      <c r="G103" s="781" t="s">
        <v>782</v>
      </c>
      <c r="H103" s="783">
        <v>73.7</v>
      </c>
      <c r="I103" s="784">
        <v>42637</v>
      </c>
      <c r="J103" s="785">
        <f t="shared" ca="1" si="1"/>
        <v>3520</v>
      </c>
      <c r="K103" s="721">
        <v>45051</v>
      </c>
      <c r="M103"/>
    </row>
    <row r="104" spans="1:13" s="37" customFormat="1" x14ac:dyDescent="0.15">
      <c r="A104" s="483" t="str">
        <f t="shared" si="5"/>
        <v>Track &amp; Field-Female-U13-400m</v>
      </c>
      <c r="B104" s="772" t="s">
        <v>912</v>
      </c>
      <c r="C104" s="170" t="s">
        <v>913</v>
      </c>
      <c r="D104" s="170" t="s">
        <v>75</v>
      </c>
      <c r="E104" s="170" t="s">
        <v>8</v>
      </c>
      <c r="F104" s="171" t="s">
        <v>78</v>
      </c>
      <c r="G104" s="170" t="s">
        <v>83</v>
      </c>
      <c r="H104" s="172">
        <v>64.8</v>
      </c>
      <c r="I104" s="173" t="s">
        <v>920</v>
      </c>
      <c r="J104" s="773" t="str">
        <f t="shared" ca="1" si="1"/>
        <v/>
      </c>
      <c r="K104" s="720">
        <v>45051</v>
      </c>
      <c r="M104"/>
    </row>
    <row r="105" spans="1:13" s="37" customFormat="1" x14ac:dyDescent="0.15">
      <c r="A105" s="483" t="str">
        <f t="shared" si="5"/>
        <v>Track &amp; Field-Female-U15-400m</v>
      </c>
      <c r="B105" s="772" t="s">
        <v>912</v>
      </c>
      <c r="C105" s="170" t="s">
        <v>913</v>
      </c>
      <c r="D105" s="170" t="s">
        <v>75</v>
      </c>
      <c r="E105" s="170" t="s">
        <v>8</v>
      </c>
      <c r="F105" s="171" t="s">
        <v>79</v>
      </c>
      <c r="G105" s="170" t="s">
        <v>91</v>
      </c>
      <c r="H105" s="172">
        <v>62.1</v>
      </c>
      <c r="I105" s="173">
        <v>36411</v>
      </c>
      <c r="J105" s="773">
        <f t="shared" ca="1" si="1"/>
        <v>9746</v>
      </c>
      <c r="K105" s="720">
        <v>45051</v>
      </c>
      <c r="M105"/>
    </row>
    <row r="106" spans="1:13" s="37" customFormat="1" x14ac:dyDescent="0.15">
      <c r="A106" s="483" t="str">
        <f t="shared" si="5"/>
        <v>Track &amp; Field-Female-U17-400m</v>
      </c>
      <c r="B106" s="772" t="s">
        <v>912</v>
      </c>
      <c r="C106" s="170" t="s">
        <v>913</v>
      </c>
      <c r="D106" s="170" t="s">
        <v>75</v>
      </c>
      <c r="E106" s="170" t="s">
        <v>8</v>
      </c>
      <c r="F106" s="171" t="s">
        <v>80</v>
      </c>
      <c r="G106" s="170" t="s">
        <v>93</v>
      </c>
      <c r="H106" s="172">
        <v>57.9</v>
      </c>
      <c r="I106" s="173">
        <v>40727</v>
      </c>
      <c r="J106" s="773">
        <f t="shared" ca="1" si="1"/>
        <v>5430</v>
      </c>
      <c r="K106" s="720">
        <v>45051</v>
      </c>
      <c r="M106"/>
    </row>
    <row r="107" spans="1:13" s="37" customFormat="1" x14ac:dyDescent="0.15">
      <c r="A107" s="483" t="str">
        <f t="shared" si="5"/>
        <v>Track &amp; Field-Female-U20-400m</v>
      </c>
      <c r="B107" s="772" t="s">
        <v>912</v>
      </c>
      <c r="C107" s="170" t="s">
        <v>913</v>
      </c>
      <c r="D107" s="170" t="s">
        <v>75</v>
      </c>
      <c r="E107" s="170" t="s">
        <v>8</v>
      </c>
      <c r="F107" s="171" t="s">
        <v>81</v>
      </c>
      <c r="G107" s="170" t="s">
        <v>93</v>
      </c>
      <c r="H107" s="172">
        <v>55.8</v>
      </c>
      <c r="I107" s="173">
        <v>41097</v>
      </c>
      <c r="J107" s="773">
        <f t="shared" ca="1" si="1"/>
        <v>5060</v>
      </c>
      <c r="K107" s="720">
        <v>45051</v>
      </c>
      <c r="M107"/>
    </row>
    <row r="108" spans="1:13" s="37" customFormat="1" x14ac:dyDescent="0.15">
      <c r="A108" s="483" t="str">
        <f t="shared" si="5"/>
        <v>Track &amp; Field-Female-Senior-400m</v>
      </c>
      <c r="B108" s="772" t="s">
        <v>912</v>
      </c>
      <c r="C108" s="170" t="s">
        <v>913</v>
      </c>
      <c r="D108" s="170" t="s">
        <v>75</v>
      </c>
      <c r="E108" s="170" t="s">
        <v>8</v>
      </c>
      <c r="F108" s="171" t="s">
        <v>5</v>
      </c>
      <c r="G108" s="170" t="s">
        <v>94</v>
      </c>
      <c r="H108" s="172">
        <v>57.4</v>
      </c>
      <c r="I108" s="173">
        <v>38850</v>
      </c>
      <c r="J108" s="773">
        <f t="shared" ca="1" si="1"/>
        <v>7307</v>
      </c>
      <c r="K108" s="720">
        <v>45051</v>
      </c>
      <c r="M108"/>
    </row>
    <row r="109" spans="1:13" s="37" customFormat="1" x14ac:dyDescent="0.15">
      <c r="A109" s="483" t="str">
        <f t="shared" si="5"/>
        <v>Track &amp; Field-Female-V35-400m</v>
      </c>
      <c r="B109" s="772" t="s">
        <v>912</v>
      </c>
      <c r="C109" s="170" t="s">
        <v>913</v>
      </c>
      <c r="D109" s="170" t="s">
        <v>75</v>
      </c>
      <c r="E109" s="170" t="s">
        <v>8</v>
      </c>
      <c r="F109" s="171" t="s">
        <v>74</v>
      </c>
      <c r="G109" s="170" t="s">
        <v>1376</v>
      </c>
      <c r="H109" s="1108">
        <v>62.95</v>
      </c>
      <c r="I109" s="173">
        <v>45423</v>
      </c>
      <c r="J109" s="773">
        <f t="shared" ca="1" si="1"/>
        <v>734</v>
      </c>
      <c r="K109" s="720">
        <v>45577</v>
      </c>
      <c r="M109"/>
    </row>
    <row r="110" spans="1:13" s="37" customFormat="1" x14ac:dyDescent="0.15">
      <c r="A110" s="483" t="str">
        <f t="shared" si="5"/>
        <v>Track &amp; Field-Female-V40-400m</v>
      </c>
      <c r="B110" s="772" t="s">
        <v>912</v>
      </c>
      <c r="C110" s="170" t="s">
        <v>913</v>
      </c>
      <c r="D110" s="170" t="s">
        <v>75</v>
      </c>
      <c r="E110" s="170" t="s">
        <v>8</v>
      </c>
      <c r="F110" s="171" t="s">
        <v>67</v>
      </c>
      <c r="G110" s="170" t="s">
        <v>1376</v>
      </c>
      <c r="H110" s="172">
        <v>61.7</v>
      </c>
      <c r="I110" s="173">
        <v>45851</v>
      </c>
      <c r="J110" s="773">
        <f t="shared" ca="1" si="1"/>
        <v>306</v>
      </c>
      <c r="K110" s="720">
        <v>45859</v>
      </c>
      <c r="M110"/>
    </row>
    <row r="111" spans="1:13" s="37" customFormat="1" x14ac:dyDescent="0.15">
      <c r="A111" s="483" t="str">
        <f t="shared" si="5"/>
        <v>Track &amp; Field-Female-V45-400m</v>
      </c>
      <c r="B111" s="772" t="s">
        <v>912</v>
      </c>
      <c r="C111" s="170" t="s">
        <v>913</v>
      </c>
      <c r="D111" s="170" t="s">
        <v>75</v>
      </c>
      <c r="E111" s="170" t="s">
        <v>8</v>
      </c>
      <c r="F111" s="171" t="s">
        <v>64</v>
      </c>
      <c r="G111" s="170" t="s">
        <v>40</v>
      </c>
      <c r="H111" s="172">
        <v>63.8</v>
      </c>
      <c r="I111" s="173">
        <v>38169</v>
      </c>
      <c r="J111" s="773">
        <f t="shared" ca="1" si="1"/>
        <v>7988</v>
      </c>
      <c r="K111" s="720">
        <v>45051</v>
      </c>
      <c r="M111"/>
    </row>
    <row r="112" spans="1:13" s="37" customFormat="1" x14ac:dyDescent="0.15">
      <c r="A112" s="483" t="str">
        <f t="shared" si="5"/>
        <v>Track &amp; Field-Female-V50-400m</v>
      </c>
      <c r="B112" s="772" t="s">
        <v>912</v>
      </c>
      <c r="C112" s="170" t="s">
        <v>913</v>
      </c>
      <c r="D112" s="170" t="s">
        <v>75</v>
      </c>
      <c r="E112" s="170" t="s">
        <v>8</v>
      </c>
      <c r="F112" s="171" t="s">
        <v>65</v>
      </c>
      <c r="G112" s="170" t="s">
        <v>417</v>
      </c>
      <c r="H112" s="172">
        <v>71.349999999999994</v>
      </c>
      <c r="I112" s="173">
        <v>42568</v>
      </c>
      <c r="J112" s="773">
        <f t="shared" ca="1" si="1"/>
        <v>3589</v>
      </c>
      <c r="K112" s="720">
        <v>45051</v>
      </c>
      <c r="M112"/>
    </row>
    <row r="113" spans="1:13" s="37" customFormat="1" x14ac:dyDescent="0.15">
      <c r="A113" s="483" t="str">
        <f t="shared" si="5"/>
        <v>Track &amp; Field-Female-V55-400m</v>
      </c>
      <c r="B113" s="772" t="s">
        <v>912</v>
      </c>
      <c r="C113" s="170" t="s">
        <v>913</v>
      </c>
      <c r="D113" s="170" t="s">
        <v>75</v>
      </c>
      <c r="E113" s="170" t="s">
        <v>8</v>
      </c>
      <c r="F113" s="171" t="s">
        <v>66</v>
      </c>
      <c r="G113" s="170" t="s">
        <v>799</v>
      </c>
      <c r="H113" s="172">
        <v>72.099999999999994</v>
      </c>
      <c r="I113" s="173">
        <v>42918</v>
      </c>
      <c r="J113" s="773">
        <f t="shared" ca="1" si="1"/>
        <v>3239</v>
      </c>
      <c r="K113" s="720">
        <v>45051</v>
      </c>
      <c r="M113"/>
    </row>
    <row r="114" spans="1:13" s="37" customFormat="1" x14ac:dyDescent="0.15">
      <c r="A114" s="483" t="str">
        <f t="shared" si="5"/>
        <v>Track &amp; Field-Female-V60-400m</v>
      </c>
      <c r="B114" s="772" t="s">
        <v>912</v>
      </c>
      <c r="C114" s="170" t="s">
        <v>913</v>
      </c>
      <c r="D114" s="170" t="s">
        <v>75</v>
      </c>
      <c r="E114" s="170" t="s">
        <v>8</v>
      </c>
      <c r="F114" s="171" t="s">
        <v>70</v>
      </c>
      <c r="G114" s="170" t="s">
        <v>799</v>
      </c>
      <c r="H114" s="172">
        <v>72.7</v>
      </c>
      <c r="I114" s="173">
        <v>43232</v>
      </c>
      <c r="J114" s="773">
        <f t="shared" ca="1" si="1"/>
        <v>2925</v>
      </c>
      <c r="K114" s="720">
        <v>45051</v>
      </c>
      <c r="M114"/>
    </row>
    <row r="115" spans="1:13" s="37" customFormat="1" x14ac:dyDescent="0.15">
      <c r="A115" s="483" t="str">
        <f t="shared" si="5"/>
        <v>Track &amp; Field-Female-V65-400m</v>
      </c>
      <c r="B115" s="772" t="s">
        <v>912</v>
      </c>
      <c r="C115" s="170" t="s">
        <v>913</v>
      </c>
      <c r="D115" s="170" t="s">
        <v>75</v>
      </c>
      <c r="E115" s="170" t="s">
        <v>8</v>
      </c>
      <c r="F115" s="171" t="s">
        <v>71</v>
      </c>
      <c r="G115" s="170" t="s">
        <v>799</v>
      </c>
      <c r="H115" s="172">
        <v>80.44</v>
      </c>
      <c r="I115" s="173">
        <v>45423</v>
      </c>
      <c r="J115" s="773">
        <f t="shared" ca="1" si="1"/>
        <v>734</v>
      </c>
      <c r="K115" s="720">
        <v>45448</v>
      </c>
      <c r="M115"/>
    </row>
    <row r="116" spans="1:13" s="37" customFormat="1" ht="14" thickBot="1" x14ac:dyDescent="0.2">
      <c r="A116" s="486" t="str">
        <f t="shared" si="5"/>
        <v>Track &amp; Field-Female-V70-400m</v>
      </c>
      <c r="B116" s="798" t="s">
        <v>912</v>
      </c>
      <c r="C116" s="194" t="s">
        <v>913</v>
      </c>
      <c r="D116" s="194" t="s">
        <v>75</v>
      </c>
      <c r="E116" s="194" t="s">
        <v>8</v>
      </c>
      <c r="F116" s="195" t="s">
        <v>72</v>
      </c>
      <c r="G116" s="194" t="s">
        <v>917</v>
      </c>
      <c r="H116" s="201"/>
      <c r="I116" s="200"/>
      <c r="J116" s="799" t="str">
        <f t="shared" ca="1" si="1"/>
        <v/>
      </c>
      <c r="K116" s="726">
        <v>45051</v>
      </c>
      <c r="M116"/>
    </row>
    <row r="117" spans="1:13" s="37" customFormat="1" x14ac:dyDescent="0.15">
      <c r="A117" s="485" t="str">
        <f t="shared" si="5"/>
        <v>Track &amp; Field-Female-U11-600m</v>
      </c>
      <c r="B117" s="800" t="s">
        <v>912</v>
      </c>
      <c r="C117" s="190" t="s">
        <v>913</v>
      </c>
      <c r="D117" s="190" t="s">
        <v>75</v>
      </c>
      <c r="E117" s="190" t="s">
        <v>211</v>
      </c>
      <c r="F117" s="191" t="s">
        <v>77</v>
      </c>
      <c r="G117" s="190" t="s">
        <v>782</v>
      </c>
      <c r="H117" s="436" t="s">
        <v>1159</v>
      </c>
      <c r="I117" s="193">
        <v>42617</v>
      </c>
      <c r="J117" s="801">
        <f t="shared" ca="1" si="1"/>
        <v>3540</v>
      </c>
      <c r="K117" s="721">
        <v>45051</v>
      </c>
      <c r="M117"/>
    </row>
    <row r="118" spans="1:13" s="37" customFormat="1" x14ac:dyDescent="0.15">
      <c r="A118" s="483" t="str">
        <f t="shared" si="5"/>
        <v>Track &amp; Field-Female-U13-600m</v>
      </c>
      <c r="B118" s="772" t="s">
        <v>912</v>
      </c>
      <c r="C118" s="170" t="s">
        <v>913</v>
      </c>
      <c r="D118" s="170" t="s">
        <v>75</v>
      </c>
      <c r="E118" s="170" t="s">
        <v>211</v>
      </c>
      <c r="F118" s="171" t="s">
        <v>78</v>
      </c>
      <c r="G118" s="170" t="s">
        <v>220</v>
      </c>
      <c r="H118" s="437" t="s">
        <v>1160</v>
      </c>
      <c r="I118" s="173">
        <v>38914</v>
      </c>
      <c r="J118" s="773">
        <f t="shared" ca="1" si="1"/>
        <v>7243</v>
      </c>
      <c r="K118" s="720">
        <v>45051</v>
      </c>
      <c r="M118"/>
    </row>
    <row r="119" spans="1:13" s="37" customFormat="1" x14ac:dyDescent="0.15">
      <c r="A119" s="483" t="str">
        <f t="shared" si="5"/>
        <v>Track &amp; Field-Female-U15-600m</v>
      </c>
      <c r="B119" s="772" t="s">
        <v>912</v>
      </c>
      <c r="C119" s="170" t="s">
        <v>913</v>
      </c>
      <c r="D119" s="170" t="s">
        <v>75</v>
      </c>
      <c r="E119" s="170" t="s">
        <v>211</v>
      </c>
      <c r="F119" s="171" t="s">
        <v>79</v>
      </c>
      <c r="G119" s="170" t="s">
        <v>221</v>
      </c>
      <c r="H119" s="437" t="s">
        <v>1161</v>
      </c>
      <c r="I119" s="173">
        <v>31865</v>
      </c>
      <c r="J119" s="773">
        <f t="shared" ca="1" si="1"/>
        <v>14292</v>
      </c>
      <c r="K119" s="720">
        <v>45051</v>
      </c>
      <c r="M119"/>
    </row>
    <row r="120" spans="1:13" s="37" customFormat="1" x14ac:dyDescent="0.15">
      <c r="A120" s="483" t="str">
        <f t="shared" si="5"/>
        <v>Track &amp; Field-Female-U17-600m</v>
      </c>
      <c r="B120" s="772" t="s">
        <v>912</v>
      </c>
      <c r="C120" s="170" t="s">
        <v>913</v>
      </c>
      <c r="D120" s="170" t="s">
        <v>75</v>
      </c>
      <c r="E120" s="170" t="s">
        <v>211</v>
      </c>
      <c r="F120" s="171" t="s">
        <v>80</v>
      </c>
      <c r="G120" s="170" t="s">
        <v>91</v>
      </c>
      <c r="H120" s="437" t="s">
        <v>1162</v>
      </c>
      <c r="I120" s="173">
        <v>36597</v>
      </c>
      <c r="J120" s="773">
        <f t="shared" ca="1" si="1"/>
        <v>9560</v>
      </c>
      <c r="K120" s="720">
        <v>45051</v>
      </c>
      <c r="M120"/>
    </row>
    <row r="121" spans="1:13" s="37" customFormat="1" x14ac:dyDescent="0.15">
      <c r="A121" s="483" t="str">
        <f t="shared" si="5"/>
        <v>Track &amp; Field-Female-U20-600m</v>
      </c>
      <c r="B121" s="772" t="s">
        <v>912</v>
      </c>
      <c r="C121" s="170" t="s">
        <v>913</v>
      </c>
      <c r="D121" s="170" t="s">
        <v>75</v>
      </c>
      <c r="E121" s="170" t="s">
        <v>211</v>
      </c>
      <c r="F121" s="171" t="s">
        <v>81</v>
      </c>
      <c r="G121" s="170" t="s">
        <v>917</v>
      </c>
      <c r="H121" s="172"/>
      <c r="I121" s="173"/>
      <c r="J121" s="773" t="str">
        <f t="shared" ca="1" si="1"/>
        <v/>
      </c>
      <c r="K121" s="720">
        <v>45051</v>
      </c>
      <c r="M121"/>
    </row>
    <row r="122" spans="1:13" s="37" customFormat="1" x14ac:dyDescent="0.15">
      <c r="A122" s="483" t="str">
        <f t="shared" si="5"/>
        <v>Track &amp; Field-Female-Senior-600m</v>
      </c>
      <c r="B122" s="772" t="s">
        <v>912</v>
      </c>
      <c r="C122" s="170" t="s">
        <v>913</v>
      </c>
      <c r="D122" s="170" t="s">
        <v>75</v>
      </c>
      <c r="E122" s="170" t="s">
        <v>211</v>
      </c>
      <c r="F122" s="171" t="s">
        <v>5</v>
      </c>
      <c r="G122" s="170" t="s">
        <v>917</v>
      </c>
      <c r="H122" s="172"/>
      <c r="I122" s="173"/>
      <c r="J122" s="773" t="str">
        <f t="shared" ca="1" si="1"/>
        <v/>
      </c>
      <c r="K122" s="720">
        <v>45051</v>
      </c>
      <c r="M122"/>
    </row>
    <row r="123" spans="1:13" s="37" customFormat="1" x14ac:dyDescent="0.15">
      <c r="A123" s="483" t="str">
        <f t="shared" si="5"/>
        <v>Track &amp; Field-Female-V35-600m</v>
      </c>
      <c r="B123" s="772" t="s">
        <v>912</v>
      </c>
      <c r="C123" s="170" t="s">
        <v>913</v>
      </c>
      <c r="D123" s="170" t="s">
        <v>75</v>
      </c>
      <c r="E123" s="170" t="s">
        <v>211</v>
      </c>
      <c r="F123" s="171" t="s">
        <v>74</v>
      </c>
      <c r="G123" s="170" t="s">
        <v>917</v>
      </c>
      <c r="H123" s="172"/>
      <c r="I123" s="173"/>
      <c r="J123" s="773" t="str">
        <f t="shared" ca="1" si="1"/>
        <v/>
      </c>
      <c r="K123" s="720">
        <v>45051</v>
      </c>
      <c r="M123"/>
    </row>
    <row r="124" spans="1:13" s="37" customFormat="1" x14ac:dyDescent="0.15">
      <c r="A124" s="483" t="str">
        <f t="shared" si="5"/>
        <v>Track &amp; Field-Female-V40-600m</v>
      </c>
      <c r="B124" s="772" t="s">
        <v>912</v>
      </c>
      <c r="C124" s="170" t="s">
        <v>913</v>
      </c>
      <c r="D124" s="170" t="s">
        <v>75</v>
      </c>
      <c r="E124" s="170" t="s">
        <v>211</v>
      </c>
      <c r="F124" s="171" t="s">
        <v>67</v>
      </c>
      <c r="G124" s="170" t="s">
        <v>917</v>
      </c>
      <c r="H124" s="172"/>
      <c r="I124" s="173"/>
      <c r="J124" s="773" t="str">
        <f t="shared" ca="1" si="1"/>
        <v/>
      </c>
      <c r="K124" s="720">
        <v>45051</v>
      </c>
      <c r="M124"/>
    </row>
    <row r="125" spans="1:13" s="37" customFormat="1" x14ac:dyDescent="0.15">
      <c r="A125" s="483" t="str">
        <f t="shared" si="5"/>
        <v>Track &amp; Field-Female-V45-600m</v>
      </c>
      <c r="B125" s="772" t="s">
        <v>912</v>
      </c>
      <c r="C125" s="170" t="s">
        <v>913</v>
      </c>
      <c r="D125" s="170" t="s">
        <v>75</v>
      </c>
      <c r="E125" s="170" t="s">
        <v>211</v>
      </c>
      <c r="F125" s="171" t="s">
        <v>64</v>
      </c>
      <c r="G125" s="170" t="s">
        <v>917</v>
      </c>
      <c r="H125" s="172"/>
      <c r="I125" s="173"/>
      <c r="J125" s="773" t="str">
        <f t="shared" ca="1" si="1"/>
        <v/>
      </c>
      <c r="K125" s="720">
        <v>45051</v>
      </c>
      <c r="M125"/>
    </row>
    <row r="126" spans="1:13" s="37" customFormat="1" x14ac:dyDescent="0.15">
      <c r="A126" s="483" t="str">
        <f t="shared" si="5"/>
        <v>Track &amp; Field-Female-V50-600m</v>
      </c>
      <c r="B126" s="772" t="s">
        <v>912</v>
      </c>
      <c r="C126" s="170" t="s">
        <v>913</v>
      </c>
      <c r="D126" s="170" t="s">
        <v>75</v>
      </c>
      <c r="E126" s="170" t="s">
        <v>211</v>
      </c>
      <c r="F126" s="171" t="s">
        <v>65</v>
      </c>
      <c r="G126" s="170" t="s">
        <v>917</v>
      </c>
      <c r="H126" s="172"/>
      <c r="I126" s="173"/>
      <c r="J126" s="773" t="str">
        <f t="shared" ca="1" si="1"/>
        <v/>
      </c>
      <c r="K126" s="720">
        <v>45051</v>
      </c>
      <c r="M126"/>
    </row>
    <row r="127" spans="1:13" s="37" customFormat="1" x14ac:dyDescent="0.15">
      <c r="A127" s="483" t="str">
        <f t="shared" si="5"/>
        <v>Track &amp; Field-Female-V55-600m</v>
      </c>
      <c r="B127" s="772" t="s">
        <v>912</v>
      </c>
      <c r="C127" s="170" t="s">
        <v>913</v>
      </c>
      <c r="D127" s="170" t="s">
        <v>75</v>
      </c>
      <c r="E127" s="170" t="s">
        <v>211</v>
      </c>
      <c r="F127" s="171" t="s">
        <v>66</v>
      </c>
      <c r="G127" s="170" t="s">
        <v>917</v>
      </c>
      <c r="H127" s="172"/>
      <c r="I127" s="173"/>
      <c r="J127" s="773" t="str">
        <f t="shared" ca="1" si="1"/>
        <v/>
      </c>
      <c r="K127" s="720">
        <v>45051</v>
      </c>
      <c r="M127"/>
    </row>
    <row r="128" spans="1:13" s="37" customFormat="1" x14ac:dyDescent="0.15">
      <c r="A128" s="483" t="str">
        <f t="shared" si="5"/>
        <v>Track &amp; Field-Female-V60-600m</v>
      </c>
      <c r="B128" s="772" t="s">
        <v>912</v>
      </c>
      <c r="C128" s="170" t="s">
        <v>913</v>
      </c>
      <c r="D128" s="170" t="s">
        <v>75</v>
      </c>
      <c r="E128" s="170" t="s">
        <v>211</v>
      </c>
      <c r="F128" s="171" t="s">
        <v>70</v>
      </c>
      <c r="G128" s="170" t="s">
        <v>917</v>
      </c>
      <c r="H128" s="172"/>
      <c r="I128" s="173"/>
      <c r="J128" s="773" t="str">
        <f t="shared" ca="1" si="1"/>
        <v/>
      </c>
      <c r="K128" s="720">
        <v>45051</v>
      </c>
      <c r="M128"/>
    </row>
    <row r="129" spans="1:13" s="37" customFormat="1" x14ac:dyDescent="0.15">
      <c r="A129" s="483" t="str">
        <f t="shared" si="5"/>
        <v>Track &amp; Field-Female-V65-600m</v>
      </c>
      <c r="B129" s="772" t="s">
        <v>912</v>
      </c>
      <c r="C129" s="170" t="s">
        <v>913</v>
      </c>
      <c r="D129" s="170" t="s">
        <v>75</v>
      </c>
      <c r="E129" s="170" t="s">
        <v>211</v>
      </c>
      <c r="F129" s="171" t="s">
        <v>71</v>
      </c>
      <c r="G129" s="170" t="s">
        <v>917</v>
      </c>
      <c r="H129" s="172"/>
      <c r="I129" s="173"/>
      <c r="J129" s="773" t="str">
        <f t="shared" ca="1" si="1"/>
        <v/>
      </c>
      <c r="K129" s="720">
        <v>45051</v>
      </c>
      <c r="M129"/>
    </row>
    <row r="130" spans="1:13" s="37" customFormat="1" ht="14" thickBot="1" x14ac:dyDescent="0.2">
      <c r="A130" s="486" t="str">
        <f t="shared" si="5"/>
        <v>Track &amp; Field-Female-V70-600m</v>
      </c>
      <c r="B130" s="798" t="s">
        <v>912</v>
      </c>
      <c r="C130" s="194" t="s">
        <v>913</v>
      </c>
      <c r="D130" s="194" t="s">
        <v>75</v>
      </c>
      <c r="E130" s="194" t="s">
        <v>211</v>
      </c>
      <c r="F130" s="195" t="s">
        <v>72</v>
      </c>
      <c r="G130" s="194" t="s">
        <v>917</v>
      </c>
      <c r="H130" s="204"/>
      <c r="I130" s="200"/>
      <c r="J130" s="799" t="str">
        <f t="shared" ca="1" si="1"/>
        <v/>
      </c>
      <c r="K130" s="726">
        <v>45051</v>
      </c>
      <c r="M130"/>
    </row>
    <row r="131" spans="1:13" s="37" customFormat="1" x14ac:dyDescent="0.15">
      <c r="A131" s="485" t="str">
        <f t="shared" si="5"/>
        <v>Track &amp; Field-Female-U11-800m</v>
      </c>
      <c r="B131" s="800" t="s">
        <v>912</v>
      </c>
      <c r="C131" s="190" t="s">
        <v>913</v>
      </c>
      <c r="D131" s="190" t="s">
        <v>75</v>
      </c>
      <c r="E131" s="190" t="s">
        <v>9</v>
      </c>
      <c r="F131" s="191" t="s">
        <v>77</v>
      </c>
      <c r="G131" s="190" t="s">
        <v>104</v>
      </c>
      <c r="H131" s="436" t="s">
        <v>1163</v>
      </c>
      <c r="I131" s="193">
        <v>34135</v>
      </c>
      <c r="J131" s="801">
        <f t="shared" ca="1" si="1"/>
        <v>12022</v>
      </c>
      <c r="K131" s="721">
        <v>45051</v>
      </c>
      <c r="M131"/>
    </row>
    <row r="132" spans="1:13" s="37" customFormat="1" x14ac:dyDescent="0.15">
      <c r="A132" s="483" t="str">
        <f t="shared" si="5"/>
        <v>Track &amp; Field-Female-U13-800m</v>
      </c>
      <c r="B132" s="772" t="s">
        <v>912</v>
      </c>
      <c r="C132" s="170" t="s">
        <v>913</v>
      </c>
      <c r="D132" s="170" t="s">
        <v>75</v>
      </c>
      <c r="E132" s="170" t="s">
        <v>9</v>
      </c>
      <c r="F132" s="171" t="s">
        <v>78</v>
      </c>
      <c r="G132" s="170" t="s">
        <v>95</v>
      </c>
      <c r="H132" s="437" t="s">
        <v>1164</v>
      </c>
      <c r="I132" s="173">
        <v>36341</v>
      </c>
      <c r="J132" s="773">
        <f t="shared" ca="1" si="1"/>
        <v>9816</v>
      </c>
      <c r="K132" s="720">
        <v>45051</v>
      </c>
      <c r="M132"/>
    </row>
    <row r="133" spans="1:13" s="37" customFormat="1" x14ac:dyDescent="0.15">
      <c r="A133" s="483" t="str">
        <f t="shared" ref="A133:A196" si="9">B133&amp;"-"&amp;D133&amp;"-"&amp;F133&amp;"-"&amp;E133</f>
        <v>Track &amp; Field-Female-U15-800m</v>
      </c>
      <c r="B133" s="772" t="s">
        <v>912</v>
      </c>
      <c r="C133" s="170" t="s">
        <v>913</v>
      </c>
      <c r="D133" s="170" t="s">
        <v>75</v>
      </c>
      <c r="E133" s="170" t="s">
        <v>9</v>
      </c>
      <c r="F133" s="171" t="s">
        <v>79</v>
      </c>
      <c r="G133" s="170" t="s">
        <v>724</v>
      </c>
      <c r="H133" s="437" t="s">
        <v>1165</v>
      </c>
      <c r="I133" s="173">
        <v>42549</v>
      </c>
      <c r="J133" s="773">
        <f t="shared" ca="1" si="1"/>
        <v>3608</v>
      </c>
      <c r="K133" s="720">
        <v>45051</v>
      </c>
      <c r="M133"/>
    </row>
    <row r="134" spans="1:13" s="37" customFormat="1" x14ac:dyDescent="0.15">
      <c r="A134" s="483" t="str">
        <f t="shared" si="9"/>
        <v>Track &amp; Field-Female-U17-800m</v>
      </c>
      <c r="B134" s="772" t="s">
        <v>912</v>
      </c>
      <c r="C134" s="170" t="s">
        <v>913</v>
      </c>
      <c r="D134" s="170" t="s">
        <v>75</v>
      </c>
      <c r="E134" s="170" t="s">
        <v>9</v>
      </c>
      <c r="F134" s="171" t="s">
        <v>80</v>
      </c>
      <c r="G134" s="170" t="s">
        <v>97</v>
      </c>
      <c r="H134" s="437" t="s">
        <v>1166</v>
      </c>
      <c r="I134" s="173">
        <v>40720</v>
      </c>
      <c r="J134" s="773">
        <f t="shared" ca="1" si="1"/>
        <v>5437</v>
      </c>
      <c r="K134" s="720">
        <v>45051</v>
      </c>
      <c r="M134"/>
    </row>
    <row r="135" spans="1:13" s="37" customFormat="1" x14ac:dyDescent="0.15">
      <c r="A135" s="483" t="str">
        <f t="shared" si="9"/>
        <v>Track &amp; Field-Female-U20-800m</v>
      </c>
      <c r="B135" s="772" t="s">
        <v>912</v>
      </c>
      <c r="C135" s="170" t="s">
        <v>913</v>
      </c>
      <c r="D135" s="170" t="s">
        <v>75</v>
      </c>
      <c r="E135" s="170" t="s">
        <v>9</v>
      </c>
      <c r="F135" s="171" t="s">
        <v>81</v>
      </c>
      <c r="G135" s="170" t="s">
        <v>782</v>
      </c>
      <c r="H135" s="437" t="s">
        <v>1355</v>
      </c>
      <c r="I135" s="173">
        <v>45107</v>
      </c>
      <c r="J135" s="773">
        <f t="shared" ca="1" si="1"/>
        <v>1050</v>
      </c>
      <c r="K135" s="720">
        <v>45111</v>
      </c>
      <c r="M135"/>
    </row>
    <row r="136" spans="1:13" s="37" customFormat="1" x14ac:dyDescent="0.15">
      <c r="A136" s="483" t="str">
        <f t="shared" si="9"/>
        <v>Track &amp; Field-Female-Senior-800m</v>
      </c>
      <c r="B136" s="772" t="s">
        <v>912</v>
      </c>
      <c r="C136" s="170" t="s">
        <v>913</v>
      </c>
      <c r="D136" s="170" t="s">
        <v>75</v>
      </c>
      <c r="E136" s="170" t="s">
        <v>9</v>
      </c>
      <c r="F136" s="171" t="s">
        <v>5</v>
      </c>
      <c r="G136" s="170" t="s">
        <v>94</v>
      </c>
      <c r="H136" s="437" t="s">
        <v>1168</v>
      </c>
      <c r="I136" s="173">
        <v>38837</v>
      </c>
      <c r="J136" s="773">
        <f t="shared" ca="1" si="1"/>
        <v>7320</v>
      </c>
      <c r="K136" s="720">
        <v>45051</v>
      </c>
      <c r="M136"/>
    </row>
    <row r="137" spans="1:13" s="37" customFormat="1" x14ac:dyDescent="0.15">
      <c r="A137" s="483" t="str">
        <f t="shared" si="9"/>
        <v>Track &amp; Field-Female-V35-800m</v>
      </c>
      <c r="B137" s="772" t="s">
        <v>912</v>
      </c>
      <c r="C137" s="170" t="s">
        <v>913</v>
      </c>
      <c r="D137" s="170" t="s">
        <v>75</v>
      </c>
      <c r="E137" s="170" t="s">
        <v>9</v>
      </c>
      <c r="F137" s="171" t="s">
        <v>74</v>
      </c>
      <c r="G137" s="170" t="s">
        <v>1376</v>
      </c>
      <c r="H137" s="437" t="s">
        <v>1377</v>
      </c>
      <c r="I137" s="173">
        <v>45171</v>
      </c>
      <c r="J137" s="773">
        <f t="shared" ca="1" si="1"/>
        <v>986</v>
      </c>
      <c r="K137" s="720">
        <v>45196</v>
      </c>
      <c r="M137"/>
    </row>
    <row r="138" spans="1:13" s="37" customFormat="1" x14ac:dyDescent="0.15">
      <c r="A138" s="483" t="str">
        <f t="shared" si="9"/>
        <v>Track &amp; Field-Female-V40-800m</v>
      </c>
      <c r="B138" s="772" t="s">
        <v>912</v>
      </c>
      <c r="C138" s="170" t="s">
        <v>913</v>
      </c>
      <c r="D138" s="170" t="s">
        <v>75</v>
      </c>
      <c r="E138" s="170" t="s">
        <v>9</v>
      </c>
      <c r="F138" s="171" t="s">
        <v>67</v>
      </c>
      <c r="G138" s="170" t="s">
        <v>40</v>
      </c>
      <c r="H138" s="437" t="s">
        <v>1170</v>
      </c>
      <c r="I138" s="173">
        <v>35934</v>
      </c>
      <c r="J138" s="773">
        <f t="shared" ca="1" si="1"/>
        <v>10223</v>
      </c>
      <c r="K138" s="720">
        <v>45051</v>
      </c>
      <c r="M138"/>
    </row>
    <row r="139" spans="1:13" s="37" customFormat="1" x14ac:dyDescent="0.15">
      <c r="A139" s="483" t="str">
        <f t="shared" si="9"/>
        <v>Track &amp; Field-Female-V45-800m</v>
      </c>
      <c r="B139" s="772" t="s">
        <v>912</v>
      </c>
      <c r="C139" s="170" t="s">
        <v>913</v>
      </c>
      <c r="D139" s="170" t="s">
        <v>75</v>
      </c>
      <c r="E139" s="170" t="s">
        <v>9</v>
      </c>
      <c r="F139" s="171" t="s">
        <v>64</v>
      </c>
      <c r="G139" s="170" t="s">
        <v>40</v>
      </c>
      <c r="H139" s="437" t="s">
        <v>1171</v>
      </c>
      <c r="I139" s="173">
        <v>38139</v>
      </c>
      <c r="J139" s="773">
        <f t="shared" ref="J139:J230" ca="1" si="10">IF(I139="","",IF(I139="MISSING","",IF(I139="-","-",TODAY()-I139)))</f>
        <v>8018</v>
      </c>
      <c r="K139" s="720">
        <v>45051</v>
      </c>
      <c r="M139"/>
    </row>
    <row r="140" spans="1:13" s="37" customFormat="1" x14ac:dyDescent="0.15">
      <c r="A140" s="483" t="str">
        <f t="shared" si="9"/>
        <v>Track &amp; Field-Female-V50-800m</v>
      </c>
      <c r="B140" s="772" t="s">
        <v>912</v>
      </c>
      <c r="C140" s="170" t="s">
        <v>913</v>
      </c>
      <c r="D140" s="170" t="s">
        <v>75</v>
      </c>
      <c r="E140" s="170" t="s">
        <v>9</v>
      </c>
      <c r="F140" s="171" t="s">
        <v>65</v>
      </c>
      <c r="G140" s="170" t="s">
        <v>417</v>
      </c>
      <c r="H140" s="437" t="s">
        <v>1172</v>
      </c>
      <c r="I140" s="173">
        <v>42554</v>
      </c>
      <c r="J140" s="773">
        <f t="shared" ca="1" si="10"/>
        <v>3603</v>
      </c>
      <c r="K140" s="720">
        <v>45051</v>
      </c>
      <c r="M140"/>
    </row>
    <row r="141" spans="1:13" s="37" customFormat="1" x14ac:dyDescent="0.15">
      <c r="A141" s="483" t="str">
        <f t="shared" si="9"/>
        <v>Track &amp; Field-Female-V55-800m</v>
      </c>
      <c r="B141" s="772" t="s">
        <v>912</v>
      </c>
      <c r="C141" s="170" t="s">
        <v>913</v>
      </c>
      <c r="D141" s="170" t="s">
        <v>75</v>
      </c>
      <c r="E141" s="170" t="s">
        <v>9</v>
      </c>
      <c r="F141" s="171" t="s">
        <v>66</v>
      </c>
      <c r="G141" s="170" t="s">
        <v>799</v>
      </c>
      <c r="H141" s="437" t="s">
        <v>1173</v>
      </c>
      <c r="I141" s="173">
        <v>42893</v>
      </c>
      <c r="J141" s="773">
        <f t="shared" ca="1" si="10"/>
        <v>3264</v>
      </c>
      <c r="K141" s="720">
        <v>45051</v>
      </c>
      <c r="M141"/>
    </row>
    <row r="142" spans="1:13" s="37" customFormat="1" x14ac:dyDescent="0.15">
      <c r="A142" s="483" t="str">
        <f t="shared" si="9"/>
        <v>Track &amp; Field-Female-V60-800m</v>
      </c>
      <c r="B142" s="772" t="s">
        <v>912</v>
      </c>
      <c r="C142" s="170" t="s">
        <v>913</v>
      </c>
      <c r="D142" s="170" t="s">
        <v>75</v>
      </c>
      <c r="E142" s="170" t="s">
        <v>9</v>
      </c>
      <c r="F142" s="171" t="s">
        <v>70</v>
      </c>
      <c r="G142" s="170" t="s">
        <v>799</v>
      </c>
      <c r="H142" s="437" t="s">
        <v>1174</v>
      </c>
      <c r="I142" s="173">
        <v>43233</v>
      </c>
      <c r="J142" s="773">
        <f t="shared" ca="1" si="10"/>
        <v>2924</v>
      </c>
      <c r="K142" s="720">
        <v>45051</v>
      </c>
      <c r="M142"/>
    </row>
    <row r="143" spans="1:13" s="37" customFormat="1" x14ac:dyDescent="0.15">
      <c r="A143" s="483" t="str">
        <f t="shared" si="9"/>
        <v>Track &amp; Field-Female-V65-800m</v>
      </c>
      <c r="B143" s="772" t="s">
        <v>912</v>
      </c>
      <c r="C143" s="170" t="s">
        <v>913</v>
      </c>
      <c r="D143" s="170" t="s">
        <v>75</v>
      </c>
      <c r="E143" s="170" t="s">
        <v>9</v>
      </c>
      <c r="F143" s="171" t="s">
        <v>71</v>
      </c>
      <c r="G143" s="170" t="s">
        <v>799</v>
      </c>
      <c r="H143" s="437" t="s">
        <v>1440</v>
      </c>
      <c r="I143" s="173">
        <v>45487</v>
      </c>
      <c r="J143" s="773">
        <f t="shared" ca="1" si="10"/>
        <v>670</v>
      </c>
      <c r="K143" s="720">
        <v>45511</v>
      </c>
      <c r="M143"/>
    </row>
    <row r="144" spans="1:13" s="37" customFormat="1" ht="14" thickBot="1" x14ac:dyDescent="0.2">
      <c r="A144" s="486" t="str">
        <f t="shared" si="9"/>
        <v>Track &amp; Field-Female-V70-800m</v>
      </c>
      <c r="B144" s="798" t="s">
        <v>912</v>
      </c>
      <c r="C144" s="194" t="s">
        <v>913</v>
      </c>
      <c r="D144" s="194" t="s">
        <v>75</v>
      </c>
      <c r="E144" s="194" t="s">
        <v>9</v>
      </c>
      <c r="F144" s="195" t="s">
        <v>72</v>
      </c>
      <c r="G144" s="194" t="s">
        <v>917</v>
      </c>
      <c r="H144" s="204"/>
      <c r="I144" s="200"/>
      <c r="J144" s="799" t="str">
        <f t="shared" ca="1" si="10"/>
        <v/>
      </c>
      <c r="K144" s="726">
        <v>45051</v>
      </c>
      <c r="M144"/>
    </row>
    <row r="145" spans="1:13" s="37" customFormat="1" x14ac:dyDescent="0.15">
      <c r="A145" s="485" t="str">
        <f t="shared" si="9"/>
        <v>Track &amp; Field-Female-U11-1000m</v>
      </c>
      <c r="B145" s="800" t="s">
        <v>912</v>
      </c>
      <c r="C145" s="190" t="s">
        <v>913</v>
      </c>
      <c r="D145" s="190" t="s">
        <v>75</v>
      </c>
      <c r="E145" s="190" t="s">
        <v>222</v>
      </c>
      <c r="F145" s="191" t="s">
        <v>77</v>
      </c>
      <c r="G145" s="190" t="s">
        <v>917</v>
      </c>
      <c r="H145" s="203"/>
      <c r="I145" s="193"/>
      <c r="J145" s="801" t="str">
        <f t="shared" ca="1" si="10"/>
        <v/>
      </c>
      <c r="K145" s="721">
        <v>45051</v>
      </c>
      <c r="M145"/>
    </row>
    <row r="146" spans="1:13" s="37" customFormat="1" x14ac:dyDescent="0.15">
      <c r="A146" s="483" t="str">
        <f t="shared" si="9"/>
        <v>Track &amp; Field-Female-U13-1000m</v>
      </c>
      <c r="B146" s="772" t="s">
        <v>912</v>
      </c>
      <c r="C146" s="170" t="s">
        <v>913</v>
      </c>
      <c r="D146" s="170" t="s">
        <v>75</v>
      </c>
      <c r="E146" s="170" t="s">
        <v>222</v>
      </c>
      <c r="F146" s="171" t="s">
        <v>78</v>
      </c>
      <c r="G146" s="170" t="s">
        <v>225</v>
      </c>
      <c r="H146" s="437" t="s">
        <v>1176</v>
      </c>
      <c r="I146" s="173">
        <v>31851</v>
      </c>
      <c r="J146" s="773">
        <f t="shared" ca="1" si="10"/>
        <v>14306</v>
      </c>
      <c r="K146" s="720">
        <v>45051</v>
      </c>
      <c r="M146"/>
    </row>
    <row r="147" spans="1:13" s="37" customFormat="1" x14ac:dyDescent="0.15">
      <c r="A147" s="483" t="str">
        <f t="shared" si="9"/>
        <v>Track &amp; Field-Female-U15-1000m</v>
      </c>
      <c r="B147" s="772" t="s">
        <v>912</v>
      </c>
      <c r="C147" s="170" t="s">
        <v>913</v>
      </c>
      <c r="D147" s="170" t="s">
        <v>75</v>
      </c>
      <c r="E147" s="170" t="s">
        <v>222</v>
      </c>
      <c r="F147" s="171" t="s">
        <v>79</v>
      </c>
      <c r="G147" s="170" t="s">
        <v>226</v>
      </c>
      <c r="H147" s="437" t="s">
        <v>1177</v>
      </c>
      <c r="I147" s="173">
        <v>31851</v>
      </c>
      <c r="J147" s="773">
        <f t="shared" ca="1" si="10"/>
        <v>14306</v>
      </c>
      <c r="K147" s="720">
        <v>45051</v>
      </c>
      <c r="M147"/>
    </row>
    <row r="148" spans="1:13" s="37" customFormat="1" x14ac:dyDescent="0.15">
      <c r="A148" s="483" t="str">
        <f t="shared" si="9"/>
        <v>Track &amp; Field-Female-U17-1000m</v>
      </c>
      <c r="B148" s="772" t="s">
        <v>912</v>
      </c>
      <c r="C148" s="170" t="s">
        <v>913</v>
      </c>
      <c r="D148" s="170" t="s">
        <v>75</v>
      </c>
      <c r="E148" s="170" t="s">
        <v>222</v>
      </c>
      <c r="F148" s="171" t="s">
        <v>80</v>
      </c>
      <c r="G148" s="170" t="s">
        <v>117</v>
      </c>
      <c r="H148" s="437" t="s">
        <v>1178</v>
      </c>
      <c r="I148" s="173">
        <v>31830</v>
      </c>
      <c r="J148" s="773">
        <f t="shared" ca="1" si="10"/>
        <v>14327</v>
      </c>
      <c r="K148" s="720">
        <v>45051</v>
      </c>
      <c r="M148"/>
    </row>
    <row r="149" spans="1:13" s="37" customFormat="1" x14ac:dyDescent="0.15">
      <c r="A149" s="483" t="str">
        <f t="shared" si="9"/>
        <v>Track &amp; Field-Female-U20-1000m</v>
      </c>
      <c r="B149" s="772" t="s">
        <v>912</v>
      </c>
      <c r="C149" s="170" t="s">
        <v>913</v>
      </c>
      <c r="D149" s="170" t="s">
        <v>75</v>
      </c>
      <c r="E149" s="170" t="s">
        <v>222</v>
      </c>
      <c r="F149" s="171" t="s">
        <v>81</v>
      </c>
      <c r="G149" s="170" t="s">
        <v>917</v>
      </c>
      <c r="H149" s="179"/>
      <c r="I149" s="173"/>
      <c r="J149" s="773" t="str">
        <f t="shared" ca="1" si="10"/>
        <v/>
      </c>
      <c r="K149" s="720">
        <v>45051</v>
      </c>
      <c r="M149"/>
    </row>
    <row r="150" spans="1:13" s="37" customFormat="1" x14ac:dyDescent="0.15">
      <c r="A150" s="483" t="str">
        <f t="shared" si="9"/>
        <v>Track &amp; Field-Female-Senior-1000m</v>
      </c>
      <c r="B150" s="772" t="s">
        <v>912</v>
      </c>
      <c r="C150" s="170" t="s">
        <v>913</v>
      </c>
      <c r="D150" s="170" t="s">
        <v>75</v>
      </c>
      <c r="E150" s="170" t="s">
        <v>222</v>
      </c>
      <c r="F150" s="171" t="s">
        <v>5</v>
      </c>
      <c r="G150" s="170" t="s">
        <v>227</v>
      </c>
      <c r="H150" s="437" t="s">
        <v>1179</v>
      </c>
      <c r="I150" s="173">
        <v>31802</v>
      </c>
      <c r="J150" s="773">
        <f t="shared" ca="1" si="10"/>
        <v>14355</v>
      </c>
      <c r="K150" s="720">
        <v>45051</v>
      </c>
      <c r="M150"/>
    </row>
    <row r="151" spans="1:13" s="37" customFormat="1" x14ac:dyDescent="0.15">
      <c r="A151" s="483" t="str">
        <f t="shared" si="9"/>
        <v>Track &amp; Field-Female-V35-1000m</v>
      </c>
      <c r="B151" s="772" t="s">
        <v>912</v>
      </c>
      <c r="C151" s="170" t="s">
        <v>913</v>
      </c>
      <c r="D151" s="170" t="s">
        <v>75</v>
      </c>
      <c r="E151" s="170" t="s">
        <v>222</v>
      </c>
      <c r="F151" s="171" t="s">
        <v>74</v>
      </c>
      <c r="G151" s="170" t="s">
        <v>917</v>
      </c>
      <c r="H151" s="179"/>
      <c r="I151" s="173"/>
      <c r="J151" s="773" t="str">
        <f t="shared" ca="1" si="10"/>
        <v/>
      </c>
      <c r="K151" s="720">
        <v>45051</v>
      </c>
      <c r="M151"/>
    </row>
    <row r="152" spans="1:13" s="37" customFormat="1" x14ac:dyDescent="0.15">
      <c r="A152" s="483" t="str">
        <f t="shared" si="9"/>
        <v>Track &amp; Field-Female-V40-1000m</v>
      </c>
      <c r="B152" s="772" t="s">
        <v>912</v>
      </c>
      <c r="C152" s="170" t="s">
        <v>913</v>
      </c>
      <c r="D152" s="170" t="s">
        <v>75</v>
      </c>
      <c r="E152" s="170" t="s">
        <v>222</v>
      </c>
      <c r="F152" s="171" t="s">
        <v>67</v>
      </c>
      <c r="G152" s="170" t="s">
        <v>917</v>
      </c>
      <c r="H152" s="179"/>
      <c r="I152" s="173"/>
      <c r="J152" s="773" t="str">
        <f t="shared" ca="1" si="10"/>
        <v/>
      </c>
      <c r="K152" s="720">
        <v>45051</v>
      </c>
      <c r="M152"/>
    </row>
    <row r="153" spans="1:13" s="37" customFormat="1" x14ac:dyDescent="0.15">
      <c r="A153" s="483" t="str">
        <f t="shared" si="9"/>
        <v>Track &amp; Field-Female-V45-1000m</v>
      </c>
      <c r="B153" s="772" t="s">
        <v>912</v>
      </c>
      <c r="C153" s="170" t="s">
        <v>913</v>
      </c>
      <c r="D153" s="170" t="s">
        <v>75</v>
      </c>
      <c r="E153" s="170" t="s">
        <v>222</v>
      </c>
      <c r="F153" s="171" t="s">
        <v>64</v>
      </c>
      <c r="G153" s="170" t="s">
        <v>917</v>
      </c>
      <c r="H153" s="179"/>
      <c r="I153" s="173"/>
      <c r="J153" s="773" t="str">
        <f t="shared" ca="1" si="10"/>
        <v/>
      </c>
      <c r="K153" s="720">
        <v>45051</v>
      </c>
      <c r="M153"/>
    </row>
    <row r="154" spans="1:13" s="37" customFormat="1" x14ac:dyDescent="0.15">
      <c r="A154" s="483" t="str">
        <f t="shared" si="9"/>
        <v>Track &amp; Field-Female-V50-1000m</v>
      </c>
      <c r="B154" s="772" t="s">
        <v>912</v>
      </c>
      <c r="C154" s="170" t="s">
        <v>913</v>
      </c>
      <c r="D154" s="170" t="s">
        <v>75</v>
      </c>
      <c r="E154" s="170" t="s">
        <v>222</v>
      </c>
      <c r="F154" s="171" t="s">
        <v>65</v>
      </c>
      <c r="G154" s="170" t="s">
        <v>917</v>
      </c>
      <c r="H154" s="179"/>
      <c r="I154" s="173"/>
      <c r="J154" s="773" t="str">
        <f t="shared" ca="1" si="10"/>
        <v/>
      </c>
      <c r="K154" s="720">
        <v>45051</v>
      </c>
      <c r="M154"/>
    </row>
    <row r="155" spans="1:13" s="37" customFormat="1" x14ac:dyDescent="0.15">
      <c r="A155" s="483" t="str">
        <f t="shared" si="9"/>
        <v>Track &amp; Field-Female-V55-1000m</v>
      </c>
      <c r="B155" s="772" t="s">
        <v>912</v>
      </c>
      <c r="C155" s="170" t="s">
        <v>913</v>
      </c>
      <c r="D155" s="170" t="s">
        <v>75</v>
      </c>
      <c r="E155" s="170" t="s">
        <v>222</v>
      </c>
      <c r="F155" s="171" t="s">
        <v>66</v>
      </c>
      <c r="G155" s="170" t="s">
        <v>917</v>
      </c>
      <c r="H155" s="179"/>
      <c r="I155" s="173"/>
      <c r="J155" s="773" t="str">
        <f t="shared" ca="1" si="10"/>
        <v/>
      </c>
      <c r="K155" s="720">
        <v>45051</v>
      </c>
      <c r="M155"/>
    </row>
    <row r="156" spans="1:13" s="37" customFormat="1" x14ac:dyDescent="0.15">
      <c r="A156" s="483" t="str">
        <f t="shared" si="9"/>
        <v>Track &amp; Field-Female-V60-1000m</v>
      </c>
      <c r="B156" s="772" t="s">
        <v>912</v>
      </c>
      <c r="C156" s="170" t="s">
        <v>913</v>
      </c>
      <c r="D156" s="170" t="s">
        <v>75</v>
      </c>
      <c r="E156" s="170" t="s">
        <v>222</v>
      </c>
      <c r="F156" s="171" t="s">
        <v>70</v>
      </c>
      <c r="G156" s="170" t="s">
        <v>917</v>
      </c>
      <c r="H156" s="179"/>
      <c r="I156" s="173"/>
      <c r="J156" s="773" t="str">
        <f t="shared" ca="1" si="10"/>
        <v/>
      </c>
      <c r="K156" s="720">
        <v>45051</v>
      </c>
      <c r="M156"/>
    </row>
    <row r="157" spans="1:13" s="37" customFormat="1" x14ac:dyDescent="0.15">
      <c r="A157" s="483" t="str">
        <f t="shared" si="9"/>
        <v>Track &amp; Field-Female-V65-1000m</v>
      </c>
      <c r="B157" s="772" t="s">
        <v>912</v>
      </c>
      <c r="C157" s="170" t="s">
        <v>913</v>
      </c>
      <c r="D157" s="170" t="s">
        <v>75</v>
      </c>
      <c r="E157" s="170" t="s">
        <v>222</v>
      </c>
      <c r="F157" s="171" t="s">
        <v>71</v>
      </c>
      <c r="G157" s="170" t="s">
        <v>917</v>
      </c>
      <c r="H157" s="179"/>
      <c r="I157" s="173"/>
      <c r="J157" s="773" t="str">
        <f t="shared" ca="1" si="10"/>
        <v/>
      </c>
      <c r="K157" s="720">
        <v>45051</v>
      </c>
      <c r="M157"/>
    </row>
    <row r="158" spans="1:13" s="37" customFormat="1" ht="14" thickBot="1" x14ac:dyDescent="0.2">
      <c r="A158" s="486" t="str">
        <f t="shared" si="9"/>
        <v>Track &amp; Field-Female-V70-1000m</v>
      </c>
      <c r="B158" s="798" t="s">
        <v>912</v>
      </c>
      <c r="C158" s="194" t="s">
        <v>913</v>
      </c>
      <c r="D158" s="194" t="s">
        <v>75</v>
      </c>
      <c r="E158" s="194" t="s">
        <v>222</v>
      </c>
      <c r="F158" s="195" t="s">
        <v>72</v>
      </c>
      <c r="G158" s="194" t="s">
        <v>917</v>
      </c>
      <c r="H158" s="204"/>
      <c r="I158" s="200"/>
      <c r="J158" s="799" t="str">
        <f t="shared" ca="1" si="10"/>
        <v/>
      </c>
      <c r="K158" s="726">
        <v>45051</v>
      </c>
      <c r="M158"/>
    </row>
    <row r="159" spans="1:13" s="37" customFormat="1" x14ac:dyDescent="0.15">
      <c r="A159" s="485" t="str">
        <f t="shared" si="9"/>
        <v>Track &amp; Field-Female-U11-1200m</v>
      </c>
      <c r="B159" s="800" t="s">
        <v>912</v>
      </c>
      <c r="C159" s="190" t="s">
        <v>913</v>
      </c>
      <c r="D159" s="190" t="s">
        <v>75</v>
      </c>
      <c r="E159" s="190" t="s">
        <v>223</v>
      </c>
      <c r="F159" s="191" t="s">
        <v>77</v>
      </c>
      <c r="G159" s="190" t="s">
        <v>917</v>
      </c>
      <c r="H159" s="203"/>
      <c r="I159" s="193"/>
      <c r="J159" s="801" t="str">
        <f t="shared" ca="1" si="10"/>
        <v/>
      </c>
      <c r="K159" s="721">
        <v>45051</v>
      </c>
      <c r="M159"/>
    </row>
    <row r="160" spans="1:13" s="37" customFormat="1" x14ac:dyDescent="0.15">
      <c r="A160" s="483" t="str">
        <f t="shared" si="9"/>
        <v>Track &amp; Field-Female-U13-1200m</v>
      </c>
      <c r="B160" s="772" t="s">
        <v>912</v>
      </c>
      <c r="C160" s="170" t="s">
        <v>913</v>
      </c>
      <c r="D160" s="170" t="s">
        <v>75</v>
      </c>
      <c r="E160" s="170" t="s">
        <v>223</v>
      </c>
      <c r="F160" s="171" t="s">
        <v>78</v>
      </c>
      <c r="G160" s="170" t="s">
        <v>727</v>
      </c>
      <c r="H160" s="437" t="s">
        <v>1180</v>
      </c>
      <c r="I160" s="173">
        <v>42148</v>
      </c>
      <c r="J160" s="773">
        <f t="shared" ca="1" si="10"/>
        <v>4009</v>
      </c>
      <c r="K160" s="720">
        <v>45051</v>
      </c>
      <c r="M160"/>
    </row>
    <row r="161" spans="1:13" s="37" customFormat="1" x14ac:dyDescent="0.15">
      <c r="A161" s="483" t="str">
        <f t="shared" si="9"/>
        <v>Track &amp; Field-Female-U15-1200m</v>
      </c>
      <c r="B161" s="772" t="s">
        <v>912</v>
      </c>
      <c r="C161" s="170" t="s">
        <v>913</v>
      </c>
      <c r="D161" s="170" t="s">
        <v>75</v>
      </c>
      <c r="E161" s="170" t="s">
        <v>223</v>
      </c>
      <c r="F161" s="171" t="s">
        <v>79</v>
      </c>
      <c r="G161" s="170" t="s">
        <v>229</v>
      </c>
      <c r="H161" s="437" t="s">
        <v>1181</v>
      </c>
      <c r="I161" s="173">
        <v>33678</v>
      </c>
      <c r="J161" s="773">
        <f t="shared" ca="1" si="10"/>
        <v>12479</v>
      </c>
      <c r="K161" s="720">
        <v>45051</v>
      </c>
      <c r="M161"/>
    </row>
    <row r="162" spans="1:13" s="37" customFormat="1" x14ac:dyDescent="0.15">
      <c r="A162" s="483" t="str">
        <f t="shared" si="9"/>
        <v>Track &amp; Field-Female-U17-1200m</v>
      </c>
      <c r="B162" s="772" t="s">
        <v>912</v>
      </c>
      <c r="C162" s="170" t="s">
        <v>913</v>
      </c>
      <c r="D162" s="170" t="s">
        <v>75</v>
      </c>
      <c r="E162" s="170" t="s">
        <v>223</v>
      </c>
      <c r="F162" s="171" t="s">
        <v>80</v>
      </c>
      <c r="G162" s="170" t="s">
        <v>158</v>
      </c>
      <c r="H162" s="437" t="s">
        <v>1182</v>
      </c>
      <c r="I162" s="173">
        <v>34028</v>
      </c>
      <c r="J162" s="773">
        <f t="shared" ca="1" si="10"/>
        <v>12129</v>
      </c>
      <c r="K162" s="720">
        <v>45051</v>
      </c>
      <c r="M162"/>
    </row>
    <row r="163" spans="1:13" s="37" customFormat="1" x14ac:dyDescent="0.15">
      <c r="A163" s="483" t="str">
        <f t="shared" si="9"/>
        <v>Track &amp; Field-Female-U20-1200m</v>
      </c>
      <c r="B163" s="772" t="s">
        <v>912</v>
      </c>
      <c r="C163" s="170" t="s">
        <v>913</v>
      </c>
      <c r="D163" s="170" t="s">
        <v>75</v>
      </c>
      <c r="E163" s="170" t="s">
        <v>223</v>
      </c>
      <c r="F163" s="171" t="s">
        <v>81</v>
      </c>
      <c r="G163" s="170" t="s">
        <v>917</v>
      </c>
      <c r="H163" s="179"/>
      <c r="I163" s="173"/>
      <c r="J163" s="773" t="str">
        <f t="shared" ca="1" si="10"/>
        <v/>
      </c>
      <c r="K163" s="720">
        <v>45051</v>
      </c>
      <c r="M163"/>
    </row>
    <row r="164" spans="1:13" s="37" customFormat="1" x14ac:dyDescent="0.15">
      <c r="A164" s="483" t="str">
        <f t="shared" si="9"/>
        <v>Track &amp; Field-Female-Senior-1200m</v>
      </c>
      <c r="B164" s="772" t="s">
        <v>912</v>
      </c>
      <c r="C164" s="170" t="s">
        <v>913</v>
      </c>
      <c r="D164" s="170" t="s">
        <v>75</v>
      </c>
      <c r="E164" s="170" t="s">
        <v>223</v>
      </c>
      <c r="F164" s="171" t="s">
        <v>5</v>
      </c>
      <c r="G164" s="170" t="s">
        <v>917</v>
      </c>
      <c r="H164" s="179"/>
      <c r="I164" s="173"/>
      <c r="J164" s="773" t="str">
        <f t="shared" ca="1" si="10"/>
        <v/>
      </c>
      <c r="K164" s="720">
        <v>45051</v>
      </c>
      <c r="M164"/>
    </row>
    <row r="165" spans="1:13" s="37" customFormat="1" x14ac:dyDescent="0.15">
      <c r="A165" s="483" t="str">
        <f t="shared" si="9"/>
        <v>Track &amp; Field-Female-V35-1200m</v>
      </c>
      <c r="B165" s="772" t="s">
        <v>912</v>
      </c>
      <c r="C165" s="170" t="s">
        <v>913</v>
      </c>
      <c r="D165" s="170" t="s">
        <v>75</v>
      </c>
      <c r="E165" s="170" t="s">
        <v>223</v>
      </c>
      <c r="F165" s="171" t="s">
        <v>74</v>
      </c>
      <c r="G165" s="170" t="s">
        <v>917</v>
      </c>
      <c r="H165" s="179"/>
      <c r="I165" s="173"/>
      <c r="J165" s="773" t="str">
        <f t="shared" ca="1" si="10"/>
        <v/>
      </c>
      <c r="K165" s="720">
        <v>45051</v>
      </c>
      <c r="M165"/>
    </row>
    <row r="166" spans="1:13" s="37" customFormat="1" x14ac:dyDescent="0.15">
      <c r="A166" s="483" t="str">
        <f t="shared" si="9"/>
        <v>Track &amp; Field-Female-V40-1200m</v>
      </c>
      <c r="B166" s="772" t="s">
        <v>912</v>
      </c>
      <c r="C166" s="170" t="s">
        <v>913</v>
      </c>
      <c r="D166" s="170" t="s">
        <v>75</v>
      </c>
      <c r="E166" s="170" t="s">
        <v>223</v>
      </c>
      <c r="F166" s="171" t="s">
        <v>67</v>
      </c>
      <c r="G166" s="170" t="s">
        <v>917</v>
      </c>
      <c r="H166" s="179"/>
      <c r="I166" s="173"/>
      <c r="J166" s="773" t="str">
        <f t="shared" ca="1" si="10"/>
        <v/>
      </c>
      <c r="K166" s="720">
        <v>45051</v>
      </c>
      <c r="M166"/>
    </row>
    <row r="167" spans="1:13" s="37" customFormat="1" x14ac:dyDescent="0.15">
      <c r="A167" s="483" t="str">
        <f t="shared" si="9"/>
        <v>Track &amp; Field-Female-V45-1200m</v>
      </c>
      <c r="B167" s="772" t="s">
        <v>912</v>
      </c>
      <c r="C167" s="170" t="s">
        <v>913</v>
      </c>
      <c r="D167" s="170" t="s">
        <v>75</v>
      </c>
      <c r="E167" s="170" t="s">
        <v>223</v>
      </c>
      <c r="F167" s="171" t="s">
        <v>64</v>
      </c>
      <c r="G167" s="170" t="s">
        <v>917</v>
      </c>
      <c r="H167" s="179"/>
      <c r="I167" s="173"/>
      <c r="J167" s="773" t="str">
        <f t="shared" ca="1" si="10"/>
        <v/>
      </c>
      <c r="K167" s="720">
        <v>45051</v>
      </c>
      <c r="M167"/>
    </row>
    <row r="168" spans="1:13" s="37" customFormat="1" x14ac:dyDescent="0.15">
      <c r="A168" s="483" t="str">
        <f t="shared" si="9"/>
        <v>Track &amp; Field-Female-V50-1200m</v>
      </c>
      <c r="B168" s="772" t="s">
        <v>912</v>
      </c>
      <c r="C168" s="170" t="s">
        <v>913</v>
      </c>
      <c r="D168" s="170" t="s">
        <v>75</v>
      </c>
      <c r="E168" s="170" t="s">
        <v>223</v>
      </c>
      <c r="F168" s="171" t="s">
        <v>65</v>
      </c>
      <c r="G168" s="170" t="s">
        <v>917</v>
      </c>
      <c r="H168" s="179"/>
      <c r="I168" s="173"/>
      <c r="J168" s="773" t="str">
        <f t="shared" ca="1" si="10"/>
        <v/>
      </c>
      <c r="K168" s="720">
        <v>45051</v>
      </c>
      <c r="M168"/>
    </row>
    <row r="169" spans="1:13" s="37" customFormat="1" x14ac:dyDescent="0.15">
      <c r="A169" s="483" t="str">
        <f t="shared" si="9"/>
        <v>Track &amp; Field-Female-V55-1200m</v>
      </c>
      <c r="B169" s="772" t="s">
        <v>912</v>
      </c>
      <c r="C169" s="170" t="s">
        <v>913</v>
      </c>
      <c r="D169" s="170" t="s">
        <v>75</v>
      </c>
      <c r="E169" s="170" t="s">
        <v>223</v>
      </c>
      <c r="F169" s="171" t="s">
        <v>66</v>
      </c>
      <c r="G169" s="170" t="s">
        <v>917</v>
      </c>
      <c r="H169" s="179"/>
      <c r="I169" s="173"/>
      <c r="J169" s="773" t="str">
        <f t="shared" ca="1" si="10"/>
        <v/>
      </c>
      <c r="K169" s="720">
        <v>45051</v>
      </c>
      <c r="M169"/>
    </row>
    <row r="170" spans="1:13" s="37" customFormat="1" x14ac:dyDescent="0.15">
      <c r="A170" s="483" t="str">
        <f t="shared" si="9"/>
        <v>Track &amp; Field-Female-V60-1200m</v>
      </c>
      <c r="B170" s="772" t="s">
        <v>912</v>
      </c>
      <c r="C170" s="170" t="s">
        <v>913</v>
      </c>
      <c r="D170" s="170" t="s">
        <v>75</v>
      </c>
      <c r="E170" s="170" t="s">
        <v>223</v>
      </c>
      <c r="F170" s="171" t="s">
        <v>70</v>
      </c>
      <c r="G170" s="170" t="s">
        <v>917</v>
      </c>
      <c r="H170" s="179"/>
      <c r="I170" s="173"/>
      <c r="J170" s="773" t="str">
        <f t="shared" ca="1" si="10"/>
        <v/>
      </c>
      <c r="K170" s="720">
        <v>45051</v>
      </c>
      <c r="M170"/>
    </row>
    <row r="171" spans="1:13" s="37" customFormat="1" x14ac:dyDescent="0.15">
      <c r="A171" s="483" t="str">
        <f t="shared" si="9"/>
        <v>Track &amp; Field-Female-V65-1200m</v>
      </c>
      <c r="B171" s="772" t="s">
        <v>912</v>
      </c>
      <c r="C171" s="170" t="s">
        <v>913</v>
      </c>
      <c r="D171" s="170" t="s">
        <v>75</v>
      </c>
      <c r="E171" s="170" t="s">
        <v>223</v>
      </c>
      <c r="F171" s="171" t="s">
        <v>71</v>
      </c>
      <c r="G171" s="170" t="s">
        <v>917</v>
      </c>
      <c r="H171" s="179"/>
      <c r="I171" s="173"/>
      <c r="J171" s="773" t="str">
        <f t="shared" ca="1" si="10"/>
        <v/>
      </c>
      <c r="K171" s="720">
        <v>45051</v>
      </c>
      <c r="M171"/>
    </row>
    <row r="172" spans="1:13" s="37" customFormat="1" ht="14" thickBot="1" x14ac:dyDescent="0.2">
      <c r="A172" s="486" t="str">
        <f t="shared" si="9"/>
        <v>Track &amp; Field-Female-V70-1200m</v>
      </c>
      <c r="B172" s="798" t="s">
        <v>912</v>
      </c>
      <c r="C172" s="194" t="s">
        <v>913</v>
      </c>
      <c r="D172" s="194" t="s">
        <v>75</v>
      </c>
      <c r="E172" s="194" t="s">
        <v>223</v>
      </c>
      <c r="F172" s="195" t="s">
        <v>72</v>
      </c>
      <c r="G172" s="194" t="s">
        <v>917</v>
      </c>
      <c r="H172" s="204"/>
      <c r="I172" s="200"/>
      <c r="J172" s="799" t="str">
        <f t="shared" ca="1" si="10"/>
        <v/>
      </c>
      <c r="K172" s="726">
        <v>45051</v>
      </c>
      <c r="M172"/>
    </row>
    <row r="173" spans="1:13" s="37" customFormat="1" x14ac:dyDescent="0.15">
      <c r="A173" s="485" t="str">
        <f t="shared" si="9"/>
        <v>Track &amp; Field-Female-U11-1500m</v>
      </c>
      <c r="B173" s="800" t="s">
        <v>912</v>
      </c>
      <c r="C173" s="190" t="s">
        <v>913</v>
      </c>
      <c r="D173" s="190" t="s">
        <v>75</v>
      </c>
      <c r="E173" s="190" t="s">
        <v>98</v>
      </c>
      <c r="F173" s="191" t="s">
        <v>77</v>
      </c>
      <c r="G173" s="190" t="s">
        <v>104</v>
      </c>
      <c r="H173" s="436" t="s">
        <v>1183</v>
      </c>
      <c r="I173" s="193">
        <v>34104</v>
      </c>
      <c r="J173" s="801">
        <f t="shared" ca="1" si="10"/>
        <v>12053</v>
      </c>
      <c r="K173" s="721">
        <v>45051</v>
      </c>
      <c r="M173"/>
    </row>
    <row r="174" spans="1:13" s="37" customFormat="1" x14ac:dyDescent="0.15">
      <c r="A174" s="483" t="str">
        <f t="shared" si="9"/>
        <v>Track &amp; Field-Female-U13-1500m</v>
      </c>
      <c r="B174" s="772" t="s">
        <v>912</v>
      </c>
      <c r="C174" s="170" t="s">
        <v>913</v>
      </c>
      <c r="D174" s="170" t="s">
        <v>75</v>
      </c>
      <c r="E174" s="170" t="s">
        <v>98</v>
      </c>
      <c r="F174" s="171" t="s">
        <v>78</v>
      </c>
      <c r="G174" s="170" t="s">
        <v>105</v>
      </c>
      <c r="H174" s="437" t="s">
        <v>1184</v>
      </c>
      <c r="I174" s="173">
        <v>29403</v>
      </c>
      <c r="J174" s="773">
        <f t="shared" ca="1" si="10"/>
        <v>16754</v>
      </c>
      <c r="K174" s="720">
        <v>45051</v>
      </c>
      <c r="M174"/>
    </row>
    <row r="175" spans="1:13" s="37" customFormat="1" x14ac:dyDescent="0.15">
      <c r="A175" s="483" t="str">
        <f t="shared" si="9"/>
        <v>Track &amp; Field-Female-U15-1500m</v>
      </c>
      <c r="B175" s="772" t="s">
        <v>912</v>
      </c>
      <c r="C175" s="170" t="s">
        <v>913</v>
      </c>
      <c r="D175" s="170" t="s">
        <v>75</v>
      </c>
      <c r="E175" s="170" t="s">
        <v>98</v>
      </c>
      <c r="F175" s="171" t="s">
        <v>79</v>
      </c>
      <c r="G175" s="170" t="s">
        <v>727</v>
      </c>
      <c r="H175" s="437" t="s">
        <v>1185</v>
      </c>
      <c r="I175" s="173">
        <v>42941</v>
      </c>
      <c r="J175" s="773">
        <f t="shared" ca="1" si="10"/>
        <v>3216</v>
      </c>
      <c r="K175" s="720">
        <v>45051</v>
      </c>
      <c r="M175"/>
    </row>
    <row r="176" spans="1:13" s="37" customFormat="1" x14ac:dyDescent="0.15">
      <c r="A176" s="483" t="str">
        <f t="shared" si="9"/>
        <v>Track &amp; Field-Female-U17-1500m</v>
      </c>
      <c r="B176" s="772" t="s">
        <v>912</v>
      </c>
      <c r="C176" s="170" t="s">
        <v>913</v>
      </c>
      <c r="D176" s="170" t="s">
        <v>75</v>
      </c>
      <c r="E176" s="170" t="s">
        <v>98</v>
      </c>
      <c r="F176" s="171" t="s">
        <v>80</v>
      </c>
      <c r="G176" s="170" t="s">
        <v>727</v>
      </c>
      <c r="H176" s="437" t="s">
        <v>1186</v>
      </c>
      <c r="I176" s="173">
        <v>43267</v>
      </c>
      <c r="J176" s="773">
        <f t="shared" ca="1" si="10"/>
        <v>2890</v>
      </c>
      <c r="K176" s="720">
        <v>45051</v>
      </c>
      <c r="M176"/>
    </row>
    <row r="177" spans="1:13" s="37" customFormat="1" x14ac:dyDescent="0.15">
      <c r="A177" s="483" t="str">
        <f t="shared" si="9"/>
        <v>Track &amp; Field-Female-U20-1500m</v>
      </c>
      <c r="B177" s="772" t="s">
        <v>912</v>
      </c>
      <c r="C177" s="170" t="s">
        <v>913</v>
      </c>
      <c r="D177" s="170" t="s">
        <v>75</v>
      </c>
      <c r="E177" s="170" t="s">
        <v>98</v>
      </c>
      <c r="F177" s="171" t="s">
        <v>81</v>
      </c>
      <c r="G177" s="170" t="s">
        <v>97</v>
      </c>
      <c r="H177" s="437" t="s">
        <v>1187</v>
      </c>
      <c r="I177" s="173">
        <v>41041</v>
      </c>
      <c r="J177" s="773">
        <f t="shared" ca="1" si="10"/>
        <v>5116</v>
      </c>
      <c r="K177" s="720">
        <v>45051</v>
      </c>
      <c r="M177"/>
    </row>
    <row r="178" spans="1:13" s="37" customFormat="1" x14ac:dyDescent="0.15">
      <c r="A178" s="483" t="str">
        <f t="shared" si="9"/>
        <v>Track &amp; Field-Female-Senior-1500m</v>
      </c>
      <c r="B178" s="772" t="s">
        <v>912</v>
      </c>
      <c r="C178" s="170" t="s">
        <v>913</v>
      </c>
      <c r="D178" s="170" t="s">
        <v>75</v>
      </c>
      <c r="E178" s="170" t="s">
        <v>98</v>
      </c>
      <c r="F178" s="171" t="s">
        <v>5</v>
      </c>
      <c r="G178" s="170" t="s">
        <v>108</v>
      </c>
      <c r="H178" s="437" t="s">
        <v>1188</v>
      </c>
      <c r="I178" s="173">
        <v>33097</v>
      </c>
      <c r="J178" s="773">
        <f t="shared" ca="1" si="10"/>
        <v>13060</v>
      </c>
      <c r="K178" s="720">
        <v>45051</v>
      </c>
      <c r="M178"/>
    </row>
    <row r="179" spans="1:13" s="37" customFormat="1" x14ac:dyDescent="0.15">
      <c r="A179" s="483" t="str">
        <f t="shared" si="9"/>
        <v>Track &amp; Field-Female-V35-1500m</v>
      </c>
      <c r="B179" s="772" t="s">
        <v>912</v>
      </c>
      <c r="C179" s="170" t="s">
        <v>913</v>
      </c>
      <c r="D179" s="170" t="s">
        <v>75</v>
      </c>
      <c r="E179" s="170" t="s">
        <v>98</v>
      </c>
      <c r="F179" s="171" t="s">
        <v>74</v>
      </c>
      <c r="G179" s="170" t="s">
        <v>109</v>
      </c>
      <c r="H179" s="437" t="s">
        <v>1189</v>
      </c>
      <c r="I179" s="173">
        <v>36732</v>
      </c>
      <c r="J179" s="773">
        <f t="shared" ca="1" si="10"/>
        <v>9425</v>
      </c>
      <c r="K179" s="720">
        <v>45051</v>
      </c>
      <c r="M179"/>
    </row>
    <row r="180" spans="1:13" s="37" customFormat="1" x14ac:dyDescent="0.15">
      <c r="A180" s="483" t="str">
        <f t="shared" si="9"/>
        <v>Track &amp; Field-Female-V40-1500m</v>
      </c>
      <c r="B180" s="772" t="s">
        <v>912</v>
      </c>
      <c r="C180" s="170" t="s">
        <v>913</v>
      </c>
      <c r="D180" s="170" t="s">
        <v>75</v>
      </c>
      <c r="E180" s="170" t="s">
        <v>98</v>
      </c>
      <c r="F180" s="171" t="s">
        <v>67</v>
      </c>
      <c r="G180" s="170" t="s">
        <v>40</v>
      </c>
      <c r="H180" s="437" t="s">
        <v>1190</v>
      </c>
      <c r="I180" s="173">
        <v>36739</v>
      </c>
      <c r="J180" s="773">
        <f t="shared" ca="1" si="10"/>
        <v>9418</v>
      </c>
      <c r="K180" s="720">
        <v>45051</v>
      </c>
      <c r="M180"/>
    </row>
    <row r="181" spans="1:13" s="37" customFormat="1" x14ac:dyDescent="0.15">
      <c r="A181" s="483" t="str">
        <f t="shared" si="9"/>
        <v>Track &amp; Field-Female-V45-1500m</v>
      </c>
      <c r="B181" s="772" t="s">
        <v>912</v>
      </c>
      <c r="C181" s="170" t="s">
        <v>913</v>
      </c>
      <c r="D181" s="170" t="s">
        <v>75</v>
      </c>
      <c r="E181" s="170" t="s">
        <v>98</v>
      </c>
      <c r="F181" s="171" t="s">
        <v>64</v>
      </c>
      <c r="G181" s="170" t="s">
        <v>40</v>
      </c>
      <c r="H181" s="437" t="s">
        <v>1191</v>
      </c>
      <c r="I181" s="173">
        <v>38108</v>
      </c>
      <c r="J181" s="773">
        <f t="shared" ca="1" si="10"/>
        <v>8049</v>
      </c>
      <c r="K181" s="720">
        <v>45051</v>
      </c>
      <c r="M181"/>
    </row>
    <row r="182" spans="1:13" s="37" customFormat="1" x14ac:dyDescent="0.15">
      <c r="A182" s="483" t="str">
        <f t="shared" si="9"/>
        <v>Track &amp; Field-Female-V50-1500m</v>
      </c>
      <c r="B182" s="772" t="s">
        <v>912</v>
      </c>
      <c r="C182" s="170" t="s">
        <v>913</v>
      </c>
      <c r="D182" s="170" t="s">
        <v>75</v>
      </c>
      <c r="E182" s="170" t="s">
        <v>98</v>
      </c>
      <c r="F182" s="171" t="s">
        <v>65</v>
      </c>
      <c r="G182" s="170" t="s">
        <v>417</v>
      </c>
      <c r="H182" s="437" t="s">
        <v>1192</v>
      </c>
      <c r="I182" s="173">
        <v>42470</v>
      </c>
      <c r="J182" s="773">
        <f t="shared" ca="1" si="10"/>
        <v>3687</v>
      </c>
      <c r="K182" s="720">
        <v>45051</v>
      </c>
      <c r="M182"/>
    </row>
    <row r="183" spans="1:13" s="37" customFormat="1" x14ac:dyDescent="0.15">
      <c r="A183" s="483" t="str">
        <f t="shared" si="9"/>
        <v>Track &amp; Field-Female-V55-1500m</v>
      </c>
      <c r="B183" s="772" t="s">
        <v>912</v>
      </c>
      <c r="C183" s="170" t="s">
        <v>913</v>
      </c>
      <c r="D183" s="170" t="s">
        <v>75</v>
      </c>
      <c r="E183" s="170" t="s">
        <v>98</v>
      </c>
      <c r="F183" s="171" t="s">
        <v>66</v>
      </c>
      <c r="G183" s="170" t="s">
        <v>799</v>
      </c>
      <c r="H183" s="437" t="s">
        <v>1193</v>
      </c>
      <c r="I183" s="173">
        <v>42862</v>
      </c>
      <c r="J183" s="773">
        <f t="shared" ca="1" si="10"/>
        <v>3295</v>
      </c>
      <c r="K183" s="720">
        <v>45051</v>
      </c>
      <c r="M183"/>
    </row>
    <row r="184" spans="1:13" s="37" customFormat="1" x14ac:dyDescent="0.15">
      <c r="A184" s="483" t="str">
        <f t="shared" si="9"/>
        <v>Track &amp; Field-Female-V60-1500m</v>
      </c>
      <c r="B184" s="772" t="s">
        <v>912</v>
      </c>
      <c r="C184" s="170" t="s">
        <v>913</v>
      </c>
      <c r="D184" s="170" t="s">
        <v>75</v>
      </c>
      <c r="E184" s="170" t="s">
        <v>98</v>
      </c>
      <c r="F184" s="171" t="s">
        <v>70</v>
      </c>
      <c r="G184" s="170" t="s">
        <v>799</v>
      </c>
      <c r="H184" s="437" t="s">
        <v>1438</v>
      </c>
      <c r="I184" s="173">
        <v>43660</v>
      </c>
      <c r="J184" s="773">
        <f t="shared" ca="1" si="10"/>
        <v>2497</v>
      </c>
      <c r="K184" s="720">
        <v>45511</v>
      </c>
      <c r="M184"/>
    </row>
    <row r="185" spans="1:13" s="37" customFormat="1" x14ac:dyDescent="0.15">
      <c r="A185" s="483" t="str">
        <f t="shared" si="9"/>
        <v>Track &amp; Field-Female-V65-1500m</v>
      </c>
      <c r="B185" s="772" t="s">
        <v>912</v>
      </c>
      <c r="C185" s="170" t="s">
        <v>913</v>
      </c>
      <c r="D185" s="170" t="s">
        <v>75</v>
      </c>
      <c r="E185" s="170" t="s">
        <v>98</v>
      </c>
      <c r="F185" s="171" t="s">
        <v>71</v>
      </c>
      <c r="G185" s="170" t="s">
        <v>799</v>
      </c>
      <c r="H185" s="437" t="s">
        <v>1406</v>
      </c>
      <c r="I185" s="173">
        <v>45123</v>
      </c>
      <c r="J185" s="773">
        <f t="shared" ca="1" si="10"/>
        <v>1034</v>
      </c>
      <c r="K185" s="720">
        <v>45418</v>
      </c>
      <c r="M185"/>
    </row>
    <row r="186" spans="1:13" s="37" customFormat="1" ht="14" thickBot="1" x14ac:dyDescent="0.2">
      <c r="A186" s="486" t="str">
        <f t="shared" si="9"/>
        <v>Track &amp; Field-Female-V70-1500m</v>
      </c>
      <c r="B186" s="774" t="s">
        <v>912</v>
      </c>
      <c r="C186" s="775" t="s">
        <v>913</v>
      </c>
      <c r="D186" s="775" t="s">
        <v>75</v>
      </c>
      <c r="E186" s="775" t="s">
        <v>98</v>
      </c>
      <c r="F186" s="776" t="s">
        <v>72</v>
      </c>
      <c r="G186" s="775" t="s">
        <v>917</v>
      </c>
      <c r="H186" s="803"/>
      <c r="I186" s="778"/>
      <c r="J186" s="779" t="str">
        <f t="shared" ca="1" si="10"/>
        <v/>
      </c>
      <c r="K186" s="726">
        <v>45051</v>
      </c>
      <c r="M186"/>
    </row>
    <row r="187" spans="1:13" s="37" customFormat="1" x14ac:dyDescent="0.15">
      <c r="A187" s="485" t="str">
        <f t="shared" si="9"/>
        <v>Track &amp; Field-Female-U11-3000m</v>
      </c>
      <c r="B187" s="614" t="s">
        <v>912</v>
      </c>
      <c r="C187" s="615" t="s">
        <v>913</v>
      </c>
      <c r="D187" s="615" t="s">
        <v>75</v>
      </c>
      <c r="E187" s="615" t="s">
        <v>99</v>
      </c>
      <c r="F187" s="616" t="s">
        <v>77</v>
      </c>
      <c r="G187" s="740" t="s">
        <v>924</v>
      </c>
      <c r="H187" s="741" t="s">
        <v>926</v>
      </c>
      <c r="I187" s="742" t="s">
        <v>926</v>
      </c>
      <c r="J187" s="743" t="str">
        <f t="shared" ca="1" si="10"/>
        <v>-</v>
      </c>
      <c r="K187" s="493">
        <v>45051</v>
      </c>
      <c r="M187"/>
    </row>
    <row r="188" spans="1:13" s="37" customFormat="1" ht="14" thickBot="1" x14ac:dyDescent="0.2">
      <c r="A188" s="483" t="str">
        <f t="shared" si="9"/>
        <v>Track &amp; Field-Female-U13-3000m</v>
      </c>
      <c r="B188" s="490" t="s">
        <v>912</v>
      </c>
      <c r="C188" s="185" t="s">
        <v>913</v>
      </c>
      <c r="D188" s="185" t="s">
        <v>75</v>
      </c>
      <c r="E188" s="185" t="s">
        <v>99</v>
      </c>
      <c r="F188" s="186" t="s">
        <v>78</v>
      </c>
      <c r="G188" s="728" t="s">
        <v>924</v>
      </c>
      <c r="H188" s="729" t="s">
        <v>926</v>
      </c>
      <c r="I188" s="730" t="s">
        <v>926</v>
      </c>
      <c r="J188" s="731" t="str">
        <f t="shared" ca="1" si="10"/>
        <v>-</v>
      </c>
      <c r="K188" s="489">
        <v>45051</v>
      </c>
      <c r="M188"/>
    </row>
    <row r="189" spans="1:13" s="37" customFormat="1" x14ac:dyDescent="0.15">
      <c r="A189" s="483" t="str">
        <f t="shared" si="9"/>
        <v>Track &amp; Field-Female-U15-3000m</v>
      </c>
      <c r="B189" s="780" t="s">
        <v>912</v>
      </c>
      <c r="C189" s="781" t="s">
        <v>913</v>
      </c>
      <c r="D189" s="781" t="s">
        <v>75</v>
      </c>
      <c r="E189" s="781" t="s">
        <v>99</v>
      </c>
      <c r="F189" s="782" t="s">
        <v>79</v>
      </c>
      <c r="G189" s="781" t="s">
        <v>95</v>
      </c>
      <c r="H189" s="804" t="s">
        <v>1195</v>
      </c>
      <c r="I189" s="784">
        <v>36950</v>
      </c>
      <c r="J189" s="785">
        <f t="shared" ca="1" si="10"/>
        <v>9207</v>
      </c>
      <c r="K189" s="720">
        <v>45051</v>
      </c>
      <c r="M189"/>
    </row>
    <row r="190" spans="1:13" s="37" customFormat="1" x14ac:dyDescent="0.15">
      <c r="A190" s="483" t="str">
        <f t="shared" si="9"/>
        <v>Track &amp; Field-Female-U17-3000m</v>
      </c>
      <c r="B190" s="772" t="s">
        <v>912</v>
      </c>
      <c r="C190" s="170" t="s">
        <v>913</v>
      </c>
      <c r="D190" s="170" t="s">
        <v>75</v>
      </c>
      <c r="E190" s="170" t="s">
        <v>99</v>
      </c>
      <c r="F190" s="171" t="s">
        <v>80</v>
      </c>
      <c r="G190" s="170" t="s">
        <v>727</v>
      </c>
      <c r="H190" s="437" t="s">
        <v>1196</v>
      </c>
      <c r="I190" s="173">
        <v>43337</v>
      </c>
      <c r="J190" s="773">
        <f t="shared" ca="1" si="10"/>
        <v>2820</v>
      </c>
      <c r="K190" s="720">
        <v>45051</v>
      </c>
      <c r="M190"/>
    </row>
    <row r="191" spans="1:13" s="37" customFormat="1" x14ac:dyDescent="0.15">
      <c r="A191" s="483" t="str">
        <f t="shared" si="9"/>
        <v>Track &amp; Field-Female-U20-3000m</v>
      </c>
      <c r="B191" s="772" t="s">
        <v>912</v>
      </c>
      <c r="C191" s="170" t="s">
        <v>913</v>
      </c>
      <c r="D191" s="170" t="s">
        <v>75</v>
      </c>
      <c r="E191" s="170" t="s">
        <v>99</v>
      </c>
      <c r="F191" s="171" t="s">
        <v>81</v>
      </c>
      <c r="G191" s="170" t="s">
        <v>810</v>
      </c>
      <c r="H191" s="437" t="s">
        <v>1197</v>
      </c>
      <c r="I191" s="173">
        <v>42952</v>
      </c>
      <c r="J191" s="773">
        <f t="shared" ca="1" si="10"/>
        <v>3205</v>
      </c>
      <c r="K191" s="720">
        <v>45051</v>
      </c>
      <c r="M191"/>
    </row>
    <row r="192" spans="1:13" s="37" customFormat="1" x14ac:dyDescent="0.15">
      <c r="A192" s="483" t="str">
        <f t="shared" si="9"/>
        <v>Track &amp; Field-Female-Senior-3000m</v>
      </c>
      <c r="B192" s="772" t="s">
        <v>912</v>
      </c>
      <c r="C192" s="170" t="s">
        <v>913</v>
      </c>
      <c r="D192" s="170" t="s">
        <v>75</v>
      </c>
      <c r="E192" s="170" t="s">
        <v>99</v>
      </c>
      <c r="F192" s="171" t="s">
        <v>5</v>
      </c>
      <c r="G192" s="170" t="s">
        <v>40</v>
      </c>
      <c r="H192" s="437" t="s">
        <v>1198</v>
      </c>
      <c r="I192" s="173">
        <v>31629</v>
      </c>
      <c r="J192" s="773">
        <f t="shared" ca="1" si="10"/>
        <v>14528</v>
      </c>
      <c r="K192" s="720">
        <v>45051</v>
      </c>
      <c r="M192"/>
    </row>
    <row r="193" spans="1:13" s="37" customFormat="1" x14ac:dyDescent="0.15">
      <c r="A193" s="483" t="str">
        <f t="shared" si="9"/>
        <v>Track &amp; Field-Female-V35-3000m</v>
      </c>
      <c r="B193" s="772" t="s">
        <v>912</v>
      </c>
      <c r="C193" s="170" t="s">
        <v>913</v>
      </c>
      <c r="D193" s="170" t="s">
        <v>75</v>
      </c>
      <c r="E193" s="170" t="s">
        <v>99</v>
      </c>
      <c r="F193" s="171" t="s">
        <v>74</v>
      </c>
      <c r="G193" s="170" t="s">
        <v>38</v>
      </c>
      <c r="H193" s="437" t="s">
        <v>1199</v>
      </c>
      <c r="I193" s="173">
        <v>35240</v>
      </c>
      <c r="J193" s="773">
        <f t="shared" ca="1" si="10"/>
        <v>10917</v>
      </c>
      <c r="K193" s="720">
        <v>45051</v>
      </c>
      <c r="M193"/>
    </row>
    <row r="194" spans="1:13" s="37" customFormat="1" x14ac:dyDescent="0.15">
      <c r="A194" s="483" t="str">
        <f t="shared" si="9"/>
        <v>Track &amp; Field-Female-V40-3000m</v>
      </c>
      <c r="B194" s="772" t="s">
        <v>912</v>
      </c>
      <c r="C194" s="170" t="s">
        <v>913</v>
      </c>
      <c r="D194" s="170" t="s">
        <v>75</v>
      </c>
      <c r="E194" s="170" t="s">
        <v>99</v>
      </c>
      <c r="F194" s="171" t="s">
        <v>67</v>
      </c>
      <c r="G194" s="170" t="s">
        <v>40</v>
      </c>
      <c r="H194" s="437" t="s">
        <v>1200</v>
      </c>
      <c r="I194" s="173">
        <v>35947</v>
      </c>
      <c r="J194" s="773">
        <f t="shared" ca="1" si="10"/>
        <v>10210</v>
      </c>
      <c r="K194" s="720">
        <v>45051</v>
      </c>
      <c r="M194"/>
    </row>
    <row r="195" spans="1:13" s="37" customFormat="1" x14ac:dyDescent="0.15">
      <c r="A195" s="483" t="str">
        <f t="shared" si="9"/>
        <v>Track &amp; Field-Female-V45-3000m</v>
      </c>
      <c r="B195" s="772" t="s">
        <v>912</v>
      </c>
      <c r="C195" s="170" t="s">
        <v>913</v>
      </c>
      <c r="D195" s="170" t="s">
        <v>75</v>
      </c>
      <c r="E195" s="170" t="s">
        <v>99</v>
      </c>
      <c r="F195" s="171" t="s">
        <v>64</v>
      </c>
      <c r="G195" s="170" t="s">
        <v>40</v>
      </c>
      <c r="H195" s="437" t="s">
        <v>1201</v>
      </c>
      <c r="I195" s="173">
        <v>38899</v>
      </c>
      <c r="J195" s="773">
        <f t="shared" ca="1" si="10"/>
        <v>7258</v>
      </c>
      <c r="K195" s="720">
        <v>45051</v>
      </c>
      <c r="M195"/>
    </row>
    <row r="196" spans="1:13" s="37" customFormat="1" x14ac:dyDescent="0.15">
      <c r="A196" s="483" t="str">
        <f t="shared" si="9"/>
        <v>Track &amp; Field-Female-V50-3000m</v>
      </c>
      <c r="B196" s="772" t="s">
        <v>912</v>
      </c>
      <c r="C196" s="170" t="s">
        <v>913</v>
      </c>
      <c r="D196" s="170" t="s">
        <v>75</v>
      </c>
      <c r="E196" s="170" t="s">
        <v>99</v>
      </c>
      <c r="F196" s="171" t="s">
        <v>65</v>
      </c>
      <c r="G196" s="170" t="s">
        <v>417</v>
      </c>
      <c r="H196" s="437" t="s">
        <v>1202</v>
      </c>
      <c r="I196" s="173">
        <v>43253</v>
      </c>
      <c r="J196" s="773">
        <f t="shared" ca="1" si="10"/>
        <v>2904</v>
      </c>
      <c r="K196" s="720">
        <v>45051</v>
      </c>
      <c r="M196"/>
    </row>
    <row r="197" spans="1:13" s="37" customFormat="1" x14ac:dyDescent="0.15">
      <c r="A197" s="483" t="str">
        <f t="shared" ref="A197:A260" si="11">B197&amp;"-"&amp;D197&amp;"-"&amp;F197&amp;"-"&amp;E197</f>
        <v>Track &amp; Field-Female-V55-3000m</v>
      </c>
      <c r="B197" s="772" t="s">
        <v>912</v>
      </c>
      <c r="C197" s="170" t="s">
        <v>913</v>
      </c>
      <c r="D197" s="170" t="s">
        <v>75</v>
      </c>
      <c r="E197" s="170" t="s">
        <v>99</v>
      </c>
      <c r="F197" s="171" t="s">
        <v>66</v>
      </c>
      <c r="G197" s="170" t="s">
        <v>40</v>
      </c>
      <c r="H197" s="437" t="s">
        <v>1203</v>
      </c>
      <c r="I197" s="173">
        <v>41889</v>
      </c>
      <c r="J197" s="773">
        <f t="shared" ca="1" si="10"/>
        <v>4268</v>
      </c>
      <c r="K197" s="720">
        <v>45051</v>
      </c>
      <c r="M197"/>
    </row>
    <row r="198" spans="1:13" s="37" customFormat="1" x14ac:dyDescent="0.15">
      <c r="A198" s="483" t="str">
        <f t="shared" si="11"/>
        <v>Track &amp; Field-Female-V60-3000m</v>
      </c>
      <c r="B198" s="772" t="s">
        <v>912</v>
      </c>
      <c r="C198" s="170" t="s">
        <v>913</v>
      </c>
      <c r="D198" s="170" t="s">
        <v>75</v>
      </c>
      <c r="E198" s="170" t="s">
        <v>99</v>
      </c>
      <c r="F198" s="171" t="s">
        <v>70</v>
      </c>
      <c r="G198" s="170" t="s">
        <v>799</v>
      </c>
      <c r="H198" s="437" t="s">
        <v>1405</v>
      </c>
      <c r="I198" s="173">
        <v>43632</v>
      </c>
      <c r="J198" s="773">
        <f t="shared" ca="1" si="10"/>
        <v>2525</v>
      </c>
      <c r="K198" s="720">
        <v>45418</v>
      </c>
      <c r="M198"/>
    </row>
    <row r="199" spans="1:13" s="37" customFormat="1" x14ac:dyDescent="0.15">
      <c r="A199" s="483" t="str">
        <f t="shared" si="11"/>
        <v>Track &amp; Field-Female-V65-3000m</v>
      </c>
      <c r="B199" s="772" t="s">
        <v>912</v>
      </c>
      <c r="C199" s="170" t="s">
        <v>913</v>
      </c>
      <c r="D199" s="170" t="s">
        <v>75</v>
      </c>
      <c r="E199" s="170" t="s">
        <v>99</v>
      </c>
      <c r="F199" s="171" t="s">
        <v>71</v>
      </c>
      <c r="G199" s="170" t="s">
        <v>40</v>
      </c>
      <c r="H199" s="437" t="s">
        <v>1363</v>
      </c>
      <c r="I199" s="173">
        <v>45039</v>
      </c>
      <c r="J199" s="773">
        <f t="shared" ca="1" si="10"/>
        <v>1118</v>
      </c>
      <c r="K199" s="720">
        <v>45121</v>
      </c>
      <c r="M199"/>
    </row>
    <row r="200" spans="1:13" s="37" customFormat="1" ht="14" thickBot="1" x14ac:dyDescent="0.2">
      <c r="A200" s="484" t="str">
        <f t="shared" si="11"/>
        <v>Track &amp; Field-Female-V70-3000m</v>
      </c>
      <c r="B200" s="774" t="s">
        <v>912</v>
      </c>
      <c r="C200" s="775" t="s">
        <v>913</v>
      </c>
      <c r="D200" s="775" t="s">
        <v>75</v>
      </c>
      <c r="E200" s="775" t="s">
        <v>99</v>
      </c>
      <c r="F200" s="776" t="s">
        <v>72</v>
      </c>
      <c r="G200" s="775" t="s">
        <v>917</v>
      </c>
      <c r="H200" s="803"/>
      <c r="I200" s="778"/>
      <c r="J200" s="779" t="str">
        <f t="shared" ca="1" si="10"/>
        <v/>
      </c>
      <c r="K200" s="727">
        <v>45051</v>
      </c>
      <c r="M200"/>
    </row>
    <row r="201" spans="1:13" s="37" customFormat="1" x14ac:dyDescent="0.15">
      <c r="A201" s="485" t="str">
        <f t="shared" si="11"/>
        <v>Track &amp; Field-Female-U11-5000m</v>
      </c>
      <c r="B201" s="614" t="s">
        <v>912</v>
      </c>
      <c r="C201" s="615" t="s">
        <v>913</v>
      </c>
      <c r="D201" s="615" t="s">
        <v>75</v>
      </c>
      <c r="E201" s="615" t="s">
        <v>100</v>
      </c>
      <c r="F201" s="616" t="s">
        <v>77</v>
      </c>
      <c r="G201" s="740" t="s">
        <v>924</v>
      </c>
      <c r="H201" s="741" t="s">
        <v>926</v>
      </c>
      <c r="I201" s="742" t="s">
        <v>926</v>
      </c>
      <c r="J201" s="743" t="str">
        <f t="shared" ca="1" si="10"/>
        <v>-</v>
      </c>
      <c r="K201" s="493">
        <v>45051</v>
      </c>
      <c r="M201"/>
    </row>
    <row r="202" spans="1:13" s="37" customFormat="1" x14ac:dyDescent="0.15">
      <c r="A202" s="483" t="str">
        <f t="shared" si="11"/>
        <v>Track &amp; Field-Female-U13-5000m</v>
      </c>
      <c r="B202" s="488" t="s">
        <v>912</v>
      </c>
      <c r="C202" s="170" t="s">
        <v>913</v>
      </c>
      <c r="D202" s="170" t="s">
        <v>75</v>
      </c>
      <c r="E202" s="170" t="s">
        <v>100</v>
      </c>
      <c r="F202" s="171" t="s">
        <v>78</v>
      </c>
      <c r="G202" s="175" t="s">
        <v>924</v>
      </c>
      <c r="H202" s="176" t="s">
        <v>926</v>
      </c>
      <c r="I202" s="177" t="s">
        <v>926</v>
      </c>
      <c r="J202" s="178" t="str">
        <f t="shared" ca="1" si="10"/>
        <v>-</v>
      </c>
      <c r="K202" s="489">
        <v>45051</v>
      </c>
      <c r="M202"/>
    </row>
    <row r="203" spans="1:13" s="37" customFormat="1" x14ac:dyDescent="0.15">
      <c r="A203" s="483" t="str">
        <f t="shared" si="11"/>
        <v>Track &amp; Field-Female-U15-5000m</v>
      </c>
      <c r="B203" s="488" t="s">
        <v>912</v>
      </c>
      <c r="C203" s="170" t="s">
        <v>913</v>
      </c>
      <c r="D203" s="170" t="s">
        <v>75</v>
      </c>
      <c r="E203" s="170" t="s">
        <v>100</v>
      </c>
      <c r="F203" s="171" t="s">
        <v>79</v>
      </c>
      <c r="G203" s="175" t="s">
        <v>924</v>
      </c>
      <c r="H203" s="176" t="s">
        <v>926</v>
      </c>
      <c r="I203" s="177" t="s">
        <v>926</v>
      </c>
      <c r="J203" s="178" t="str">
        <f t="shared" ca="1" si="10"/>
        <v>-</v>
      </c>
      <c r="K203" s="489">
        <v>45051</v>
      </c>
      <c r="M203"/>
    </row>
    <row r="204" spans="1:13" s="37" customFormat="1" ht="14" thickBot="1" x14ac:dyDescent="0.2">
      <c r="A204" s="483" t="str">
        <f t="shared" si="11"/>
        <v>Track &amp; Field-Female-U17-5000m</v>
      </c>
      <c r="B204" s="490" t="s">
        <v>912</v>
      </c>
      <c r="C204" s="185" t="s">
        <v>913</v>
      </c>
      <c r="D204" s="185" t="s">
        <v>75</v>
      </c>
      <c r="E204" s="185" t="s">
        <v>100</v>
      </c>
      <c r="F204" s="186" t="s">
        <v>80</v>
      </c>
      <c r="G204" s="728" t="s">
        <v>924</v>
      </c>
      <c r="H204" s="729" t="s">
        <v>926</v>
      </c>
      <c r="I204" s="730" t="s">
        <v>926</v>
      </c>
      <c r="J204" s="731" t="str">
        <f t="shared" ca="1" si="10"/>
        <v>-</v>
      </c>
      <c r="K204" s="489">
        <v>45051</v>
      </c>
      <c r="M204"/>
    </row>
    <row r="205" spans="1:13" s="37" customFormat="1" x14ac:dyDescent="0.15">
      <c r="A205" s="483" t="str">
        <f t="shared" si="11"/>
        <v>Track &amp; Field-Female-U20-5000m</v>
      </c>
      <c r="B205" s="780" t="s">
        <v>912</v>
      </c>
      <c r="C205" s="781" t="s">
        <v>913</v>
      </c>
      <c r="D205" s="781" t="s">
        <v>75</v>
      </c>
      <c r="E205" s="781" t="s">
        <v>100</v>
      </c>
      <c r="F205" s="782" t="s">
        <v>81</v>
      </c>
      <c r="G205" s="781" t="s">
        <v>810</v>
      </c>
      <c r="H205" s="804" t="s">
        <v>1205</v>
      </c>
      <c r="I205" s="784">
        <v>42869</v>
      </c>
      <c r="J205" s="785">
        <f t="shared" ca="1" si="10"/>
        <v>3288</v>
      </c>
      <c r="K205" s="720">
        <v>45051</v>
      </c>
      <c r="M205"/>
    </row>
    <row r="206" spans="1:13" s="37" customFormat="1" x14ac:dyDescent="0.15">
      <c r="A206" s="483" t="str">
        <f t="shared" si="11"/>
        <v>Track &amp; Field-Female-Senior-5000m</v>
      </c>
      <c r="B206" s="772" t="s">
        <v>912</v>
      </c>
      <c r="C206" s="170" t="s">
        <v>913</v>
      </c>
      <c r="D206" s="170" t="s">
        <v>75</v>
      </c>
      <c r="E206" s="170" t="s">
        <v>100</v>
      </c>
      <c r="F206" s="171" t="s">
        <v>5</v>
      </c>
      <c r="G206" s="170" t="s">
        <v>810</v>
      </c>
      <c r="H206" s="437" t="s">
        <v>1206</v>
      </c>
      <c r="I206" s="173">
        <v>44593</v>
      </c>
      <c r="J206" s="773">
        <f t="shared" ca="1" si="10"/>
        <v>1564</v>
      </c>
      <c r="K206" s="720">
        <v>45051</v>
      </c>
      <c r="M206"/>
    </row>
    <row r="207" spans="1:13" s="37" customFormat="1" x14ac:dyDescent="0.15">
      <c r="A207" s="483" t="str">
        <f t="shared" si="11"/>
        <v>Track &amp; Field-Female-V35-5000m</v>
      </c>
      <c r="B207" s="772" t="s">
        <v>912</v>
      </c>
      <c r="C207" s="170" t="s">
        <v>913</v>
      </c>
      <c r="D207" s="170" t="s">
        <v>75</v>
      </c>
      <c r="E207" s="170" t="s">
        <v>100</v>
      </c>
      <c r="F207" s="171" t="s">
        <v>74</v>
      </c>
      <c r="G207" s="170" t="s">
        <v>917</v>
      </c>
      <c r="H207" s="179"/>
      <c r="I207" s="173"/>
      <c r="J207" s="773" t="str">
        <f t="shared" ca="1" si="10"/>
        <v/>
      </c>
      <c r="K207" s="720">
        <v>45051</v>
      </c>
      <c r="M207"/>
    </row>
    <row r="208" spans="1:13" s="37" customFormat="1" x14ac:dyDescent="0.15">
      <c r="A208" s="483" t="str">
        <f t="shared" si="11"/>
        <v>Track &amp; Field-Female-V40-5000m</v>
      </c>
      <c r="B208" s="772" t="s">
        <v>912</v>
      </c>
      <c r="C208" s="170" t="s">
        <v>913</v>
      </c>
      <c r="D208" s="170" t="s">
        <v>75</v>
      </c>
      <c r="E208" s="170" t="s">
        <v>100</v>
      </c>
      <c r="F208" s="171" t="s">
        <v>67</v>
      </c>
      <c r="G208" s="170" t="s">
        <v>115</v>
      </c>
      <c r="H208" s="437" t="s">
        <v>1207</v>
      </c>
      <c r="I208" s="173">
        <v>37489</v>
      </c>
      <c r="J208" s="773">
        <f t="shared" ca="1" si="10"/>
        <v>8668</v>
      </c>
      <c r="K208" s="720">
        <v>45051</v>
      </c>
      <c r="M208"/>
    </row>
    <row r="209" spans="1:13" s="37" customFormat="1" x14ac:dyDescent="0.15">
      <c r="A209" s="483" t="str">
        <f t="shared" si="11"/>
        <v>Track &amp; Field-Female-V45-5000m</v>
      </c>
      <c r="B209" s="772" t="s">
        <v>912</v>
      </c>
      <c r="C209" s="170" t="s">
        <v>913</v>
      </c>
      <c r="D209" s="170" t="s">
        <v>75</v>
      </c>
      <c r="E209" s="170" t="s">
        <v>100</v>
      </c>
      <c r="F209" s="171" t="s">
        <v>64</v>
      </c>
      <c r="G209" s="170" t="s">
        <v>883</v>
      </c>
      <c r="H209" s="437" t="s">
        <v>1208</v>
      </c>
      <c r="I209" s="173">
        <v>44682</v>
      </c>
      <c r="J209" s="773">
        <f t="shared" ca="1" si="10"/>
        <v>1475</v>
      </c>
      <c r="K209" s="720">
        <v>45051</v>
      </c>
      <c r="M209"/>
    </row>
    <row r="210" spans="1:13" s="37" customFormat="1" x14ac:dyDescent="0.15">
      <c r="A210" s="483" t="str">
        <f t="shared" si="11"/>
        <v>Track &amp; Field-Female-V50-5000m</v>
      </c>
      <c r="B210" s="772" t="s">
        <v>912</v>
      </c>
      <c r="C210" s="170" t="s">
        <v>913</v>
      </c>
      <c r="D210" s="170" t="s">
        <v>75</v>
      </c>
      <c r="E210" s="170" t="s">
        <v>100</v>
      </c>
      <c r="F210" s="171" t="s">
        <v>65</v>
      </c>
      <c r="G210" s="170" t="s">
        <v>417</v>
      </c>
      <c r="H210" s="437" t="s">
        <v>1209</v>
      </c>
      <c r="I210" s="173">
        <v>42578</v>
      </c>
      <c r="J210" s="773">
        <f t="shared" ca="1" si="10"/>
        <v>3579</v>
      </c>
      <c r="K210" s="720">
        <v>45051</v>
      </c>
      <c r="M210"/>
    </row>
    <row r="211" spans="1:13" s="37" customFormat="1" x14ac:dyDescent="0.15">
      <c r="A211" s="483" t="str">
        <f t="shared" si="11"/>
        <v>Track &amp; Field-Female-V55-5000m</v>
      </c>
      <c r="B211" s="772" t="s">
        <v>912</v>
      </c>
      <c r="C211" s="170" t="s">
        <v>913</v>
      </c>
      <c r="D211" s="170" t="s">
        <v>75</v>
      </c>
      <c r="E211" s="170" t="s">
        <v>100</v>
      </c>
      <c r="F211" s="171" t="s">
        <v>66</v>
      </c>
      <c r="G211" s="170" t="s">
        <v>917</v>
      </c>
      <c r="H211" s="179"/>
      <c r="I211" s="173"/>
      <c r="J211" s="773" t="str">
        <f t="shared" ca="1" si="10"/>
        <v/>
      </c>
      <c r="K211" s="720">
        <v>45051</v>
      </c>
      <c r="M211"/>
    </row>
    <row r="212" spans="1:13" s="37" customFormat="1" x14ac:dyDescent="0.15">
      <c r="A212" s="483" t="str">
        <f t="shared" si="11"/>
        <v>Track &amp; Field-Female-V60-5000m</v>
      </c>
      <c r="B212" s="772" t="s">
        <v>912</v>
      </c>
      <c r="C212" s="170" t="s">
        <v>913</v>
      </c>
      <c r="D212" s="170" t="s">
        <v>75</v>
      </c>
      <c r="E212" s="170" t="s">
        <v>100</v>
      </c>
      <c r="F212" s="171" t="s">
        <v>70</v>
      </c>
      <c r="G212" s="170" t="s">
        <v>917</v>
      </c>
      <c r="H212" s="179"/>
      <c r="I212" s="173"/>
      <c r="J212" s="773" t="str">
        <f t="shared" ca="1" si="10"/>
        <v/>
      </c>
      <c r="K212" s="720">
        <v>45051</v>
      </c>
      <c r="M212"/>
    </row>
    <row r="213" spans="1:13" s="37" customFormat="1" x14ac:dyDescent="0.15">
      <c r="A213" s="483" t="str">
        <f t="shared" si="11"/>
        <v>Track &amp; Field-Female-V65-5000m</v>
      </c>
      <c r="B213" s="772" t="s">
        <v>912</v>
      </c>
      <c r="C213" s="170" t="s">
        <v>913</v>
      </c>
      <c r="D213" s="170" t="s">
        <v>75</v>
      </c>
      <c r="E213" s="170" t="s">
        <v>100</v>
      </c>
      <c r="F213" s="171" t="s">
        <v>71</v>
      </c>
      <c r="G213" s="170" t="s">
        <v>917</v>
      </c>
      <c r="H213" s="179"/>
      <c r="I213" s="173"/>
      <c r="J213" s="773" t="str">
        <f t="shared" ca="1" si="10"/>
        <v/>
      </c>
      <c r="K213" s="720">
        <v>45051</v>
      </c>
      <c r="M213"/>
    </row>
    <row r="214" spans="1:13" s="37" customFormat="1" ht="14" thickBot="1" x14ac:dyDescent="0.2">
      <c r="A214" s="486" t="str">
        <f t="shared" si="11"/>
        <v>Track &amp; Field-Female-V70-5000m</v>
      </c>
      <c r="B214" s="774" t="s">
        <v>912</v>
      </c>
      <c r="C214" s="775" t="s">
        <v>913</v>
      </c>
      <c r="D214" s="775" t="s">
        <v>75</v>
      </c>
      <c r="E214" s="775" t="s">
        <v>100</v>
      </c>
      <c r="F214" s="776" t="s">
        <v>72</v>
      </c>
      <c r="G214" s="775" t="s">
        <v>917</v>
      </c>
      <c r="H214" s="777"/>
      <c r="I214" s="778"/>
      <c r="J214" s="779" t="str">
        <f t="shared" ca="1" si="10"/>
        <v/>
      </c>
      <c r="K214" s="726">
        <v>45051</v>
      </c>
      <c r="M214"/>
    </row>
    <row r="215" spans="1:13" s="37" customFormat="1" x14ac:dyDescent="0.15">
      <c r="A215" s="485" t="str">
        <f t="shared" si="11"/>
        <v>Track &amp; Field-Female-U11-10000m</v>
      </c>
      <c r="B215" s="614" t="s">
        <v>912</v>
      </c>
      <c r="C215" s="615" t="s">
        <v>913</v>
      </c>
      <c r="D215" s="615" t="s">
        <v>75</v>
      </c>
      <c r="E215" s="615" t="s">
        <v>101</v>
      </c>
      <c r="F215" s="616" t="s">
        <v>77</v>
      </c>
      <c r="G215" s="740" t="s">
        <v>924</v>
      </c>
      <c r="H215" s="741" t="s">
        <v>926</v>
      </c>
      <c r="I215" s="742" t="s">
        <v>926</v>
      </c>
      <c r="J215" s="743" t="str">
        <f t="shared" ca="1" si="10"/>
        <v>-</v>
      </c>
      <c r="K215" s="493">
        <v>45051</v>
      </c>
      <c r="M215"/>
    </row>
    <row r="216" spans="1:13" s="37" customFormat="1" ht="14" thickBot="1" x14ac:dyDescent="0.2">
      <c r="A216" s="483" t="str">
        <f t="shared" si="11"/>
        <v>Track &amp; Field-Female-U13-10000m</v>
      </c>
      <c r="B216" s="490" t="s">
        <v>912</v>
      </c>
      <c r="C216" s="185" t="s">
        <v>913</v>
      </c>
      <c r="D216" s="185" t="s">
        <v>75</v>
      </c>
      <c r="E216" s="185" t="s">
        <v>101</v>
      </c>
      <c r="F216" s="186" t="s">
        <v>78</v>
      </c>
      <c r="G216" s="728" t="s">
        <v>924</v>
      </c>
      <c r="H216" s="729" t="s">
        <v>926</v>
      </c>
      <c r="I216" s="730" t="s">
        <v>926</v>
      </c>
      <c r="J216" s="731" t="str">
        <f t="shared" ca="1" si="10"/>
        <v>-</v>
      </c>
      <c r="K216" s="489">
        <v>45051</v>
      </c>
      <c r="M216"/>
    </row>
    <row r="217" spans="1:13" s="37" customFormat="1" x14ac:dyDescent="0.15">
      <c r="A217" s="483" t="str">
        <f t="shared" si="11"/>
        <v>Track &amp; Field-Female-U15-10000m</v>
      </c>
      <c r="B217" s="780" t="s">
        <v>912</v>
      </c>
      <c r="C217" s="781" t="s">
        <v>913</v>
      </c>
      <c r="D217" s="781" t="s">
        <v>75</v>
      </c>
      <c r="E217" s="781" t="s">
        <v>101</v>
      </c>
      <c r="F217" s="782" t="s">
        <v>79</v>
      </c>
      <c r="G217" s="781" t="s">
        <v>116</v>
      </c>
      <c r="H217" s="783">
        <v>42.39</v>
      </c>
      <c r="I217" s="784">
        <v>31236</v>
      </c>
      <c r="J217" s="785">
        <f t="shared" ca="1" si="10"/>
        <v>14921</v>
      </c>
      <c r="K217" s="720">
        <v>45051</v>
      </c>
      <c r="M217"/>
    </row>
    <row r="218" spans="1:13" s="37" customFormat="1" x14ac:dyDescent="0.15">
      <c r="A218" s="483" t="str">
        <f t="shared" si="11"/>
        <v>Track &amp; Field-Female-U17-10000m</v>
      </c>
      <c r="B218" s="772" t="s">
        <v>912</v>
      </c>
      <c r="C218" s="170" t="s">
        <v>913</v>
      </c>
      <c r="D218" s="170" t="s">
        <v>75</v>
      </c>
      <c r="E218" s="170" t="s">
        <v>101</v>
      </c>
      <c r="F218" s="171" t="s">
        <v>80</v>
      </c>
      <c r="G218" s="170" t="s">
        <v>117</v>
      </c>
      <c r="H218" s="172">
        <v>42.37</v>
      </c>
      <c r="I218" s="173">
        <v>31236</v>
      </c>
      <c r="J218" s="773">
        <f t="shared" ca="1" si="10"/>
        <v>14921</v>
      </c>
      <c r="K218" s="720">
        <v>45051</v>
      </c>
      <c r="M218"/>
    </row>
    <row r="219" spans="1:13" s="37" customFormat="1" x14ac:dyDescent="0.15">
      <c r="A219" s="483" t="str">
        <f t="shared" si="11"/>
        <v>Track &amp; Field-Female-U20-10000m</v>
      </c>
      <c r="B219" s="772" t="s">
        <v>912</v>
      </c>
      <c r="C219" s="170" t="s">
        <v>913</v>
      </c>
      <c r="D219" s="170" t="s">
        <v>75</v>
      </c>
      <c r="E219" s="170" t="s">
        <v>101</v>
      </c>
      <c r="F219" s="171" t="s">
        <v>81</v>
      </c>
      <c r="G219" s="170" t="s">
        <v>917</v>
      </c>
      <c r="H219" s="172"/>
      <c r="I219" s="173"/>
      <c r="J219" s="773" t="str">
        <f t="shared" ca="1" si="10"/>
        <v/>
      </c>
      <c r="K219" s="720">
        <v>45051</v>
      </c>
      <c r="M219"/>
    </row>
    <row r="220" spans="1:13" s="37" customFormat="1" x14ac:dyDescent="0.15">
      <c r="A220" s="483" t="str">
        <f t="shared" si="11"/>
        <v>Track &amp; Field-Female-Senior-10000m</v>
      </c>
      <c r="B220" s="772" t="s">
        <v>912</v>
      </c>
      <c r="C220" s="170" t="s">
        <v>913</v>
      </c>
      <c r="D220" s="170" t="s">
        <v>75</v>
      </c>
      <c r="E220" s="170" t="s">
        <v>101</v>
      </c>
      <c r="F220" s="171" t="s">
        <v>5</v>
      </c>
      <c r="G220" s="170" t="s">
        <v>810</v>
      </c>
      <c r="H220" s="172">
        <v>35.299999999999997</v>
      </c>
      <c r="I220" s="173">
        <v>44621</v>
      </c>
      <c r="J220" s="773">
        <f t="shared" ca="1" si="10"/>
        <v>1536</v>
      </c>
      <c r="K220" s="720">
        <v>45051</v>
      </c>
      <c r="M220"/>
    </row>
    <row r="221" spans="1:13" s="37" customFormat="1" x14ac:dyDescent="0.15">
      <c r="A221" s="483" t="str">
        <f t="shared" si="11"/>
        <v>Track &amp; Field-Female-V35-10000m</v>
      </c>
      <c r="B221" s="772" t="s">
        <v>912</v>
      </c>
      <c r="C221" s="170" t="s">
        <v>913</v>
      </c>
      <c r="D221" s="170" t="s">
        <v>75</v>
      </c>
      <c r="E221" s="170" t="s">
        <v>101</v>
      </c>
      <c r="F221" s="171" t="s">
        <v>74</v>
      </c>
      <c r="G221" s="170" t="s">
        <v>109</v>
      </c>
      <c r="H221" s="172">
        <v>39.03</v>
      </c>
      <c r="I221" s="173">
        <v>36755</v>
      </c>
      <c r="J221" s="773">
        <f t="shared" ca="1" si="10"/>
        <v>9402</v>
      </c>
      <c r="K221" s="720">
        <v>45051</v>
      </c>
      <c r="M221"/>
    </row>
    <row r="222" spans="1:13" s="37" customFormat="1" x14ac:dyDescent="0.15">
      <c r="A222" s="483" t="str">
        <f t="shared" si="11"/>
        <v>Track &amp; Field-Female-V40-10000m</v>
      </c>
      <c r="B222" s="772" t="s">
        <v>912</v>
      </c>
      <c r="C222" s="170" t="s">
        <v>913</v>
      </c>
      <c r="D222" s="170" t="s">
        <v>75</v>
      </c>
      <c r="E222" s="170" t="s">
        <v>101</v>
      </c>
      <c r="F222" s="171" t="s">
        <v>67</v>
      </c>
      <c r="G222" s="170" t="s">
        <v>917</v>
      </c>
      <c r="H222" s="172"/>
      <c r="I222" s="173"/>
      <c r="J222" s="773" t="str">
        <f t="shared" ca="1" si="10"/>
        <v/>
      </c>
      <c r="K222" s="720">
        <v>45051</v>
      </c>
      <c r="M222"/>
    </row>
    <row r="223" spans="1:13" s="37" customFormat="1" x14ac:dyDescent="0.15">
      <c r="A223" s="483" t="str">
        <f t="shared" si="11"/>
        <v>Track &amp; Field-Female-V45-10000m</v>
      </c>
      <c r="B223" s="772" t="s">
        <v>912</v>
      </c>
      <c r="C223" s="170" t="s">
        <v>913</v>
      </c>
      <c r="D223" s="170" t="s">
        <v>75</v>
      </c>
      <c r="E223" s="170" t="s">
        <v>101</v>
      </c>
      <c r="F223" s="171" t="s">
        <v>64</v>
      </c>
      <c r="G223" s="170" t="s">
        <v>917</v>
      </c>
      <c r="H223" s="172"/>
      <c r="I223" s="173"/>
      <c r="J223" s="773" t="str">
        <f t="shared" ca="1" si="10"/>
        <v/>
      </c>
      <c r="K223" s="720">
        <v>45051</v>
      </c>
      <c r="M223"/>
    </row>
    <row r="224" spans="1:13" s="37" customFormat="1" x14ac:dyDescent="0.15">
      <c r="A224" s="483" t="str">
        <f t="shared" si="11"/>
        <v>Track &amp; Field-Female-V50-10000m</v>
      </c>
      <c r="B224" s="772" t="s">
        <v>912</v>
      </c>
      <c r="C224" s="170" t="s">
        <v>913</v>
      </c>
      <c r="D224" s="170" t="s">
        <v>75</v>
      </c>
      <c r="E224" s="170" t="s">
        <v>101</v>
      </c>
      <c r="F224" s="171" t="s">
        <v>65</v>
      </c>
      <c r="G224" s="170" t="s">
        <v>917</v>
      </c>
      <c r="H224" s="172"/>
      <c r="I224" s="173"/>
      <c r="J224" s="773" t="str">
        <f t="shared" ca="1" si="10"/>
        <v/>
      </c>
      <c r="K224" s="720">
        <v>45051</v>
      </c>
      <c r="M224"/>
    </row>
    <row r="225" spans="1:13" s="37" customFormat="1" x14ac:dyDescent="0.15">
      <c r="A225" s="483" t="str">
        <f t="shared" si="11"/>
        <v>Track &amp; Field-Female-V55-10000m</v>
      </c>
      <c r="B225" s="772" t="s">
        <v>912</v>
      </c>
      <c r="C225" s="170" t="s">
        <v>913</v>
      </c>
      <c r="D225" s="170" t="s">
        <v>75</v>
      </c>
      <c r="E225" s="170" t="s">
        <v>101</v>
      </c>
      <c r="F225" s="171" t="s">
        <v>66</v>
      </c>
      <c r="G225" s="170" t="s">
        <v>917</v>
      </c>
      <c r="H225" s="172"/>
      <c r="I225" s="173"/>
      <c r="J225" s="773" t="str">
        <f t="shared" ca="1" si="10"/>
        <v/>
      </c>
      <c r="K225" s="720">
        <v>45051</v>
      </c>
      <c r="M225"/>
    </row>
    <row r="226" spans="1:13" s="37" customFormat="1" x14ac:dyDescent="0.15">
      <c r="A226" s="483" t="str">
        <f t="shared" si="11"/>
        <v>Track &amp; Field-Female-V60-10000m</v>
      </c>
      <c r="B226" s="772" t="s">
        <v>912</v>
      </c>
      <c r="C226" s="170" t="s">
        <v>913</v>
      </c>
      <c r="D226" s="170" t="s">
        <v>75</v>
      </c>
      <c r="E226" s="170" t="s">
        <v>101</v>
      </c>
      <c r="F226" s="171" t="s">
        <v>70</v>
      </c>
      <c r="G226" s="170" t="s">
        <v>917</v>
      </c>
      <c r="H226" s="172"/>
      <c r="I226" s="173"/>
      <c r="J226" s="773" t="str">
        <f t="shared" ca="1" si="10"/>
        <v/>
      </c>
      <c r="K226" s="720">
        <v>45051</v>
      </c>
      <c r="M226"/>
    </row>
    <row r="227" spans="1:13" s="37" customFormat="1" x14ac:dyDescent="0.15">
      <c r="A227" s="483" t="str">
        <f t="shared" si="11"/>
        <v>Track &amp; Field-Female-V65-10000m</v>
      </c>
      <c r="B227" s="772" t="s">
        <v>912</v>
      </c>
      <c r="C227" s="170" t="s">
        <v>913</v>
      </c>
      <c r="D227" s="170" t="s">
        <v>75</v>
      </c>
      <c r="E227" s="170" t="s">
        <v>101</v>
      </c>
      <c r="F227" s="171" t="s">
        <v>71</v>
      </c>
      <c r="G227" s="170" t="s">
        <v>917</v>
      </c>
      <c r="H227" s="172"/>
      <c r="I227" s="173"/>
      <c r="J227" s="773" t="str">
        <f t="shared" ca="1" si="10"/>
        <v/>
      </c>
      <c r="K227" s="720">
        <v>45051</v>
      </c>
      <c r="M227"/>
    </row>
    <row r="228" spans="1:13" s="37" customFormat="1" ht="14" thickBot="1" x14ac:dyDescent="0.2">
      <c r="A228" s="486" t="str">
        <f t="shared" si="11"/>
        <v>Track &amp; Field-Female-V70-10000m</v>
      </c>
      <c r="B228" s="774" t="s">
        <v>912</v>
      </c>
      <c r="C228" s="775" t="s">
        <v>913</v>
      </c>
      <c r="D228" s="775" t="s">
        <v>75</v>
      </c>
      <c r="E228" s="775" t="s">
        <v>101</v>
      </c>
      <c r="F228" s="776" t="s">
        <v>72</v>
      </c>
      <c r="G228" s="775" t="s">
        <v>917</v>
      </c>
      <c r="H228" s="777"/>
      <c r="I228" s="778"/>
      <c r="J228" s="779" t="str">
        <f t="shared" ca="1" si="10"/>
        <v/>
      </c>
      <c r="K228" s="726">
        <v>45051</v>
      </c>
      <c r="M228"/>
    </row>
    <row r="229" spans="1:13" s="37" customFormat="1" x14ac:dyDescent="0.15">
      <c r="A229" s="485" t="str">
        <f t="shared" si="11"/>
        <v>Track &amp; Field-Female-U11-60m Hurdles</v>
      </c>
      <c r="B229" s="614" t="s">
        <v>912</v>
      </c>
      <c r="C229" s="615" t="s">
        <v>913</v>
      </c>
      <c r="D229" s="615" t="s">
        <v>75</v>
      </c>
      <c r="E229" s="615" t="s">
        <v>923</v>
      </c>
      <c r="F229" s="616" t="s">
        <v>77</v>
      </c>
      <c r="G229" s="740" t="s">
        <v>924</v>
      </c>
      <c r="H229" s="741" t="s">
        <v>926</v>
      </c>
      <c r="I229" s="742" t="s">
        <v>926</v>
      </c>
      <c r="J229" s="743" t="str">
        <f t="shared" ca="1" si="10"/>
        <v>-</v>
      </c>
      <c r="K229" s="493">
        <v>45051</v>
      </c>
      <c r="M229"/>
    </row>
    <row r="230" spans="1:13" s="37" customFormat="1" x14ac:dyDescent="0.15">
      <c r="A230" s="483" t="str">
        <f t="shared" si="11"/>
        <v>Track &amp; Field-Female-U13-60m Hurdles</v>
      </c>
      <c r="B230" s="488" t="s">
        <v>912</v>
      </c>
      <c r="C230" s="170" t="s">
        <v>913</v>
      </c>
      <c r="D230" s="170" t="s">
        <v>75</v>
      </c>
      <c r="E230" s="170" t="s">
        <v>923</v>
      </c>
      <c r="F230" s="171" t="s">
        <v>78</v>
      </c>
      <c r="G230" s="170" t="s">
        <v>924</v>
      </c>
      <c r="H230" s="176" t="s">
        <v>926</v>
      </c>
      <c r="I230" s="177" t="s">
        <v>926</v>
      </c>
      <c r="J230" s="178" t="str">
        <f t="shared" ca="1" si="10"/>
        <v>-</v>
      </c>
      <c r="K230" s="489">
        <v>45058</v>
      </c>
      <c r="M230"/>
    </row>
    <row r="231" spans="1:13" s="37" customFormat="1" x14ac:dyDescent="0.15">
      <c r="A231" s="483" t="str">
        <f t="shared" si="11"/>
        <v>Track &amp; Field-Female-U15-60m Hurdles</v>
      </c>
      <c r="B231" s="488" t="s">
        <v>912</v>
      </c>
      <c r="C231" s="170" t="s">
        <v>913</v>
      </c>
      <c r="D231" s="170" t="s">
        <v>75</v>
      </c>
      <c r="E231" s="170" t="s">
        <v>923</v>
      </c>
      <c r="F231" s="171" t="s">
        <v>79</v>
      </c>
      <c r="G231" s="170" t="s">
        <v>924</v>
      </c>
      <c r="H231" s="176" t="s">
        <v>926</v>
      </c>
      <c r="I231" s="177" t="s">
        <v>926</v>
      </c>
      <c r="J231" s="178" t="str">
        <f t="shared" ref="J231:J241" ca="1" si="12">IF(I231="","",IF(I231="MISSING","",IF(I231="-","-",TODAY()-I231)))</f>
        <v>-</v>
      </c>
      <c r="K231" s="489">
        <v>45058</v>
      </c>
      <c r="M231"/>
    </row>
    <row r="232" spans="1:13" s="37" customFormat="1" x14ac:dyDescent="0.15">
      <c r="A232" s="483" t="str">
        <f t="shared" si="11"/>
        <v>Track &amp; Field-Female-U17-60m Hurdles</v>
      </c>
      <c r="B232" s="488" t="s">
        <v>912</v>
      </c>
      <c r="C232" s="170" t="s">
        <v>913</v>
      </c>
      <c r="D232" s="170" t="s">
        <v>75</v>
      </c>
      <c r="E232" s="170" t="s">
        <v>923</v>
      </c>
      <c r="F232" s="171" t="s">
        <v>80</v>
      </c>
      <c r="G232" s="170" t="s">
        <v>924</v>
      </c>
      <c r="H232" s="176" t="s">
        <v>926</v>
      </c>
      <c r="I232" s="177" t="s">
        <v>926</v>
      </c>
      <c r="J232" s="178" t="str">
        <f t="shared" ca="1" si="12"/>
        <v>-</v>
      </c>
      <c r="K232" s="489">
        <v>45058</v>
      </c>
      <c r="M232"/>
    </row>
    <row r="233" spans="1:13" s="37" customFormat="1" x14ac:dyDescent="0.15">
      <c r="A233" s="483" t="str">
        <f t="shared" si="11"/>
        <v>Track &amp; Field-Female-U20-60m Hurdles</v>
      </c>
      <c r="B233" s="488" t="s">
        <v>912</v>
      </c>
      <c r="C233" s="170" t="s">
        <v>913</v>
      </c>
      <c r="D233" s="170" t="s">
        <v>75</v>
      </c>
      <c r="E233" s="170" t="s">
        <v>923</v>
      </c>
      <c r="F233" s="171" t="s">
        <v>81</v>
      </c>
      <c r="G233" s="170" t="s">
        <v>924</v>
      </c>
      <c r="H233" s="176" t="s">
        <v>926</v>
      </c>
      <c r="I233" s="177" t="s">
        <v>926</v>
      </c>
      <c r="J233" s="178" t="str">
        <f t="shared" ca="1" si="12"/>
        <v>-</v>
      </c>
      <c r="K233" s="489">
        <v>45058</v>
      </c>
      <c r="M233"/>
    </row>
    <row r="234" spans="1:13" s="37" customFormat="1" x14ac:dyDescent="0.15">
      <c r="A234" s="483" t="str">
        <f t="shared" si="11"/>
        <v>Track &amp; Field-Female-Senior-60m Hurdles</v>
      </c>
      <c r="B234" s="488" t="s">
        <v>912</v>
      </c>
      <c r="C234" s="170" t="s">
        <v>913</v>
      </c>
      <c r="D234" s="170" t="s">
        <v>75</v>
      </c>
      <c r="E234" s="170" t="s">
        <v>923</v>
      </c>
      <c r="F234" s="171" t="s">
        <v>5</v>
      </c>
      <c r="G234" s="170" t="s">
        <v>924</v>
      </c>
      <c r="H234" s="176" t="s">
        <v>926</v>
      </c>
      <c r="I234" s="177" t="s">
        <v>926</v>
      </c>
      <c r="J234" s="178" t="str">
        <f t="shared" ca="1" si="12"/>
        <v>-</v>
      </c>
      <c r="K234" s="489">
        <v>45058</v>
      </c>
      <c r="M234"/>
    </row>
    <row r="235" spans="1:13" s="37" customFormat="1" x14ac:dyDescent="0.15">
      <c r="A235" s="483" t="str">
        <f t="shared" si="11"/>
        <v>Track &amp; Field-Female-V35-60m Hurdles</v>
      </c>
      <c r="B235" s="488" t="s">
        <v>912</v>
      </c>
      <c r="C235" s="170" t="s">
        <v>913</v>
      </c>
      <c r="D235" s="170" t="s">
        <v>75</v>
      </c>
      <c r="E235" s="170" t="s">
        <v>923</v>
      </c>
      <c r="F235" s="171" t="s">
        <v>74</v>
      </c>
      <c r="G235" s="170" t="s">
        <v>924</v>
      </c>
      <c r="H235" s="176" t="s">
        <v>926</v>
      </c>
      <c r="I235" s="177" t="s">
        <v>926</v>
      </c>
      <c r="J235" s="178" t="str">
        <f t="shared" ca="1" si="12"/>
        <v>-</v>
      </c>
      <c r="K235" s="489">
        <v>45058</v>
      </c>
      <c r="M235"/>
    </row>
    <row r="236" spans="1:13" s="37" customFormat="1" x14ac:dyDescent="0.15">
      <c r="A236" s="483" t="str">
        <f t="shared" si="11"/>
        <v>Track &amp; Field-Female-V40-60m Hurdles</v>
      </c>
      <c r="B236" s="488" t="s">
        <v>912</v>
      </c>
      <c r="C236" s="170" t="s">
        <v>913</v>
      </c>
      <c r="D236" s="170" t="s">
        <v>75</v>
      </c>
      <c r="E236" s="170" t="s">
        <v>923</v>
      </c>
      <c r="F236" s="171" t="s">
        <v>67</v>
      </c>
      <c r="G236" s="170" t="s">
        <v>924</v>
      </c>
      <c r="H236" s="176" t="s">
        <v>926</v>
      </c>
      <c r="I236" s="177" t="s">
        <v>926</v>
      </c>
      <c r="J236" s="178" t="str">
        <f t="shared" ca="1" si="12"/>
        <v>-</v>
      </c>
      <c r="K236" s="489">
        <v>45058</v>
      </c>
      <c r="M236"/>
    </row>
    <row r="237" spans="1:13" s="37" customFormat="1" x14ac:dyDescent="0.15">
      <c r="A237" s="483" t="str">
        <f t="shared" si="11"/>
        <v>Track &amp; Field-Female-V45-60m Hurdles</v>
      </c>
      <c r="B237" s="488" t="s">
        <v>912</v>
      </c>
      <c r="C237" s="170" t="s">
        <v>913</v>
      </c>
      <c r="D237" s="170" t="s">
        <v>75</v>
      </c>
      <c r="E237" s="170" t="s">
        <v>923</v>
      </c>
      <c r="F237" s="171" t="s">
        <v>64</v>
      </c>
      <c r="G237" s="170" t="s">
        <v>924</v>
      </c>
      <c r="H237" s="176" t="s">
        <v>926</v>
      </c>
      <c r="I237" s="177" t="s">
        <v>926</v>
      </c>
      <c r="J237" s="178" t="str">
        <f t="shared" ca="1" si="12"/>
        <v>-</v>
      </c>
      <c r="K237" s="489">
        <v>45058</v>
      </c>
      <c r="M237"/>
    </row>
    <row r="238" spans="1:13" s="37" customFormat="1" x14ac:dyDescent="0.15">
      <c r="A238" s="483" t="str">
        <f t="shared" si="11"/>
        <v>Track &amp; Field-Female-V50-60m Hurdles</v>
      </c>
      <c r="B238" s="488" t="s">
        <v>912</v>
      </c>
      <c r="C238" s="170" t="s">
        <v>913</v>
      </c>
      <c r="D238" s="170" t="s">
        <v>75</v>
      </c>
      <c r="E238" s="170" t="s">
        <v>923</v>
      </c>
      <c r="F238" s="171" t="s">
        <v>65</v>
      </c>
      <c r="G238" s="170" t="s">
        <v>924</v>
      </c>
      <c r="H238" s="176" t="s">
        <v>926</v>
      </c>
      <c r="I238" s="177" t="s">
        <v>926</v>
      </c>
      <c r="J238" s="178" t="str">
        <f t="shared" ca="1" si="12"/>
        <v>-</v>
      </c>
      <c r="K238" s="489">
        <v>45058</v>
      </c>
      <c r="M238"/>
    </row>
    <row r="239" spans="1:13" s="37" customFormat="1" x14ac:dyDescent="0.15">
      <c r="A239" s="483" t="str">
        <f t="shared" si="11"/>
        <v>Track &amp; Field-Female-V55-60m Hurdles</v>
      </c>
      <c r="B239" s="488" t="s">
        <v>912</v>
      </c>
      <c r="C239" s="170" t="s">
        <v>913</v>
      </c>
      <c r="D239" s="170" t="s">
        <v>75</v>
      </c>
      <c r="E239" s="170" t="s">
        <v>923</v>
      </c>
      <c r="F239" s="171" t="s">
        <v>66</v>
      </c>
      <c r="G239" s="170" t="s">
        <v>924</v>
      </c>
      <c r="H239" s="176" t="s">
        <v>926</v>
      </c>
      <c r="I239" s="177" t="s">
        <v>926</v>
      </c>
      <c r="J239" s="178" t="str">
        <f t="shared" ca="1" si="12"/>
        <v>-</v>
      </c>
      <c r="K239" s="489">
        <v>45058</v>
      </c>
      <c r="M239"/>
    </row>
    <row r="240" spans="1:13" s="37" customFormat="1" x14ac:dyDescent="0.15">
      <c r="A240" s="483" t="str">
        <f t="shared" si="11"/>
        <v>Track &amp; Field-Female-V60-60m Hurdles</v>
      </c>
      <c r="B240" s="488" t="s">
        <v>912</v>
      </c>
      <c r="C240" s="170" t="s">
        <v>913</v>
      </c>
      <c r="D240" s="170" t="s">
        <v>75</v>
      </c>
      <c r="E240" s="170" t="s">
        <v>923</v>
      </c>
      <c r="F240" s="171" t="s">
        <v>70</v>
      </c>
      <c r="G240" s="170" t="s">
        <v>924</v>
      </c>
      <c r="H240" s="176" t="s">
        <v>926</v>
      </c>
      <c r="I240" s="177" t="s">
        <v>926</v>
      </c>
      <c r="J240" s="178" t="str">
        <f t="shared" ca="1" si="12"/>
        <v>-</v>
      </c>
      <c r="K240" s="489">
        <v>45058</v>
      </c>
      <c r="M240"/>
    </row>
    <row r="241" spans="1:13" s="37" customFormat="1" x14ac:dyDescent="0.15">
      <c r="A241" s="483" t="str">
        <f t="shared" si="11"/>
        <v>Track &amp; Field-Female-V65-60m Hurdles</v>
      </c>
      <c r="B241" s="488" t="s">
        <v>912</v>
      </c>
      <c r="C241" s="170" t="s">
        <v>913</v>
      </c>
      <c r="D241" s="170" t="s">
        <v>75</v>
      </c>
      <c r="E241" s="170" t="s">
        <v>923</v>
      </c>
      <c r="F241" s="171" t="s">
        <v>71</v>
      </c>
      <c r="G241" s="170" t="s">
        <v>924</v>
      </c>
      <c r="H241" s="176" t="s">
        <v>926</v>
      </c>
      <c r="I241" s="177" t="s">
        <v>926</v>
      </c>
      <c r="J241" s="178" t="str">
        <f t="shared" ca="1" si="12"/>
        <v>-</v>
      </c>
      <c r="K241" s="489">
        <v>45058</v>
      </c>
      <c r="M241"/>
    </row>
    <row r="242" spans="1:13" s="37" customFormat="1" ht="14" thickBot="1" x14ac:dyDescent="0.2">
      <c r="A242" s="486" t="str">
        <f t="shared" si="11"/>
        <v>Track &amp; Field-Female-V70-60m Hurdles</v>
      </c>
      <c r="B242" s="494" t="s">
        <v>912</v>
      </c>
      <c r="C242" s="194" t="s">
        <v>913</v>
      </c>
      <c r="D242" s="194" t="s">
        <v>75</v>
      </c>
      <c r="E242" s="194" t="s">
        <v>923</v>
      </c>
      <c r="F242" s="195" t="s">
        <v>72</v>
      </c>
      <c r="G242" s="194" t="s">
        <v>924</v>
      </c>
      <c r="H242" s="591" t="s">
        <v>926</v>
      </c>
      <c r="I242" s="200" t="s">
        <v>926</v>
      </c>
      <c r="J242" s="202" t="str">
        <f t="shared" ref="J242:J293" ca="1" si="13">IF(I242="","",IF(I242="MISSING","",IF(I242="-","-",TODAY()-I242)))</f>
        <v>-</v>
      </c>
      <c r="K242" s="495">
        <v>45058</v>
      </c>
      <c r="M242"/>
    </row>
    <row r="243" spans="1:13" s="37" customFormat="1" ht="14" thickBot="1" x14ac:dyDescent="0.2">
      <c r="A243" s="485" t="str">
        <f t="shared" si="11"/>
        <v>Track &amp; Field-Female-U11-70m Hurdles</v>
      </c>
      <c r="B243" s="732" t="s">
        <v>912</v>
      </c>
      <c r="C243" s="733" t="s">
        <v>913</v>
      </c>
      <c r="D243" s="733" t="s">
        <v>75</v>
      </c>
      <c r="E243" s="733" t="s">
        <v>947</v>
      </c>
      <c r="F243" s="734" t="s">
        <v>77</v>
      </c>
      <c r="G243" s="735" t="s">
        <v>924</v>
      </c>
      <c r="H243" s="736" t="s">
        <v>926</v>
      </c>
      <c r="I243" s="737" t="s">
        <v>926</v>
      </c>
      <c r="J243" s="738" t="str">
        <f t="shared" ca="1" si="13"/>
        <v>-</v>
      </c>
      <c r="K243" s="493">
        <v>45051</v>
      </c>
      <c r="M243"/>
    </row>
    <row r="244" spans="1:13" s="37" customFormat="1" ht="14" thickBot="1" x14ac:dyDescent="0.2">
      <c r="A244" s="483" t="str">
        <f t="shared" si="11"/>
        <v>Track &amp; Field-Female-U13-70m Hurdles</v>
      </c>
      <c r="B244" s="805" t="s">
        <v>912</v>
      </c>
      <c r="C244" s="806" t="s">
        <v>913</v>
      </c>
      <c r="D244" s="806" t="s">
        <v>75</v>
      </c>
      <c r="E244" s="806" t="s">
        <v>947</v>
      </c>
      <c r="F244" s="807" t="s">
        <v>78</v>
      </c>
      <c r="G244" s="806" t="s">
        <v>844</v>
      </c>
      <c r="H244" s="808">
        <v>12.4</v>
      </c>
      <c r="I244" s="809">
        <v>43302</v>
      </c>
      <c r="J244" s="810">
        <f t="shared" ca="1" si="13"/>
        <v>2855</v>
      </c>
      <c r="K244" s="720">
        <v>45051</v>
      </c>
      <c r="M244"/>
    </row>
    <row r="245" spans="1:13" s="37" customFormat="1" x14ac:dyDescent="0.15">
      <c r="A245" s="483" t="str">
        <f t="shared" si="11"/>
        <v>Track &amp; Field-Female-U15-70m Hurdles</v>
      </c>
      <c r="B245" s="614" t="s">
        <v>912</v>
      </c>
      <c r="C245" s="615" t="s">
        <v>913</v>
      </c>
      <c r="D245" s="615" t="s">
        <v>75</v>
      </c>
      <c r="E245" s="615" t="s">
        <v>947</v>
      </c>
      <c r="F245" s="616" t="s">
        <v>79</v>
      </c>
      <c r="G245" s="740" t="s">
        <v>924</v>
      </c>
      <c r="H245" s="741" t="s">
        <v>926</v>
      </c>
      <c r="I245" s="742" t="s">
        <v>926</v>
      </c>
      <c r="J245" s="743" t="str">
        <f t="shared" ca="1" si="13"/>
        <v>-</v>
      </c>
      <c r="K245" s="489">
        <v>45051</v>
      </c>
      <c r="M245"/>
    </row>
    <row r="246" spans="1:13" s="37" customFormat="1" x14ac:dyDescent="0.15">
      <c r="A246" s="483" t="str">
        <f t="shared" si="11"/>
        <v>Track &amp; Field-Female-U17-70m Hurdles</v>
      </c>
      <c r="B246" s="488" t="s">
        <v>912</v>
      </c>
      <c r="C246" s="170" t="s">
        <v>913</v>
      </c>
      <c r="D246" s="170" t="s">
        <v>75</v>
      </c>
      <c r="E246" s="170" t="s">
        <v>947</v>
      </c>
      <c r="F246" s="171" t="s">
        <v>80</v>
      </c>
      <c r="G246" s="175" t="s">
        <v>924</v>
      </c>
      <c r="H246" s="176" t="s">
        <v>926</v>
      </c>
      <c r="I246" s="177" t="s">
        <v>926</v>
      </c>
      <c r="J246" s="178" t="str">
        <f t="shared" ca="1" si="13"/>
        <v>-</v>
      </c>
      <c r="K246" s="489">
        <v>45051</v>
      </c>
      <c r="M246"/>
    </row>
    <row r="247" spans="1:13" s="37" customFormat="1" x14ac:dyDescent="0.15">
      <c r="A247" s="483" t="str">
        <f t="shared" si="11"/>
        <v>Track &amp; Field-Female-U20-70m Hurdles</v>
      </c>
      <c r="B247" s="488" t="s">
        <v>912</v>
      </c>
      <c r="C247" s="170" t="s">
        <v>913</v>
      </c>
      <c r="D247" s="170" t="s">
        <v>75</v>
      </c>
      <c r="E247" s="170" t="s">
        <v>947</v>
      </c>
      <c r="F247" s="171" t="s">
        <v>81</v>
      </c>
      <c r="G247" s="175" t="s">
        <v>924</v>
      </c>
      <c r="H247" s="176" t="s">
        <v>926</v>
      </c>
      <c r="I247" s="177" t="s">
        <v>926</v>
      </c>
      <c r="J247" s="178" t="str">
        <f t="shared" ca="1" si="13"/>
        <v>-</v>
      </c>
      <c r="K247" s="489">
        <v>45051</v>
      </c>
      <c r="M247"/>
    </row>
    <row r="248" spans="1:13" s="37" customFormat="1" x14ac:dyDescent="0.15">
      <c r="A248" s="483" t="str">
        <f t="shared" si="11"/>
        <v>Track &amp; Field-Female-Senior-70m Hurdles</v>
      </c>
      <c r="B248" s="488" t="s">
        <v>912</v>
      </c>
      <c r="C248" s="170" t="s">
        <v>913</v>
      </c>
      <c r="D248" s="170" t="s">
        <v>75</v>
      </c>
      <c r="E248" s="170" t="s">
        <v>947</v>
      </c>
      <c r="F248" s="171" t="s">
        <v>5</v>
      </c>
      <c r="G248" s="175" t="s">
        <v>924</v>
      </c>
      <c r="H248" s="176" t="s">
        <v>926</v>
      </c>
      <c r="I248" s="177" t="s">
        <v>926</v>
      </c>
      <c r="J248" s="178" t="str">
        <f t="shared" ca="1" si="13"/>
        <v>-</v>
      </c>
      <c r="K248" s="489">
        <v>45051</v>
      </c>
      <c r="M248"/>
    </row>
    <row r="249" spans="1:13" s="37" customFormat="1" x14ac:dyDescent="0.15">
      <c r="A249" s="483" t="str">
        <f t="shared" si="11"/>
        <v>Track &amp; Field-Female-V35-70m Hurdles</v>
      </c>
      <c r="B249" s="488" t="s">
        <v>912</v>
      </c>
      <c r="C249" s="170" t="s">
        <v>913</v>
      </c>
      <c r="D249" s="170" t="s">
        <v>75</v>
      </c>
      <c r="E249" s="170" t="s">
        <v>947</v>
      </c>
      <c r="F249" s="171" t="s">
        <v>74</v>
      </c>
      <c r="G249" s="175" t="s">
        <v>924</v>
      </c>
      <c r="H249" s="176" t="s">
        <v>926</v>
      </c>
      <c r="I249" s="177" t="s">
        <v>926</v>
      </c>
      <c r="J249" s="178" t="str">
        <f t="shared" ca="1" si="13"/>
        <v>-</v>
      </c>
      <c r="K249" s="489">
        <v>45051</v>
      </c>
      <c r="M249"/>
    </row>
    <row r="250" spans="1:13" s="37" customFormat="1" x14ac:dyDescent="0.15">
      <c r="A250" s="483" t="str">
        <f t="shared" si="11"/>
        <v>Track &amp; Field-Female-V40-70m Hurdles</v>
      </c>
      <c r="B250" s="488" t="s">
        <v>912</v>
      </c>
      <c r="C250" s="170" t="s">
        <v>913</v>
      </c>
      <c r="D250" s="170" t="s">
        <v>75</v>
      </c>
      <c r="E250" s="170" t="s">
        <v>947</v>
      </c>
      <c r="F250" s="171" t="s">
        <v>67</v>
      </c>
      <c r="G250" s="175" t="s">
        <v>924</v>
      </c>
      <c r="H250" s="176" t="s">
        <v>926</v>
      </c>
      <c r="I250" s="177" t="s">
        <v>926</v>
      </c>
      <c r="J250" s="178" t="str">
        <f t="shared" ca="1" si="13"/>
        <v>-</v>
      </c>
      <c r="K250" s="489">
        <v>45051</v>
      </c>
      <c r="M250"/>
    </row>
    <row r="251" spans="1:13" s="37" customFormat="1" x14ac:dyDescent="0.15">
      <c r="A251" s="483" t="str">
        <f t="shared" si="11"/>
        <v>Track &amp; Field-Female-V45-70m Hurdles</v>
      </c>
      <c r="B251" s="488" t="s">
        <v>912</v>
      </c>
      <c r="C251" s="170" t="s">
        <v>913</v>
      </c>
      <c r="D251" s="170" t="s">
        <v>75</v>
      </c>
      <c r="E251" s="170" t="s">
        <v>947</v>
      </c>
      <c r="F251" s="171" t="s">
        <v>64</v>
      </c>
      <c r="G251" s="175" t="s">
        <v>924</v>
      </c>
      <c r="H251" s="176" t="s">
        <v>926</v>
      </c>
      <c r="I251" s="177" t="s">
        <v>926</v>
      </c>
      <c r="J251" s="178" t="str">
        <f t="shared" ca="1" si="13"/>
        <v>-</v>
      </c>
      <c r="K251" s="489">
        <v>45051</v>
      </c>
      <c r="M251"/>
    </row>
    <row r="252" spans="1:13" s="37" customFormat="1" x14ac:dyDescent="0.15">
      <c r="A252" s="483" t="str">
        <f t="shared" si="11"/>
        <v>Track &amp; Field-Female-V50-70m Hurdles</v>
      </c>
      <c r="B252" s="488" t="s">
        <v>912</v>
      </c>
      <c r="C252" s="170" t="s">
        <v>913</v>
      </c>
      <c r="D252" s="170" t="s">
        <v>75</v>
      </c>
      <c r="E252" s="170" t="s">
        <v>947</v>
      </c>
      <c r="F252" s="171" t="s">
        <v>65</v>
      </c>
      <c r="G252" s="175" t="s">
        <v>924</v>
      </c>
      <c r="H252" s="176" t="s">
        <v>926</v>
      </c>
      <c r="I252" s="177" t="s">
        <v>926</v>
      </c>
      <c r="J252" s="178" t="str">
        <f t="shared" ca="1" si="13"/>
        <v>-</v>
      </c>
      <c r="K252" s="489">
        <v>45051</v>
      </c>
      <c r="M252"/>
    </row>
    <row r="253" spans="1:13" s="37" customFormat="1" x14ac:dyDescent="0.15">
      <c r="A253" s="483" t="str">
        <f t="shared" si="11"/>
        <v>Track &amp; Field-Female-V55-70m Hurdles</v>
      </c>
      <c r="B253" s="488" t="s">
        <v>912</v>
      </c>
      <c r="C253" s="170" t="s">
        <v>913</v>
      </c>
      <c r="D253" s="170" t="s">
        <v>75</v>
      </c>
      <c r="E253" s="170" t="s">
        <v>947</v>
      </c>
      <c r="F253" s="171" t="s">
        <v>66</v>
      </c>
      <c r="G253" s="175" t="s">
        <v>924</v>
      </c>
      <c r="H253" s="176" t="s">
        <v>926</v>
      </c>
      <c r="I253" s="177" t="s">
        <v>926</v>
      </c>
      <c r="J253" s="178" t="str">
        <f t="shared" ca="1" si="13"/>
        <v>-</v>
      </c>
      <c r="K253" s="489">
        <v>45051</v>
      </c>
      <c r="M253"/>
    </row>
    <row r="254" spans="1:13" s="37" customFormat="1" x14ac:dyDescent="0.15">
      <c r="A254" s="483" t="str">
        <f t="shared" si="11"/>
        <v>Track &amp; Field-Female-V60-70m Hurdles</v>
      </c>
      <c r="B254" s="488" t="s">
        <v>912</v>
      </c>
      <c r="C254" s="170" t="s">
        <v>913</v>
      </c>
      <c r="D254" s="170" t="s">
        <v>75</v>
      </c>
      <c r="E254" s="170" t="s">
        <v>947</v>
      </c>
      <c r="F254" s="171" t="s">
        <v>70</v>
      </c>
      <c r="G254" s="175" t="s">
        <v>924</v>
      </c>
      <c r="H254" s="176" t="s">
        <v>926</v>
      </c>
      <c r="I254" s="177" t="s">
        <v>926</v>
      </c>
      <c r="J254" s="178" t="str">
        <f t="shared" ca="1" si="13"/>
        <v>-</v>
      </c>
      <c r="K254" s="489">
        <v>45051</v>
      </c>
      <c r="M254"/>
    </row>
    <row r="255" spans="1:13" s="37" customFormat="1" x14ac:dyDescent="0.15">
      <c r="A255" s="483" t="str">
        <f t="shared" si="11"/>
        <v>Track &amp; Field-Female-V65-70m Hurdles</v>
      </c>
      <c r="B255" s="488" t="s">
        <v>912</v>
      </c>
      <c r="C255" s="170" t="s">
        <v>913</v>
      </c>
      <c r="D255" s="170" t="s">
        <v>75</v>
      </c>
      <c r="E255" s="170" t="s">
        <v>947</v>
      </c>
      <c r="F255" s="171" t="s">
        <v>71</v>
      </c>
      <c r="G255" s="175" t="s">
        <v>924</v>
      </c>
      <c r="H255" s="176" t="s">
        <v>926</v>
      </c>
      <c r="I255" s="177" t="s">
        <v>926</v>
      </c>
      <c r="J255" s="178" t="str">
        <f t="shared" ca="1" si="13"/>
        <v>-</v>
      </c>
      <c r="K255" s="489">
        <v>45051</v>
      </c>
      <c r="M255"/>
    </row>
    <row r="256" spans="1:13" s="37" customFormat="1" ht="14" thickBot="1" x14ac:dyDescent="0.2">
      <c r="A256" s="486" t="str">
        <f t="shared" si="11"/>
        <v>Track &amp; Field-Female-V70-70m Hurdles</v>
      </c>
      <c r="B256" s="490" t="s">
        <v>912</v>
      </c>
      <c r="C256" s="185" t="s">
        <v>913</v>
      </c>
      <c r="D256" s="185" t="s">
        <v>75</v>
      </c>
      <c r="E256" s="185" t="s">
        <v>947</v>
      </c>
      <c r="F256" s="186" t="s">
        <v>72</v>
      </c>
      <c r="G256" s="728" t="s">
        <v>924</v>
      </c>
      <c r="H256" s="729" t="s">
        <v>926</v>
      </c>
      <c r="I256" s="730" t="s">
        <v>926</v>
      </c>
      <c r="J256" s="731" t="str">
        <f t="shared" ca="1" si="13"/>
        <v>-</v>
      </c>
      <c r="K256" s="495">
        <v>45051</v>
      </c>
      <c r="M256"/>
    </row>
    <row r="257" spans="1:13" s="37" customFormat="1" ht="14" thickBot="1" x14ac:dyDescent="0.2">
      <c r="A257" s="485" t="str">
        <f t="shared" si="11"/>
        <v>Track &amp; Field-Female-U11-75m Hurdles</v>
      </c>
      <c r="B257" s="805" t="s">
        <v>912</v>
      </c>
      <c r="C257" s="806" t="s">
        <v>913</v>
      </c>
      <c r="D257" s="806" t="s">
        <v>75</v>
      </c>
      <c r="E257" s="806" t="s">
        <v>925</v>
      </c>
      <c r="F257" s="807" t="s">
        <v>77</v>
      </c>
      <c r="G257" s="806" t="s">
        <v>118</v>
      </c>
      <c r="H257" s="808">
        <v>17.899999999999999</v>
      </c>
      <c r="I257" s="809">
        <v>36402</v>
      </c>
      <c r="J257" s="810">
        <f t="shared" ca="1" si="13"/>
        <v>9755</v>
      </c>
      <c r="K257" s="721">
        <v>45051</v>
      </c>
      <c r="M257"/>
    </row>
    <row r="258" spans="1:13" s="37" customFormat="1" ht="14" thickBot="1" x14ac:dyDescent="0.2">
      <c r="A258" s="483" t="str">
        <f t="shared" si="11"/>
        <v>Track &amp; Field-Female-U13-75m Hurdles</v>
      </c>
      <c r="B258" s="744" t="s">
        <v>912</v>
      </c>
      <c r="C258" s="745" t="s">
        <v>913</v>
      </c>
      <c r="D258" s="745" t="s">
        <v>75</v>
      </c>
      <c r="E258" s="745" t="s">
        <v>925</v>
      </c>
      <c r="F258" s="746" t="s">
        <v>78</v>
      </c>
      <c r="G258" s="747" t="s">
        <v>924</v>
      </c>
      <c r="H258" s="748" t="s">
        <v>926</v>
      </c>
      <c r="I258" s="749" t="s">
        <v>926</v>
      </c>
      <c r="J258" s="750" t="str">
        <f t="shared" ref="J258" ca="1" si="14">IF(I258="","",IF(I258="MISSING","",IF(I258="-","-",TODAY()-I258)))</f>
        <v>-</v>
      </c>
      <c r="K258" s="489">
        <v>45051</v>
      </c>
      <c r="M258"/>
    </row>
    <row r="259" spans="1:13" s="37" customFormat="1" ht="14" thickBot="1" x14ac:dyDescent="0.2">
      <c r="A259" s="483" t="str">
        <f t="shared" si="11"/>
        <v>Track &amp; Field-Female-U15-75m Hurdles</v>
      </c>
      <c r="B259" s="805" t="s">
        <v>912</v>
      </c>
      <c r="C259" s="806" t="s">
        <v>913</v>
      </c>
      <c r="D259" s="806" t="s">
        <v>75</v>
      </c>
      <c r="E259" s="806" t="s">
        <v>925</v>
      </c>
      <c r="F259" s="807" t="s">
        <v>79</v>
      </c>
      <c r="G259" s="806" t="s">
        <v>1351</v>
      </c>
      <c r="H259" s="808">
        <v>11.7</v>
      </c>
      <c r="I259" s="809">
        <v>45080</v>
      </c>
      <c r="J259" s="810">
        <f t="shared" ca="1" si="13"/>
        <v>1077</v>
      </c>
      <c r="K259" s="720">
        <v>45090</v>
      </c>
      <c r="M259"/>
    </row>
    <row r="260" spans="1:13" s="37" customFormat="1" x14ac:dyDescent="0.15">
      <c r="A260" s="483" t="str">
        <f t="shared" si="11"/>
        <v>Track &amp; Field-Female-U17-75m Hurdles</v>
      </c>
      <c r="B260" s="614" t="s">
        <v>912</v>
      </c>
      <c r="C260" s="615" t="s">
        <v>913</v>
      </c>
      <c r="D260" s="615" t="s">
        <v>75</v>
      </c>
      <c r="E260" s="615" t="s">
        <v>925</v>
      </c>
      <c r="F260" s="616" t="s">
        <v>80</v>
      </c>
      <c r="G260" s="740" t="s">
        <v>924</v>
      </c>
      <c r="H260" s="741" t="s">
        <v>926</v>
      </c>
      <c r="I260" s="742" t="s">
        <v>926</v>
      </c>
      <c r="J260" s="743" t="str">
        <f t="shared" ca="1" si="13"/>
        <v>-</v>
      </c>
      <c r="K260" s="489">
        <v>45051</v>
      </c>
      <c r="M260"/>
    </row>
    <row r="261" spans="1:13" s="37" customFormat="1" x14ac:dyDescent="0.15">
      <c r="A261" s="483" t="str">
        <f t="shared" ref="A261:A324" si="15">B261&amp;"-"&amp;D261&amp;"-"&amp;F261&amp;"-"&amp;E261</f>
        <v>Track &amp; Field-Female-U20-75m Hurdles</v>
      </c>
      <c r="B261" s="488" t="s">
        <v>912</v>
      </c>
      <c r="C261" s="170" t="s">
        <v>913</v>
      </c>
      <c r="D261" s="170" t="s">
        <v>75</v>
      </c>
      <c r="E261" s="170" t="s">
        <v>925</v>
      </c>
      <c r="F261" s="171" t="s">
        <v>81</v>
      </c>
      <c r="G261" s="175" t="s">
        <v>924</v>
      </c>
      <c r="H261" s="176" t="s">
        <v>926</v>
      </c>
      <c r="I261" s="177" t="s">
        <v>926</v>
      </c>
      <c r="J261" s="178" t="str">
        <f t="shared" ca="1" si="13"/>
        <v>-</v>
      </c>
      <c r="K261" s="489">
        <v>45051</v>
      </c>
      <c r="M261"/>
    </row>
    <row r="262" spans="1:13" s="37" customFormat="1" x14ac:dyDescent="0.15">
      <c r="A262" s="483" t="str">
        <f t="shared" si="15"/>
        <v>Track &amp; Field-Female-Senior-75m Hurdles</v>
      </c>
      <c r="B262" s="488" t="s">
        <v>912</v>
      </c>
      <c r="C262" s="170" t="s">
        <v>913</v>
      </c>
      <c r="D262" s="170" t="s">
        <v>75</v>
      </c>
      <c r="E262" s="170" t="s">
        <v>925</v>
      </c>
      <c r="F262" s="171" t="s">
        <v>5</v>
      </c>
      <c r="G262" s="175" t="s">
        <v>924</v>
      </c>
      <c r="H262" s="176" t="s">
        <v>926</v>
      </c>
      <c r="I262" s="177" t="s">
        <v>926</v>
      </c>
      <c r="J262" s="178" t="str">
        <f t="shared" ca="1" si="13"/>
        <v>-</v>
      </c>
      <c r="K262" s="489">
        <v>45051</v>
      </c>
      <c r="M262"/>
    </row>
    <row r="263" spans="1:13" s="37" customFormat="1" x14ac:dyDescent="0.15">
      <c r="A263" s="483" t="str">
        <f t="shared" si="15"/>
        <v>Track &amp; Field-Female-V35-75m Hurdles</v>
      </c>
      <c r="B263" s="488" t="s">
        <v>912</v>
      </c>
      <c r="C263" s="170" t="s">
        <v>913</v>
      </c>
      <c r="D263" s="170" t="s">
        <v>75</v>
      </c>
      <c r="E263" s="170" t="s">
        <v>925</v>
      </c>
      <c r="F263" s="171" t="s">
        <v>74</v>
      </c>
      <c r="G263" s="175" t="s">
        <v>924</v>
      </c>
      <c r="H263" s="176" t="s">
        <v>926</v>
      </c>
      <c r="I263" s="177" t="s">
        <v>926</v>
      </c>
      <c r="J263" s="178" t="str">
        <f t="shared" ca="1" si="13"/>
        <v>-</v>
      </c>
      <c r="K263" s="489">
        <v>45051</v>
      </c>
      <c r="M263"/>
    </row>
    <row r="264" spans="1:13" s="37" customFormat="1" x14ac:dyDescent="0.15">
      <c r="A264" s="483" t="str">
        <f t="shared" si="15"/>
        <v>Track &amp; Field-Female-V40-75m Hurdles</v>
      </c>
      <c r="B264" s="488" t="s">
        <v>912</v>
      </c>
      <c r="C264" s="170" t="s">
        <v>913</v>
      </c>
      <c r="D264" s="170" t="s">
        <v>75</v>
      </c>
      <c r="E264" s="170" t="s">
        <v>925</v>
      </c>
      <c r="F264" s="171" t="s">
        <v>67</v>
      </c>
      <c r="G264" s="175" t="s">
        <v>924</v>
      </c>
      <c r="H264" s="176" t="s">
        <v>926</v>
      </c>
      <c r="I264" s="177" t="s">
        <v>926</v>
      </c>
      <c r="J264" s="178" t="str">
        <f t="shared" ca="1" si="13"/>
        <v>-</v>
      </c>
      <c r="K264" s="489">
        <v>45051</v>
      </c>
      <c r="M264"/>
    </row>
    <row r="265" spans="1:13" s="37" customFormat="1" x14ac:dyDescent="0.15">
      <c r="A265" s="483" t="str">
        <f t="shared" si="15"/>
        <v>Track &amp; Field-Female-V45-75m Hurdles</v>
      </c>
      <c r="B265" s="488" t="s">
        <v>912</v>
      </c>
      <c r="C265" s="170" t="s">
        <v>913</v>
      </c>
      <c r="D265" s="170" t="s">
        <v>75</v>
      </c>
      <c r="E265" s="170" t="s">
        <v>925</v>
      </c>
      <c r="F265" s="171" t="s">
        <v>64</v>
      </c>
      <c r="G265" s="175" t="s">
        <v>924</v>
      </c>
      <c r="H265" s="176" t="s">
        <v>926</v>
      </c>
      <c r="I265" s="177" t="s">
        <v>926</v>
      </c>
      <c r="J265" s="178" t="str">
        <f t="shared" ca="1" si="13"/>
        <v>-</v>
      </c>
      <c r="K265" s="489">
        <v>45051</v>
      </c>
      <c r="M265"/>
    </row>
    <row r="266" spans="1:13" s="37" customFormat="1" x14ac:dyDescent="0.15">
      <c r="A266" s="483" t="str">
        <f t="shared" si="15"/>
        <v>Track &amp; Field-Female-V50-75m Hurdles</v>
      </c>
      <c r="B266" s="488" t="s">
        <v>912</v>
      </c>
      <c r="C266" s="170" t="s">
        <v>913</v>
      </c>
      <c r="D266" s="170" t="s">
        <v>75</v>
      </c>
      <c r="E266" s="170" t="s">
        <v>925</v>
      </c>
      <c r="F266" s="171" t="s">
        <v>65</v>
      </c>
      <c r="G266" s="175" t="s">
        <v>924</v>
      </c>
      <c r="H266" s="176" t="s">
        <v>926</v>
      </c>
      <c r="I266" s="177" t="s">
        <v>926</v>
      </c>
      <c r="J266" s="178" t="str">
        <f t="shared" ca="1" si="13"/>
        <v>-</v>
      </c>
      <c r="K266" s="489">
        <v>45051</v>
      </c>
      <c r="M266"/>
    </row>
    <row r="267" spans="1:13" s="37" customFormat="1" x14ac:dyDescent="0.15">
      <c r="A267" s="483" t="str">
        <f t="shared" si="15"/>
        <v>Track &amp; Field-Female-V55-75m Hurdles</v>
      </c>
      <c r="B267" s="488" t="s">
        <v>912</v>
      </c>
      <c r="C267" s="170" t="s">
        <v>913</v>
      </c>
      <c r="D267" s="170" t="s">
        <v>75</v>
      </c>
      <c r="E267" s="170" t="s">
        <v>925</v>
      </c>
      <c r="F267" s="171" t="s">
        <v>66</v>
      </c>
      <c r="G267" s="175" t="s">
        <v>924</v>
      </c>
      <c r="H267" s="176" t="s">
        <v>926</v>
      </c>
      <c r="I267" s="177" t="s">
        <v>926</v>
      </c>
      <c r="J267" s="178" t="str">
        <f t="shared" ca="1" si="13"/>
        <v>-</v>
      </c>
      <c r="K267" s="489">
        <v>45051</v>
      </c>
      <c r="M267"/>
    </row>
    <row r="268" spans="1:13" s="37" customFormat="1" x14ac:dyDescent="0.15">
      <c r="A268" s="483" t="str">
        <f t="shared" si="15"/>
        <v>Track &amp; Field-Female-V60-75m Hurdles</v>
      </c>
      <c r="B268" s="488" t="s">
        <v>912</v>
      </c>
      <c r="C268" s="170" t="s">
        <v>913</v>
      </c>
      <c r="D268" s="170" t="s">
        <v>75</v>
      </c>
      <c r="E268" s="170" t="s">
        <v>925</v>
      </c>
      <c r="F268" s="171" t="s">
        <v>70</v>
      </c>
      <c r="G268" s="175" t="s">
        <v>924</v>
      </c>
      <c r="H268" s="176" t="s">
        <v>926</v>
      </c>
      <c r="I268" s="177" t="s">
        <v>926</v>
      </c>
      <c r="J268" s="178" t="str">
        <f t="shared" ca="1" si="13"/>
        <v>-</v>
      </c>
      <c r="K268" s="489">
        <v>45051</v>
      </c>
      <c r="M268"/>
    </row>
    <row r="269" spans="1:13" s="37" customFormat="1" x14ac:dyDescent="0.15">
      <c r="A269" s="483" t="str">
        <f t="shared" si="15"/>
        <v>Track &amp; Field-Female-V65-75m Hurdles</v>
      </c>
      <c r="B269" s="488" t="s">
        <v>912</v>
      </c>
      <c r="C269" s="170" t="s">
        <v>913</v>
      </c>
      <c r="D269" s="170" t="s">
        <v>75</v>
      </c>
      <c r="E269" s="170" t="s">
        <v>925</v>
      </c>
      <c r="F269" s="171" t="s">
        <v>71</v>
      </c>
      <c r="G269" s="175" t="s">
        <v>924</v>
      </c>
      <c r="H269" s="176" t="s">
        <v>926</v>
      </c>
      <c r="I269" s="177" t="s">
        <v>926</v>
      </c>
      <c r="J269" s="178" t="str">
        <f t="shared" ca="1" si="13"/>
        <v>-</v>
      </c>
      <c r="K269" s="489">
        <v>45051</v>
      </c>
      <c r="M269"/>
    </row>
    <row r="270" spans="1:13" s="37" customFormat="1" ht="14" thickBot="1" x14ac:dyDescent="0.2">
      <c r="A270" s="486" t="str">
        <f t="shared" si="15"/>
        <v>Track &amp; Field-Female-V70-75m Hurdles</v>
      </c>
      <c r="B270" s="494" t="s">
        <v>912</v>
      </c>
      <c r="C270" s="194" t="s">
        <v>913</v>
      </c>
      <c r="D270" s="194" t="s">
        <v>75</v>
      </c>
      <c r="E270" s="194" t="s">
        <v>925</v>
      </c>
      <c r="F270" s="195" t="s">
        <v>72</v>
      </c>
      <c r="G270" s="196" t="s">
        <v>924</v>
      </c>
      <c r="H270" s="197" t="s">
        <v>926</v>
      </c>
      <c r="I270" s="198" t="s">
        <v>926</v>
      </c>
      <c r="J270" s="199" t="str">
        <f t="shared" ca="1" si="13"/>
        <v>-</v>
      </c>
      <c r="K270" s="495">
        <v>45051</v>
      </c>
      <c r="M270"/>
    </row>
    <row r="271" spans="1:13" s="37" customFormat="1" x14ac:dyDescent="0.15">
      <c r="A271" s="485" t="str">
        <f t="shared" si="15"/>
        <v>Track &amp; Field-Female-U11-80m Hurdles</v>
      </c>
      <c r="B271" s="492" t="s">
        <v>912</v>
      </c>
      <c r="C271" s="190" t="s">
        <v>913</v>
      </c>
      <c r="D271" s="190" t="s">
        <v>75</v>
      </c>
      <c r="E271" s="190" t="s">
        <v>927</v>
      </c>
      <c r="F271" s="191" t="s">
        <v>77</v>
      </c>
      <c r="G271" s="205" t="s">
        <v>924</v>
      </c>
      <c r="H271" s="206" t="s">
        <v>926</v>
      </c>
      <c r="I271" s="207" t="s">
        <v>926</v>
      </c>
      <c r="J271" s="208" t="str">
        <f t="shared" ca="1" si="13"/>
        <v>-</v>
      </c>
      <c r="K271" s="493">
        <v>45051</v>
      </c>
      <c r="M271"/>
    </row>
    <row r="272" spans="1:13" s="37" customFormat="1" x14ac:dyDescent="0.15">
      <c r="A272" s="483" t="str">
        <f t="shared" si="15"/>
        <v>Track &amp; Field-Female-U13-80m Hurdles</v>
      </c>
      <c r="B272" s="488" t="s">
        <v>912</v>
      </c>
      <c r="C272" s="170" t="s">
        <v>913</v>
      </c>
      <c r="D272" s="170" t="s">
        <v>75</v>
      </c>
      <c r="E272" s="170" t="s">
        <v>927</v>
      </c>
      <c r="F272" s="171" t="s">
        <v>78</v>
      </c>
      <c r="G272" s="175" t="s">
        <v>924</v>
      </c>
      <c r="H272" s="176" t="s">
        <v>926</v>
      </c>
      <c r="I272" s="177" t="s">
        <v>926</v>
      </c>
      <c r="J272" s="178" t="str">
        <f t="shared" ca="1" si="13"/>
        <v>-</v>
      </c>
      <c r="K272" s="489">
        <v>45051</v>
      </c>
      <c r="M272"/>
    </row>
    <row r="273" spans="1:13" s="37" customFormat="1" ht="14" thickBot="1" x14ac:dyDescent="0.2">
      <c r="A273" s="483" t="str">
        <f t="shared" si="15"/>
        <v>Track &amp; Field-Female-U15-80m Hurdles</v>
      </c>
      <c r="B273" s="490" t="s">
        <v>912</v>
      </c>
      <c r="C273" s="185" t="s">
        <v>913</v>
      </c>
      <c r="D273" s="185" t="s">
        <v>75</v>
      </c>
      <c r="E273" s="185" t="s">
        <v>927</v>
      </c>
      <c r="F273" s="186" t="s">
        <v>79</v>
      </c>
      <c r="G273" s="728" t="s">
        <v>924</v>
      </c>
      <c r="H273" s="729" t="s">
        <v>926</v>
      </c>
      <c r="I273" s="730" t="s">
        <v>926</v>
      </c>
      <c r="J273" s="731" t="str">
        <f t="shared" ca="1" si="13"/>
        <v>-</v>
      </c>
      <c r="K273" s="489">
        <v>45051</v>
      </c>
      <c r="M273"/>
    </row>
    <row r="274" spans="1:13" s="37" customFormat="1" ht="14" thickBot="1" x14ac:dyDescent="0.2">
      <c r="A274" s="483" t="str">
        <f t="shared" si="15"/>
        <v>Track &amp; Field-Female-U17-80m Hurdles</v>
      </c>
      <c r="B274" s="805" t="s">
        <v>912</v>
      </c>
      <c r="C274" s="806" t="s">
        <v>913</v>
      </c>
      <c r="D274" s="806" t="s">
        <v>75</v>
      </c>
      <c r="E274" s="806" t="s">
        <v>927</v>
      </c>
      <c r="F274" s="807" t="s">
        <v>80</v>
      </c>
      <c r="G274" s="806" t="s">
        <v>51</v>
      </c>
      <c r="H274" s="808">
        <v>11.81</v>
      </c>
      <c r="I274" s="809">
        <v>38864</v>
      </c>
      <c r="J274" s="810">
        <f t="shared" ca="1" si="13"/>
        <v>7293</v>
      </c>
      <c r="K274" s="720">
        <v>45051</v>
      </c>
      <c r="M274"/>
    </row>
    <row r="275" spans="1:13" s="37" customFormat="1" x14ac:dyDescent="0.15">
      <c r="A275" s="483" t="str">
        <f t="shared" si="15"/>
        <v>Track &amp; Field-Female-U20-80m Hurdles</v>
      </c>
      <c r="B275" s="614" t="s">
        <v>912</v>
      </c>
      <c r="C275" s="615" t="s">
        <v>913</v>
      </c>
      <c r="D275" s="615" t="s">
        <v>75</v>
      </c>
      <c r="E275" s="615" t="s">
        <v>927</v>
      </c>
      <c r="F275" s="616" t="s">
        <v>81</v>
      </c>
      <c r="G275" s="740" t="s">
        <v>924</v>
      </c>
      <c r="H275" s="741" t="s">
        <v>926</v>
      </c>
      <c r="I275" s="742" t="s">
        <v>926</v>
      </c>
      <c r="J275" s="743" t="str">
        <f t="shared" ca="1" si="13"/>
        <v>-</v>
      </c>
      <c r="K275" s="489">
        <v>45051</v>
      </c>
      <c r="M275"/>
    </row>
    <row r="276" spans="1:13" s="37" customFormat="1" x14ac:dyDescent="0.15">
      <c r="A276" s="483" t="str">
        <f t="shared" si="15"/>
        <v>Track &amp; Field-Female-Senior-80m Hurdles</v>
      </c>
      <c r="B276" s="488" t="s">
        <v>912</v>
      </c>
      <c r="C276" s="170" t="s">
        <v>913</v>
      </c>
      <c r="D276" s="170" t="s">
        <v>75</v>
      </c>
      <c r="E276" s="170" t="s">
        <v>927</v>
      </c>
      <c r="F276" s="171" t="s">
        <v>5</v>
      </c>
      <c r="G276" s="175" t="s">
        <v>924</v>
      </c>
      <c r="H276" s="176" t="s">
        <v>926</v>
      </c>
      <c r="I276" s="177" t="s">
        <v>926</v>
      </c>
      <c r="J276" s="178" t="str">
        <f t="shared" ca="1" si="13"/>
        <v>-</v>
      </c>
      <c r="K276" s="489">
        <v>45051</v>
      </c>
      <c r="M276"/>
    </row>
    <row r="277" spans="1:13" s="37" customFormat="1" ht="14" thickBot="1" x14ac:dyDescent="0.2">
      <c r="A277" s="483" t="str">
        <f t="shared" si="15"/>
        <v>Track &amp; Field-Female-V35-80m Hurdles</v>
      </c>
      <c r="B277" s="490" t="s">
        <v>912</v>
      </c>
      <c r="C277" s="185" t="s">
        <v>913</v>
      </c>
      <c r="D277" s="185" t="s">
        <v>75</v>
      </c>
      <c r="E277" s="185" t="s">
        <v>927</v>
      </c>
      <c r="F277" s="186" t="s">
        <v>74</v>
      </c>
      <c r="G277" s="728" t="s">
        <v>924</v>
      </c>
      <c r="H277" s="729" t="s">
        <v>926</v>
      </c>
      <c r="I277" s="730" t="s">
        <v>926</v>
      </c>
      <c r="J277" s="731" t="str">
        <f t="shared" ca="1" si="13"/>
        <v>-</v>
      </c>
      <c r="K277" s="489">
        <v>45051</v>
      </c>
      <c r="M277"/>
    </row>
    <row r="278" spans="1:13" s="37" customFormat="1" x14ac:dyDescent="0.15">
      <c r="A278" s="483" t="str">
        <f t="shared" si="15"/>
        <v>Track &amp; Field-Female-V40-80m Hurdles</v>
      </c>
      <c r="B278" s="780" t="s">
        <v>912</v>
      </c>
      <c r="C278" s="781" t="s">
        <v>913</v>
      </c>
      <c r="D278" s="781" t="s">
        <v>75</v>
      </c>
      <c r="E278" s="781" t="s">
        <v>927</v>
      </c>
      <c r="F278" s="782" t="s">
        <v>67</v>
      </c>
      <c r="G278" s="781" t="s">
        <v>917</v>
      </c>
      <c r="H278" s="783"/>
      <c r="I278" s="784"/>
      <c r="J278" s="785" t="str">
        <f t="shared" ref="J278:J279" ca="1" si="16">IF(I278="","",IF(I278="MISSING","",IF(I278="-","-",TODAY()-I278)))</f>
        <v/>
      </c>
      <c r="K278" s="720">
        <v>45058</v>
      </c>
      <c r="M278"/>
    </row>
    <row r="279" spans="1:13" s="37" customFormat="1" x14ac:dyDescent="0.15">
      <c r="A279" s="483" t="str">
        <f t="shared" si="15"/>
        <v>Track &amp; Field-Female-V45-80m Hurdles</v>
      </c>
      <c r="B279" s="772" t="s">
        <v>912</v>
      </c>
      <c r="C279" s="170" t="s">
        <v>913</v>
      </c>
      <c r="D279" s="170" t="s">
        <v>75</v>
      </c>
      <c r="E279" s="170" t="s">
        <v>927</v>
      </c>
      <c r="F279" s="171" t="s">
        <v>64</v>
      </c>
      <c r="G279" s="170" t="s">
        <v>917</v>
      </c>
      <c r="H279" s="172"/>
      <c r="I279" s="173"/>
      <c r="J279" s="773" t="str">
        <f t="shared" ca="1" si="16"/>
        <v/>
      </c>
      <c r="K279" s="720">
        <v>45058</v>
      </c>
      <c r="M279"/>
    </row>
    <row r="280" spans="1:13" s="37" customFormat="1" x14ac:dyDescent="0.15">
      <c r="A280" s="483" t="str">
        <f t="shared" si="15"/>
        <v>Track &amp; Field-Female-V50-80m Hurdles</v>
      </c>
      <c r="B280" s="772" t="s">
        <v>912</v>
      </c>
      <c r="C280" s="170" t="s">
        <v>913</v>
      </c>
      <c r="D280" s="170" t="s">
        <v>75</v>
      </c>
      <c r="E280" s="170" t="s">
        <v>927</v>
      </c>
      <c r="F280" s="171" t="s">
        <v>65</v>
      </c>
      <c r="G280" s="170" t="s">
        <v>917</v>
      </c>
      <c r="H280" s="172"/>
      <c r="I280" s="173"/>
      <c r="J280" s="773" t="str">
        <f t="shared" ref="J280:J283" ca="1" si="17">IF(I280="","",IF(I280="MISSING","",IF(I280="-","-",TODAY()-I280)))</f>
        <v/>
      </c>
      <c r="K280" s="720">
        <v>45058</v>
      </c>
      <c r="M280"/>
    </row>
    <row r="281" spans="1:13" s="37" customFormat="1" x14ac:dyDescent="0.15">
      <c r="A281" s="483" t="str">
        <f t="shared" si="15"/>
        <v>Track &amp; Field-Female-V55-80m Hurdles</v>
      </c>
      <c r="B281" s="772" t="s">
        <v>912</v>
      </c>
      <c r="C281" s="170" t="s">
        <v>913</v>
      </c>
      <c r="D281" s="170" t="s">
        <v>75</v>
      </c>
      <c r="E281" s="170" t="s">
        <v>927</v>
      </c>
      <c r="F281" s="171" t="s">
        <v>66</v>
      </c>
      <c r="G281" s="170" t="s">
        <v>917</v>
      </c>
      <c r="H281" s="172"/>
      <c r="I281" s="173"/>
      <c r="J281" s="773" t="str">
        <f t="shared" ca="1" si="17"/>
        <v/>
      </c>
      <c r="K281" s="720">
        <v>45058</v>
      </c>
      <c r="M281"/>
    </row>
    <row r="282" spans="1:13" s="37" customFormat="1" x14ac:dyDescent="0.15">
      <c r="A282" s="483" t="str">
        <f t="shared" si="15"/>
        <v>Track &amp; Field-Female-V60-80m Hurdles</v>
      </c>
      <c r="B282" s="772" t="s">
        <v>912</v>
      </c>
      <c r="C282" s="170" t="s">
        <v>913</v>
      </c>
      <c r="D282" s="170" t="s">
        <v>75</v>
      </c>
      <c r="E282" s="170" t="s">
        <v>927</v>
      </c>
      <c r="F282" s="171" t="s">
        <v>70</v>
      </c>
      <c r="G282" s="170" t="s">
        <v>917</v>
      </c>
      <c r="H282" s="172"/>
      <c r="I282" s="173"/>
      <c r="J282" s="773" t="str">
        <f t="shared" ca="1" si="17"/>
        <v/>
      </c>
      <c r="K282" s="720">
        <v>45058</v>
      </c>
      <c r="M282"/>
    </row>
    <row r="283" spans="1:13" s="37" customFormat="1" x14ac:dyDescent="0.15">
      <c r="A283" s="483" t="str">
        <f t="shared" si="15"/>
        <v>Track &amp; Field-Female-V65-80m Hurdles</v>
      </c>
      <c r="B283" s="772" t="s">
        <v>912</v>
      </c>
      <c r="C283" s="170" t="s">
        <v>913</v>
      </c>
      <c r="D283" s="170" t="s">
        <v>75</v>
      </c>
      <c r="E283" s="170" t="s">
        <v>927</v>
      </c>
      <c r="F283" s="171" t="s">
        <v>71</v>
      </c>
      <c r="G283" s="170" t="s">
        <v>917</v>
      </c>
      <c r="H283" s="172"/>
      <c r="I283" s="173"/>
      <c r="J283" s="773" t="str">
        <f t="shared" ca="1" si="17"/>
        <v/>
      </c>
      <c r="K283" s="720">
        <v>45058</v>
      </c>
      <c r="M283"/>
    </row>
    <row r="284" spans="1:13" s="37" customFormat="1" ht="14" thickBot="1" x14ac:dyDescent="0.2">
      <c r="A284" s="486" t="str">
        <f t="shared" si="15"/>
        <v>Track &amp; Field-Female-V70-80m Hurdles</v>
      </c>
      <c r="B284" s="774" t="s">
        <v>912</v>
      </c>
      <c r="C284" s="775" t="s">
        <v>913</v>
      </c>
      <c r="D284" s="775" t="s">
        <v>75</v>
      </c>
      <c r="E284" s="775" t="s">
        <v>927</v>
      </c>
      <c r="F284" s="776" t="s">
        <v>72</v>
      </c>
      <c r="G284" s="802" t="s">
        <v>917</v>
      </c>
      <c r="H284" s="811"/>
      <c r="I284" s="812"/>
      <c r="J284" s="813" t="str">
        <f t="shared" ca="1" si="13"/>
        <v/>
      </c>
      <c r="K284" s="726">
        <v>45058</v>
      </c>
      <c r="M284"/>
    </row>
    <row r="285" spans="1:13" s="37" customFormat="1" x14ac:dyDescent="0.15">
      <c r="A285" s="485" t="str">
        <f t="shared" si="15"/>
        <v>Track &amp; Field-Female-U11-100m Hurdles</v>
      </c>
      <c r="B285" s="614" t="s">
        <v>912</v>
      </c>
      <c r="C285" s="615" t="s">
        <v>913</v>
      </c>
      <c r="D285" s="615" t="s">
        <v>75</v>
      </c>
      <c r="E285" s="615" t="s">
        <v>928</v>
      </c>
      <c r="F285" s="616" t="s">
        <v>77</v>
      </c>
      <c r="G285" s="740" t="s">
        <v>924</v>
      </c>
      <c r="H285" s="741" t="s">
        <v>926</v>
      </c>
      <c r="I285" s="742" t="s">
        <v>926</v>
      </c>
      <c r="J285" s="743" t="str">
        <f t="shared" ca="1" si="13"/>
        <v>-</v>
      </c>
      <c r="K285" s="493">
        <v>45051</v>
      </c>
      <c r="M285"/>
    </row>
    <row r="286" spans="1:13" s="37" customFormat="1" x14ac:dyDescent="0.15">
      <c r="A286" s="483" t="str">
        <f t="shared" si="15"/>
        <v>Track &amp; Field-Female-U13-100m Hurdles</v>
      </c>
      <c r="B286" s="488" t="s">
        <v>912</v>
      </c>
      <c r="C286" s="170" t="s">
        <v>913</v>
      </c>
      <c r="D286" s="170" t="s">
        <v>75</v>
      </c>
      <c r="E286" s="170" t="s">
        <v>928</v>
      </c>
      <c r="F286" s="171" t="s">
        <v>78</v>
      </c>
      <c r="G286" s="175" t="s">
        <v>924</v>
      </c>
      <c r="H286" s="176" t="s">
        <v>926</v>
      </c>
      <c r="I286" s="177" t="s">
        <v>926</v>
      </c>
      <c r="J286" s="178" t="str">
        <f t="shared" ca="1" si="13"/>
        <v>-</v>
      </c>
      <c r="K286" s="489">
        <v>45051</v>
      </c>
      <c r="M286"/>
    </row>
    <row r="287" spans="1:13" s="37" customFormat="1" x14ac:dyDescent="0.15">
      <c r="A287" s="483" t="str">
        <f t="shared" si="15"/>
        <v>Track &amp; Field-Female-U15-100m Hurdles</v>
      </c>
      <c r="B287" s="488" t="s">
        <v>912</v>
      </c>
      <c r="C287" s="170" t="s">
        <v>913</v>
      </c>
      <c r="D287" s="170" t="s">
        <v>75</v>
      </c>
      <c r="E287" s="170" t="s">
        <v>928</v>
      </c>
      <c r="F287" s="171" t="s">
        <v>79</v>
      </c>
      <c r="G287" s="175" t="s">
        <v>924</v>
      </c>
      <c r="H287" s="176" t="s">
        <v>926</v>
      </c>
      <c r="I287" s="177" t="s">
        <v>926</v>
      </c>
      <c r="J287" s="178" t="str">
        <f t="shared" ca="1" si="13"/>
        <v>-</v>
      </c>
      <c r="K287" s="489">
        <v>45051</v>
      </c>
      <c r="M287"/>
    </row>
    <row r="288" spans="1:13" s="37" customFormat="1" ht="14" thickBot="1" x14ac:dyDescent="0.2">
      <c r="A288" s="483" t="str">
        <f t="shared" si="15"/>
        <v>Track &amp; Field-Female-U17-100m Hurdles</v>
      </c>
      <c r="B288" s="490" t="s">
        <v>912</v>
      </c>
      <c r="C288" s="185" t="s">
        <v>913</v>
      </c>
      <c r="D288" s="185" t="s">
        <v>75</v>
      </c>
      <c r="E288" s="185" t="s">
        <v>928</v>
      </c>
      <c r="F288" s="186" t="s">
        <v>80</v>
      </c>
      <c r="G288" s="728" t="s">
        <v>924</v>
      </c>
      <c r="H288" s="729" t="s">
        <v>926</v>
      </c>
      <c r="I288" s="730" t="s">
        <v>926</v>
      </c>
      <c r="J288" s="731" t="str">
        <f t="shared" ca="1" si="13"/>
        <v>-</v>
      </c>
      <c r="K288" s="489">
        <v>45051</v>
      </c>
      <c r="M288"/>
    </row>
    <row r="289" spans="1:13" s="37" customFormat="1" x14ac:dyDescent="0.15">
      <c r="A289" s="483" t="str">
        <f t="shared" si="15"/>
        <v>Track &amp; Field-Female-U20-100m Hurdles</v>
      </c>
      <c r="B289" s="780" t="s">
        <v>912</v>
      </c>
      <c r="C289" s="781" t="s">
        <v>913</v>
      </c>
      <c r="D289" s="781" t="s">
        <v>75</v>
      </c>
      <c r="E289" s="781" t="s">
        <v>928</v>
      </c>
      <c r="F289" s="782" t="s">
        <v>81</v>
      </c>
      <c r="G289" s="781" t="s">
        <v>51</v>
      </c>
      <c r="H289" s="783">
        <v>15.3</v>
      </c>
      <c r="I289" s="784">
        <v>39600</v>
      </c>
      <c r="J289" s="785">
        <f t="shared" ca="1" si="13"/>
        <v>6557</v>
      </c>
      <c r="K289" s="720">
        <v>45051</v>
      </c>
      <c r="M289"/>
    </row>
    <row r="290" spans="1:13" s="37" customFormat="1" ht="14" thickBot="1" x14ac:dyDescent="0.2">
      <c r="A290" s="483" t="str">
        <f t="shared" si="15"/>
        <v>Track &amp; Field-Female-Senior-100m Hurdles</v>
      </c>
      <c r="B290" s="774" t="s">
        <v>912</v>
      </c>
      <c r="C290" s="775" t="s">
        <v>913</v>
      </c>
      <c r="D290" s="775" t="s">
        <v>75</v>
      </c>
      <c r="E290" s="775" t="s">
        <v>928</v>
      </c>
      <c r="F290" s="776" t="s">
        <v>5</v>
      </c>
      <c r="G290" s="775" t="s">
        <v>51</v>
      </c>
      <c r="H290" s="777">
        <v>15.29</v>
      </c>
      <c r="I290" s="778">
        <v>40667</v>
      </c>
      <c r="J290" s="779">
        <f t="shared" ca="1" si="13"/>
        <v>5490</v>
      </c>
      <c r="K290" s="720">
        <v>45051</v>
      </c>
      <c r="M290"/>
    </row>
    <row r="291" spans="1:13" s="37" customFormat="1" x14ac:dyDescent="0.15">
      <c r="A291" s="483" t="str">
        <f t="shared" si="15"/>
        <v>Track &amp; Field-Female-V35-100m Hurdles</v>
      </c>
      <c r="B291" s="614" t="s">
        <v>912</v>
      </c>
      <c r="C291" s="615" t="s">
        <v>913</v>
      </c>
      <c r="D291" s="615" t="s">
        <v>75</v>
      </c>
      <c r="E291" s="615" t="s">
        <v>928</v>
      </c>
      <c r="F291" s="616" t="s">
        <v>74</v>
      </c>
      <c r="G291" s="740" t="s">
        <v>924</v>
      </c>
      <c r="H291" s="741" t="s">
        <v>926</v>
      </c>
      <c r="I291" s="742" t="s">
        <v>926</v>
      </c>
      <c r="J291" s="743" t="str">
        <f t="shared" ref="J291:J292" ca="1" si="18">IF(I291="","",IF(I291="MISSING","",IF(I291="-","-",TODAY()-I291)))</f>
        <v>-</v>
      </c>
      <c r="K291" s="489">
        <v>45058</v>
      </c>
      <c r="M291"/>
    </row>
    <row r="292" spans="1:13" s="37" customFormat="1" ht="14" thickBot="1" x14ac:dyDescent="0.2">
      <c r="A292" s="483" t="str">
        <f t="shared" si="15"/>
        <v>Track &amp; Field-Female-V40-100m Hurdles</v>
      </c>
      <c r="B292" s="490" t="s">
        <v>912</v>
      </c>
      <c r="C292" s="185" t="s">
        <v>913</v>
      </c>
      <c r="D292" s="185" t="s">
        <v>75</v>
      </c>
      <c r="E292" s="185" t="s">
        <v>928</v>
      </c>
      <c r="F292" s="186" t="s">
        <v>67</v>
      </c>
      <c r="G292" s="728" t="s">
        <v>924</v>
      </c>
      <c r="H292" s="729" t="s">
        <v>926</v>
      </c>
      <c r="I292" s="730" t="s">
        <v>926</v>
      </c>
      <c r="J292" s="731" t="str">
        <f t="shared" ca="1" si="18"/>
        <v>-</v>
      </c>
      <c r="K292" s="489">
        <v>45058</v>
      </c>
      <c r="M292"/>
    </row>
    <row r="293" spans="1:13" s="37" customFormat="1" ht="14" thickBot="1" x14ac:dyDescent="0.2">
      <c r="A293" s="483" t="str">
        <f t="shared" si="15"/>
        <v>Track &amp; Field-Female-V45-100m Hurdles</v>
      </c>
      <c r="B293" s="805" t="s">
        <v>912</v>
      </c>
      <c r="C293" s="806" t="s">
        <v>913</v>
      </c>
      <c r="D293" s="806" t="s">
        <v>75</v>
      </c>
      <c r="E293" s="806" t="s">
        <v>928</v>
      </c>
      <c r="F293" s="807" t="s">
        <v>64</v>
      </c>
      <c r="G293" s="806" t="s">
        <v>40</v>
      </c>
      <c r="H293" s="808">
        <v>20.3</v>
      </c>
      <c r="I293" s="809">
        <v>38108</v>
      </c>
      <c r="J293" s="810">
        <f t="shared" ca="1" si="13"/>
        <v>8049</v>
      </c>
      <c r="K293" s="720">
        <v>45051</v>
      </c>
      <c r="M293"/>
    </row>
    <row r="294" spans="1:13" s="37" customFormat="1" x14ac:dyDescent="0.15">
      <c r="A294" s="483" t="str">
        <f t="shared" si="15"/>
        <v>Track &amp; Field-Female-V50-100m Hurdles</v>
      </c>
      <c r="B294" s="614" t="s">
        <v>912</v>
      </c>
      <c r="C294" s="615" t="s">
        <v>913</v>
      </c>
      <c r="D294" s="615" t="s">
        <v>75</v>
      </c>
      <c r="E294" s="615" t="s">
        <v>928</v>
      </c>
      <c r="F294" s="616" t="s">
        <v>65</v>
      </c>
      <c r="G294" s="740" t="s">
        <v>924</v>
      </c>
      <c r="H294" s="741" t="s">
        <v>926</v>
      </c>
      <c r="I294" s="742" t="s">
        <v>926</v>
      </c>
      <c r="J294" s="743" t="str">
        <f t="shared" ref="J294:J297" ca="1" si="19">IF(I294="","",IF(I294="MISSING","",IF(I294="-","-",TODAY()-I294)))</f>
        <v>-</v>
      </c>
      <c r="K294" s="489">
        <v>45058</v>
      </c>
      <c r="M294"/>
    </row>
    <row r="295" spans="1:13" s="37" customFormat="1" x14ac:dyDescent="0.15">
      <c r="A295" s="483" t="str">
        <f t="shared" si="15"/>
        <v>Track &amp; Field-Female-V55-100m Hurdles</v>
      </c>
      <c r="B295" s="488" t="s">
        <v>912</v>
      </c>
      <c r="C295" s="170" t="s">
        <v>913</v>
      </c>
      <c r="D295" s="170" t="s">
        <v>75</v>
      </c>
      <c r="E295" s="170" t="s">
        <v>928</v>
      </c>
      <c r="F295" s="171" t="s">
        <v>66</v>
      </c>
      <c r="G295" s="175" t="s">
        <v>924</v>
      </c>
      <c r="H295" s="176" t="s">
        <v>926</v>
      </c>
      <c r="I295" s="177" t="s">
        <v>926</v>
      </c>
      <c r="J295" s="178" t="str">
        <f t="shared" ca="1" si="19"/>
        <v>-</v>
      </c>
      <c r="K295" s="489">
        <v>45058</v>
      </c>
      <c r="M295"/>
    </row>
    <row r="296" spans="1:13" s="37" customFormat="1" x14ac:dyDescent="0.15">
      <c r="A296" s="483" t="str">
        <f t="shared" si="15"/>
        <v>Track &amp; Field-Female-V60-100m Hurdles</v>
      </c>
      <c r="B296" s="488" t="s">
        <v>912</v>
      </c>
      <c r="C296" s="170" t="s">
        <v>913</v>
      </c>
      <c r="D296" s="170" t="s">
        <v>75</v>
      </c>
      <c r="E296" s="170" t="s">
        <v>928</v>
      </c>
      <c r="F296" s="171" t="s">
        <v>70</v>
      </c>
      <c r="G296" s="175" t="s">
        <v>924</v>
      </c>
      <c r="H296" s="176" t="s">
        <v>926</v>
      </c>
      <c r="I296" s="177" t="s">
        <v>926</v>
      </c>
      <c r="J296" s="178" t="str">
        <f t="shared" ca="1" si="19"/>
        <v>-</v>
      </c>
      <c r="K296" s="489">
        <v>45058</v>
      </c>
      <c r="M296"/>
    </row>
    <row r="297" spans="1:13" s="37" customFormat="1" x14ac:dyDescent="0.15">
      <c r="A297" s="483" t="str">
        <f t="shared" si="15"/>
        <v>Track &amp; Field-Female-V65-100m Hurdles</v>
      </c>
      <c r="B297" s="488" t="s">
        <v>912</v>
      </c>
      <c r="C297" s="170" t="s">
        <v>913</v>
      </c>
      <c r="D297" s="170" t="s">
        <v>75</v>
      </c>
      <c r="E297" s="170" t="s">
        <v>928</v>
      </c>
      <c r="F297" s="171" t="s">
        <v>71</v>
      </c>
      <c r="G297" s="175" t="s">
        <v>924</v>
      </c>
      <c r="H297" s="176" t="s">
        <v>926</v>
      </c>
      <c r="I297" s="177" t="s">
        <v>926</v>
      </c>
      <c r="J297" s="178" t="str">
        <f t="shared" ca="1" si="19"/>
        <v>-</v>
      </c>
      <c r="K297" s="489">
        <v>45058</v>
      </c>
      <c r="M297"/>
    </row>
    <row r="298" spans="1:13" s="37" customFormat="1" ht="14" thickBot="1" x14ac:dyDescent="0.2">
      <c r="A298" s="486" t="str">
        <f t="shared" si="15"/>
        <v>Track &amp; Field-Female-V70-100m Hurdles</v>
      </c>
      <c r="B298" s="494" t="s">
        <v>912</v>
      </c>
      <c r="C298" s="194" t="s">
        <v>913</v>
      </c>
      <c r="D298" s="194" t="s">
        <v>75</v>
      </c>
      <c r="E298" s="194" t="s">
        <v>928</v>
      </c>
      <c r="F298" s="195" t="s">
        <v>72</v>
      </c>
      <c r="G298" s="194" t="s">
        <v>924</v>
      </c>
      <c r="H298" s="591" t="s">
        <v>926</v>
      </c>
      <c r="I298" s="200" t="s">
        <v>926</v>
      </c>
      <c r="J298" s="202" t="str">
        <f t="shared" ref="J298:J300" ca="1" si="20">IF(I298="","",IF(I298="MISSING","",IF(I298="-","-",TODAY()-I298)))</f>
        <v>-</v>
      </c>
      <c r="K298" s="495">
        <v>45058</v>
      </c>
      <c r="M298"/>
    </row>
    <row r="299" spans="1:13" s="37" customFormat="1" x14ac:dyDescent="0.15">
      <c r="A299" s="485" t="str">
        <f t="shared" si="15"/>
        <v>Track &amp; Field-Female-U11-300m Hurdles</v>
      </c>
      <c r="B299" s="492" t="s">
        <v>912</v>
      </c>
      <c r="C299" s="190" t="s">
        <v>913</v>
      </c>
      <c r="D299" s="190" t="s">
        <v>75</v>
      </c>
      <c r="E299" s="190" t="s">
        <v>948</v>
      </c>
      <c r="F299" s="191" t="s">
        <v>77</v>
      </c>
      <c r="G299" s="205" t="s">
        <v>924</v>
      </c>
      <c r="H299" s="206" t="s">
        <v>926</v>
      </c>
      <c r="I299" s="207" t="s">
        <v>926</v>
      </c>
      <c r="J299" s="208" t="str">
        <f t="shared" ca="1" si="20"/>
        <v>-</v>
      </c>
      <c r="K299" s="493">
        <v>45051</v>
      </c>
      <c r="M299"/>
    </row>
    <row r="300" spans="1:13" s="37" customFormat="1" ht="14" thickBot="1" x14ac:dyDescent="0.2">
      <c r="A300" s="483" t="str">
        <f t="shared" si="15"/>
        <v>Track &amp; Field-Female-U13-300m Hurdles</v>
      </c>
      <c r="B300" s="490" t="s">
        <v>912</v>
      </c>
      <c r="C300" s="185" t="s">
        <v>913</v>
      </c>
      <c r="D300" s="185" t="s">
        <v>75</v>
      </c>
      <c r="E300" s="185" t="s">
        <v>948</v>
      </c>
      <c r="F300" s="186" t="s">
        <v>78</v>
      </c>
      <c r="G300" s="728" t="s">
        <v>924</v>
      </c>
      <c r="H300" s="729" t="s">
        <v>926</v>
      </c>
      <c r="I300" s="730" t="s">
        <v>926</v>
      </c>
      <c r="J300" s="731" t="str">
        <f t="shared" ca="1" si="20"/>
        <v>-</v>
      </c>
      <c r="K300" s="489">
        <v>45051</v>
      </c>
      <c r="M300"/>
    </row>
    <row r="301" spans="1:13" s="37" customFormat="1" x14ac:dyDescent="0.15">
      <c r="A301" s="483" t="str">
        <f t="shared" si="15"/>
        <v>Track &amp; Field-Female-U15-300m Hurdles</v>
      </c>
      <c r="B301" s="780" t="s">
        <v>912</v>
      </c>
      <c r="C301" s="781" t="s">
        <v>913</v>
      </c>
      <c r="D301" s="781" t="s">
        <v>75</v>
      </c>
      <c r="E301" s="781" t="s">
        <v>948</v>
      </c>
      <c r="F301" s="782" t="s">
        <v>79</v>
      </c>
      <c r="G301" s="781" t="s">
        <v>121</v>
      </c>
      <c r="H301" s="783">
        <v>54.3</v>
      </c>
      <c r="I301" s="784">
        <v>37454</v>
      </c>
      <c r="J301" s="785">
        <f t="shared" ref="J301:J393" ca="1" si="21">IF(I301="","",IF(I301="MISSING","",IF(I301="-","-",TODAY()-I301)))</f>
        <v>8703</v>
      </c>
      <c r="K301" s="720">
        <v>45051</v>
      </c>
      <c r="M301"/>
    </row>
    <row r="302" spans="1:13" s="37" customFormat="1" ht="14" thickBot="1" x14ac:dyDescent="0.2">
      <c r="A302" s="483" t="str">
        <f t="shared" si="15"/>
        <v>Track &amp; Field-Female-U17-300m Hurdles</v>
      </c>
      <c r="B302" s="774" t="s">
        <v>912</v>
      </c>
      <c r="C302" s="775" t="s">
        <v>913</v>
      </c>
      <c r="D302" s="775" t="s">
        <v>75</v>
      </c>
      <c r="E302" s="775" t="s">
        <v>948</v>
      </c>
      <c r="F302" s="776" t="s">
        <v>80</v>
      </c>
      <c r="G302" s="775" t="s">
        <v>94</v>
      </c>
      <c r="H302" s="777">
        <v>45.7</v>
      </c>
      <c r="I302" s="778">
        <v>37024</v>
      </c>
      <c r="J302" s="779">
        <f t="shared" ca="1" si="21"/>
        <v>9133</v>
      </c>
      <c r="K302" s="720">
        <v>45051</v>
      </c>
      <c r="M302"/>
    </row>
    <row r="303" spans="1:13" s="37" customFormat="1" x14ac:dyDescent="0.15">
      <c r="A303" s="483" t="str">
        <f t="shared" si="15"/>
        <v>Track &amp; Field-Female-U20-300m Hurdles</v>
      </c>
      <c r="B303" s="614" t="s">
        <v>912</v>
      </c>
      <c r="C303" s="615" t="s">
        <v>913</v>
      </c>
      <c r="D303" s="615" t="s">
        <v>75</v>
      </c>
      <c r="E303" s="615" t="s">
        <v>948</v>
      </c>
      <c r="F303" s="616" t="s">
        <v>81</v>
      </c>
      <c r="G303" s="740" t="s">
        <v>924</v>
      </c>
      <c r="H303" s="741" t="s">
        <v>926</v>
      </c>
      <c r="I303" s="742" t="s">
        <v>926</v>
      </c>
      <c r="J303" s="743" t="str">
        <f t="shared" ca="1" si="21"/>
        <v>-</v>
      </c>
      <c r="K303" s="489">
        <v>45051</v>
      </c>
      <c r="M303"/>
    </row>
    <row r="304" spans="1:13" s="37" customFormat="1" x14ac:dyDescent="0.15">
      <c r="A304" s="483" t="str">
        <f t="shared" si="15"/>
        <v>Track &amp; Field-Female-Senior-300m Hurdles</v>
      </c>
      <c r="B304" s="488" t="s">
        <v>912</v>
      </c>
      <c r="C304" s="170" t="s">
        <v>913</v>
      </c>
      <c r="D304" s="170" t="s">
        <v>75</v>
      </c>
      <c r="E304" s="170" t="s">
        <v>948</v>
      </c>
      <c r="F304" s="171" t="s">
        <v>5</v>
      </c>
      <c r="G304" s="175" t="s">
        <v>924</v>
      </c>
      <c r="H304" s="176" t="s">
        <v>926</v>
      </c>
      <c r="I304" s="177" t="s">
        <v>926</v>
      </c>
      <c r="J304" s="178" t="str">
        <f t="shared" ca="1" si="21"/>
        <v>-</v>
      </c>
      <c r="K304" s="489">
        <v>45051</v>
      </c>
      <c r="M304"/>
    </row>
    <row r="305" spans="1:13" s="37" customFormat="1" x14ac:dyDescent="0.15">
      <c r="A305" s="483" t="str">
        <f t="shared" si="15"/>
        <v>Track &amp; Field-Female-V35-300m Hurdles</v>
      </c>
      <c r="B305" s="488" t="s">
        <v>912</v>
      </c>
      <c r="C305" s="170" t="s">
        <v>913</v>
      </c>
      <c r="D305" s="170" t="s">
        <v>75</v>
      </c>
      <c r="E305" s="170" t="s">
        <v>948</v>
      </c>
      <c r="F305" s="171" t="s">
        <v>74</v>
      </c>
      <c r="G305" s="175" t="s">
        <v>924</v>
      </c>
      <c r="H305" s="176" t="s">
        <v>926</v>
      </c>
      <c r="I305" s="177" t="s">
        <v>926</v>
      </c>
      <c r="J305" s="178" t="str">
        <f t="shared" ca="1" si="21"/>
        <v>-</v>
      </c>
      <c r="K305" s="489">
        <v>45051</v>
      </c>
      <c r="M305"/>
    </row>
    <row r="306" spans="1:13" s="37" customFormat="1" x14ac:dyDescent="0.15">
      <c r="A306" s="483" t="str">
        <f t="shared" si="15"/>
        <v>Track &amp; Field-Female-V40-300m Hurdles</v>
      </c>
      <c r="B306" s="488" t="s">
        <v>912</v>
      </c>
      <c r="C306" s="170" t="s">
        <v>913</v>
      </c>
      <c r="D306" s="170" t="s">
        <v>75</v>
      </c>
      <c r="E306" s="170" t="s">
        <v>948</v>
      </c>
      <c r="F306" s="171" t="s">
        <v>67</v>
      </c>
      <c r="G306" s="175" t="s">
        <v>924</v>
      </c>
      <c r="H306" s="176" t="s">
        <v>926</v>
      </c>
      <c r="I306" s="177" t="s">
        <v>926</v>
      </c>
      <c r="J306" s="178" t="str">
        <f t="shared" ca="1" si="21"/>
        <v>-</v>
      </c>
      <c r="K306" s="489">
        <v>45051</v>
      </c>
      <c r="M306"/>
    </row>
    <row r="307" spans="1:13" s="37" customFormat="1" ht="14" thickBot="1" x14ac:dyDescent="0.2">
      <c r="A307" s="483" t="str">
        <f t="shared" si="15"/>
        <v>Track &amp; Field-Female-V45-300m Hurdles</v>
      </c>
      <c r="B307" s="490" t="s">
        <v>912</v>
      </c>
      <c r="C307" s="185" t="s">
        <v>913</v>
      </c>
      <c r="D307" s="185" t="s">
        <v>75</v>
      </c>
      <c r="E307" s="185" t="s">
        <v>948</v>
      </c>
      <c r="F307" s="186" t="s">
        <v>64</v>
      </c>
      <c r="G307" s="728" t="s">
        <v>924</v>
      </c>
      <c r="H307" s="729" t="s">
        <v>926</v>
      </c>
      <c r="I307" s="730" t="s">
        <v>926</v>
      </c>
      <c r="J307" s="731" t="str">
        <f t="shared" ca="1" si="21"/>
        <v>-</v>
      </c>
      <c r="K307" s="489">
        <v>45051</v>
      </c>
      <c r="M307"/>
    </row>
    <row r="308" spans="1:13" s="37" customFormat="1" x14ac:dyDescent="0.15">
      <c r="A308" s="483" t="str">
        <f t="shared" si="15"/>
        <v>Track &amp; Field-Female-V50-300m Hurdles</v>
      </c>
      <c r="B308" s="780" t="s">
        <v>912</v>
      </c>
      <c r="C308" s="781" t="s">
        <v>913</v>
      </c>
      <c r="D308" s="781" t="s">
        <v>75</v>
      </c>
      <c r="E308" s="781" t="s">
        <v>948</v>
      </c>
      <c r="F308" s="782" t="s">
        <v>65</v>
      </c>
      <c r="G308" s="781" t="s">
        <v>917</v>
      </c>
      <c r="H308" s="783"/>
      <c r="I308" s="784"/>
      <c r="J308" s="785" t="str">
        <f t="shared" ca="1" si="21"/>
        <v/>
      </c>
      <c r="K308" s="720">
        <v>45051</v>
      </c>
      <c r="M308"/>
    </row>
    <row r="309" spans="1:13" s="37" customFormat="1" x14ac:dyDescent="0.15">
      <c r="A309" s="483" t="str">
        <f t="shared" si="15"/>
        <v>Track &amp; Field-Female-V55-300m Hurdles</v>
      </c>
      <c r="B309" s="772" t="s">
        <v>912</v>
      </c>
      <c r="C309" s="170" t="s">
        <v>913</v>
      </c>
      <c r="D309" s="170" t="s">
        <v>75</v>
      </c>
      <c r="E309" s="170" t="s">
        <v>948</v>
      </c>
      <c r="F309" s="171" t="s">
        <v>66</v>
      </c>
      <c r="G309" s="170" t="s">
        <v>917</v>
      </c>
      <c r="H309" s="172"/>
      <c r="I309" s="173"/>
      <c r="J309" s="773" t="str">
        <f t="shared" ca="1" si="21"/>
        <v/>
      </c>
      <c r="K309" s="720">
        <v>45051</v>
      </c>
      <c r="M309"/>
    </row>
    <row r="310" spans="1:13" s="37" customFormat="1" x14ac:dyDescent="0.15">
      <c r="A310" s="483" t="str">
        <f t="shared" si="15"/>
        <v>Track &amp; Field-Female-V60-300m Hurdles</v>
      </c>
      <c r="B310" s="772" t="s">
        <v>912</v>
      </c>
      <c r="C310" s="170" t="s">
        <v>913</v>
      </c>
      <c r="D310" s="170" t="s">
        <v>75</v>
      </c>
      <c r="E310" s="170" t="s">
        <v>948</v>
      </c>
      <c r="F310" s="171" t="s">
        <v>70</v>
      </c>
      <c r="G310" s="170" t="s">
        <v>917</v>
      </c>
      <c r="H310" s="172"/>
      <c r="I310" s="173"/>
      <c r="J310" s="773" t="str">
        <f t="shared" ca="1" si="21"/>
        <v/>
      </c>
      <c r="K310" s="720">
        <v>45051</v>
      </c>
      <c r="M310"/>
    </row>
    <row r="311" spans="1:13" s="37" customFormat="1" ht="14" thickBot="1" x14ac:dyDescent="0.2">
      <c r="A311" s="483" t="str">
        <f t="shared" si="15"/>
        <v>Track &amp; Field-Female-V65-300m Hurdles</v>
      </c>
      <c r="B311" s="774" t="s">
        <v>912</v>
      </c>
      <c r="C311" s="775" t="s">
        <v>913</v>
      </c>
      <c r="D311" s="775" t="s">
        <v>75</v>
      </c>
      <c r="E311" s="775" t="s">
        <v>948</v>
      </c>
      <c r="F311" s="776" t="s">
        <v>71</v>
      </c>
      <c r="G311" s="775" t="s">
        <v>917</v>
      </c>
      <c r="H311" s="777"/>
      <c r="I311" s="778"/>
      <c r="J311" s="779" t="str">
        <f t="shared" ref="J311" ca="1" si="22">IF(I311="","",IF(I311="MISSING","",IF(I311="-","-",TODAY()-I311)))</f>
        <v/>
      </c>
      <c r="K311" s="720">
        <v>45058</v>
      </c>
      <c r="M311"/>
    </row>
    <row r="312" spans="1:13" s="37" customFormat="1" ht="14" thickBot="1" x14ac:dyDescent="0.2">
      <c r="A312" s="486" t="str">
        <f t="shared" si="15"/>
        <v>Track &amp; Field-Female-V70-300m Hurdles</v>
      </c>
      <c r="B312" s="751" t="s">
        <v>912</v>
      </c>
      <c r="C312" s="752" t="s">
        <v>913</v>
      </c>
      <c r="D312" s="752" t="s">
        <v>75</v>
      </c>
      <c r="E312" s="752" t="s">
        <v>948</v>
      </c>
      <c r="F312" s="753" t="s">
        <v>72</v>
      </c>
      <c r="G312" s="754" t="s">
        <v>924</v>
      </c>
      <c r="H312" s="755" t="s">
        <v>926</v>
      </c>
      <c r="I312" s="756" t="s">
        <v>926</v>
      </c>
      <c r="J312" s="757" t="str">
        <f t="shared" ca="1" si="21"/>
        <v>-</v>
      </c>
      <c r="K312" s="495">
        <v>45051</v>
      </c>
      <c r="M312"/>
    </row>
    <row r="313" spans="1:13" s="37" customFormat="1" x14ac:dyDescent="0.15">
      <c r="A313" s="485" t="str">
        <f t="shared" si="15"/>
        <v>Track &amp; Field-Female-U11-400m Hurdles</v>
      </c>
      <c r="B313" s="492" t="s">
        <v>912</v>
      </c>
      <c r="C313" s="190" t="s">
        <v>913</v>
      </c>
      <c r="D313" s="190" t="s">
        <v>75</v>
      </c>
      <c r="E313" s="190" t="s">
        <v>930</v>
      </c>
      <c r="F313" s="191" t="s">
        <v>77</v>
      </c>
      <c r="G313" s="205" t="s">
        <v>924</v>
      </c>
      <c r="H313" s="206" t="s">
        <v>926</v>
      </c>
      <c r="I313" s="207" t="s">
        <v>926</v>
      </c>
      <c r="J313" s="208" t="str">
        <f t="shared" ca="1" si="21"/>
        <v>-</v>
      </c>
      <c r="K313" s="493">
        <v>45051</v>
      </c>
      <c r="M313"/>
    </row>
    <row r="314" spans="1:13" s="37" customFormat="1" x14ac:dyDescent="0.15">
      <c r="A314" s="483" t="str">
        <f t="shared" si="15"/>
        <v>Track &amp; Field-Female-U13-400m Hurdles</v>
      </c>
      <c r="B314" s="488" t="s">
        <v>912</v>
      </c>
      <c r="C314" s="170" t="s">
        <v>913</v>
      </c>
      <c r="D314" s="170" t="s">
        <v>75</v>
      </c>
      <c r="E314" s="170" t="s">
        <v>930</v>
      </c>
      <c r="F314" s="171" t="s">
        <v>78</v>
      </c>
      <c r="G314" s="175" t="s">
        <v>924</v>
      </c>
      <c r="H314" s="176" t="s">
        <v>926</v>
      </c>
      <c r="I314" s="177" t="s">
        <v>926</v>
      </c>
      <c r="J314" s="178" t="str">
        <f t="shared" ca="1" si="21"/>
        <v>-</v>
      </c>
      <c r="K314" s="489">
        <v>45051</v>
      </c>
      <c r="M314"/>
    </row>
    <row r="315" spans="1:13" s="37" customFormat="1" ht="14" thickBot="1" x14ac:dyDescent="0.2">
      <c r="A315" s="483" t="str">
        <f t="shared" si="15"/>
        <v>Track &amp; Field-Female-U15-400m Hurdles</v>
      </c>
      <c r="B315" s="490" t="s">
        <v>912</v>
      </c>
      <c r="C315" s="185" t="s">
        <v>913</v>
      </c>
      <c r="D315" s="185" t="s">
        <v>75</v>
      </c>
      <c r="E315" s="185" t="s">
        <v>930</v>
      </c>
      <c r="F315" s="186" t="s">
        <v>79</v>
      </c>
      <c r="G315" s="728" t="s">
        <v>924</v>
      </c>
      <c r="H315" s="729" t="s">
        <v>926</v>
      </c>
      <c r="I315" s="730" t="s">
        <v>926</v>
      </c>
      <c r="J315" s="731" t="str">
        <f t="shared" ca="1" si="21"/>
        <v>-</v>
      </c>
      <c r="K315" s="489">
        <v>45051</v>
      </c>
      <c r="M315"/>
    </row>
    <row r="316" spans="1:13" s="37" customFormat="1" x14ac:dyDescent="0.15">
      <c r="A316" s="483" t="str">
        <f t="shared" si="15"/>
        <v>Track &amp; Field-Female-U17-400m Hurdles</v>
      </c>
      <c r="B316" s="780" t="s">
        <v>912</v>
      </c>
      <c r="C316" s="781" t="s">
        <v>913</v>
      </c>
      <c r="D316" s="781" t="s">
        <v>75</v>
      </c>
      <c r="E316" s="781" t="s">
        <v>930</v>
      </c>
      <c r="F316" s="782" t="s">
        <v>80</v>
      </c>
      <c r="G316" s="781" t="s">
        <v>94</v>
      </c>
      <c r="H316" s="783">
        <v>66.599999999999994</v>
      </c>
      <c r="I316" s="784">
        <v>37101</v>
      </c>
      <c r="J316" s="785">
        <f t="shared" ca="1" si="21"/>
        <v>9056</v>
      </c>
      <c r="K316" s="720">
        <v>45051</v>
      </c>
      <c r="M316"/>
    </row>
    <row r="317" spans="1:13" s="37" customFormat="1" x14ac:dyDescent="0.15">
      <c r="A317" s="483" t="str">
        <f t="shared" si="15"/>
        <v>Track &amp; Field-Female-U20-400m Hurdles</v>
      </c>
      <c r="B317" s="772" t="s">
        <v>912</v>
      </c>
      <c r="C317" s="170" t="s">
        <v>913</v>
      </c>
      <c r="D317" s="170" t="s">
        <v>75</v>
      </c>
      <c r="E317" s="170" t="s">
        <v>930</v>
      </c>
      <c r="F317" s="171" t="s">
        <v>81</v>
      </c>
      <c r="G317" s="170" t="s">
        <v>94</v>
      </c>
      <c r="H317" s="172">
        <v>64.8</v>
      </c>
      <c r="I317" s="173">
        <v>37429</v>
      </c>
      <c r="J317" s="773">
        <f t="shared" ca="1" si="21"/>
        <v>8728</v>
      </c>
      <c r="K317" s="720">
        <v>45051</v>
      </c>
      <c r="M317"/>
    </row>
    <row r="318" spans="1:13" s="37" customFormat="1" x14ac:dyDescent="0.15">
      <c r="A318" s="483" t="str">
        <f t="shared" si="15"/>
        <v>Track &amp; Field-Female-Senior-400m Hurdles</v>
      </c>
      <c r="B318" s="772" t="s">
        <v>912</v>
      </c>
      <c r="C318" s="170" t="s">
        <v>913</v>
      </c>
      <c r="D318" s="170" t="s">
        <v>75</v>
      </c>
      <c r="E318" s="170" t="s">
        <v>930</v>
      </c>
      <c r="F318" s="171" t="s">
        <v>5</v>
      </c>
      <c r="G318" s="170" t="s">
        <v>93</v>
      </c>
      <c r="H318" s="172">
        <v>64.8</v>
      </c>
      <c r="I318" s="173">
        <v>41091</v>
      </c>
      <c r="J318" s="773">
        <f t="shared" ca="1" si="21"/>
        <v>5066</v>
      </c>
      <c r="K318" s="720">
        <v>45051</v>
      </c>
      <c r="M318"/>
    </row>
    <row r="319" spans="1:13" s="37" customFormat="1" x14ac:dyDescent="0.15">
      <c r="A319" s="483" t="str">
        <f t="shared" si="15"/>
        <v>Track &amp; Field-Female-V35-400m Hurdles</v>
      </c>
      <c r="B319" s="772" t="s">
        <v>912</v>
      </c>
      <c r="C319" s="170" t="s">
        <v>913</v>
      </c>
      <c r="D319" s="170" t="s">
        <v>75</v>
      </c>
      <c r="E319" s="170" t="s">
        <v>930</v>
      </c>
      <c r="F319" s="171" t="s">
        <v>74</v>
      </c>
      <c r="G319" s="170" t="s">
        <v>122</v>
      </c>
      <c r="H319" s="172">
        <v>67.099999999999994</v>
      </c>
      <c r="I319" s="173">
        <v>37026</v>
      </c>
      <c r="J319" s="773">
        <f t="shared" ca="1" si="21"/>
        <v>9131</v>
      </c>
      <c r="K319" s="720">
        <v>45051</v>
      </c>
      <c r="M319"/>
    </row>
    <row r="320" spans="1:13" s="37" customFormat="1" x14ac:dyDescent="0.15">
      <c r="A320" s="483" t="str">
        <f t="shared" si="15"/>
        <v>Track &amp; Field-Female-V40-400m Hurdles</v>
      </c>
      <c r="B320" s="772" t="s">
        <v>912</v>
      </c>
      <c r="C320" s="170" t="s">
        <v>913</v>
      </c>
      <c r="D320" s="170" t="s">
        <v>75</v>
      </c>
      <c r="E320" s="170" t="s">
        <v>930</v>
      </c>
      <c r="F320" s="171" t="s">
        <v>67</v>
      </c>
      <c r="G320" s="170" t="s">
        <v>917</v>
      </c>
      <c r="H320" s="172"/>
      <c r="I320" s="173"/>
      <c r="J320" s="773" t="str">
        <f t="shared" ca="1" si="21"/>
        <v/>
      </c>
      <c r="K320" s="720">
        <v>45051</v>
      </c>
      <c r="M320"/>
    </row>
    <row r="321" spans="1:13" s="37" customFormat="1" x14ac:dyDescent="0.15">
      <c r="A321" s="483" t="str">
        <f t="shared" si="15"/>
        <v>Track &amp; Field-Female-V45-400m Hurdles</v>
      </c>
      <c r="B321" s="772" t="s">
        <v>912</v>
      </c>
      <c r="C321" s="170" t="s">
        <v>913</v>
      </c>
      <c r="D321" s="170" t="s">
        <v>75</v>
      </c>
      <c r="E321" s="170" t="s">
        <v>930</v>
      </c>
      <c r="F321" s="171" t="s">
        <v>64</v>
      </c>
      <c r="G321" s="170" t="s">
        <v>917</v>
      </c>
      <c r="H321" s="172"/>
      <c r="I321" s="173"/>
      <c r="J321" s="773" t="str">
        <f t="shared" ca="1" si="21"/>
        <v/>
      </c>
      <c r="K321" s="720">
        <v>45051</v>
      </c>
      <c r="M321"/>
    </row>
    <row r="322" spans="1:13" s="37" customFormat="1" ht="14" thickBot="1" x14ac:dyDescent="0.2">
      <c r="A322" s="483" t="str">
        <f t="shared" si="15"/>
        <v>Track &amp; Field-Female-V50-400m Hurdles</v>
      </c>
      <c r="B322" s="774" t="s">
        <v>912</v>
      </c>
      <c r="C322" s="775" t="s">
        <v>913</v>
      </c>
      <c r="D322" s="775" t="s">
        <v>75</v>
      </c>
      <c r="E322" s="775" t="s">
        <v>930</v>
      </c>
      <c r="F322" s="776" t="s">
        <v>65</v>
      </c>
      <c r="G322" s="775" t="s">
        <v>40</v>
      </c>
      <c r="H322" s="777">
        <v>74.099999999999994</v>
      </c>
      <c r="I322" s="778">
        <v>38108</v>
      </c>
      <c r="J322" s="779">
        <f t="shared" ca="1" si="21"/>
        <v>8049</v>
      </c>
      <c r="K322" s="720">
        <v>45051</v>
      </c>
      <c r="M322"/>
    </row>
    <row r="323" spans="1:13" s="37" customFormat="1" x14ac:dyDescent="0.15">
      <c r="A323" s="483" t="str">
        <f t="shared" si="15"/>
        <v>Track &amp; Field-Female-V55-400m Hurdles</v>
      </c>
      <c r="B323" s="614" t="s">
        <v>912</v>
      </c>
      <c r="C323" s="615" t="s">
        <v>913</v>
      </c>
      <c r="D323" s="615" t="s">
        <v>75</v>
      </c>
      <c r="E323" s="615" t="s">
        <v>930</v>
      </c>
      <c r="F323" s="616" t="s">
        <v>66</v>
      </c>
      <c r="G323" s="740" t="s">
        <v>924</v>
      </c>
      <c r="H323" s="741" t="s">
        <v>926</v>
      </c>
      <c r="I323" s="742" t="s">
        <v>926</v>
      </c>
      <c r="J323" s="743" t="str">
        <f t="shared" ca="1" si="21"/>
        <v>-</v>
      </c>
      <c r="K323" s="489">
        <v>45051</v>
      </c>
      <c r="M323"/>
    </row>
    <row r="324" spans="1:13" s="37" customFormat="1" x14ac:dyDescent="0.15">
      <c r="A324" s="483" t="str">
        <f t="shared" si="15"/>
        <v>Track &amp; Field-Female-V60-400m Hurdles</v>
      </c>
      <c r="B324" s="488" t="s">
        <v>912</v>
      </c>
      <c r="C324" s="170" t="s">
        <v>913</v>
      </c>
      <c r="D324" s="170" t="s">
        <v>75</v>
      </c>
      <c r="E324" s="170" t="s">
        <v>930</v>
      </c>
      <c r="F324" s="171" t="s">
        <v>70</v>
      </c>
      <c r="G324" s="175" t="s">
        <v>924</v>
      </c>
      <c r="H324" s="176" t="s">
        <v>926</v>
      </c>
      <c r="I324" s="177" t="s">
        <v>926</v>
      </c>
      <c r="J324" s="178" t="str">
        <f t="shared" ca="1" si="21"/>
        <v>-</v>
      </c>
      <c r="K324" s="489">
        <v>45051</v>
      </c>
      <c r="M324"/>
    </row>
    <row r="325" spans="1:13" s="37" customFormat="1" x14ac:dyDescent="0.15">
      <c r="A325" s="483" t="str">
        <f t="shared" ref="A325:A385" si="23">B325&amp;"-"&amp;D325&amp;"-"&amp;F325&amp;"-"&amp;E325</f>
        <v>Track &amp; Field-Female-V65-400m Hurdles</v>
      </c>
      <c r="B325" s="488" t="s">
        <v>912</v>
      </c>
      <c r="C325" s="170" t="s">
        <v>913</v>
      </c>
      <c r="D325" s="170" t="s">
        <v>75</v>
      </c>
      <c r="E325" s="170" t="s">
        <v>930</v>
      </c>
      <c r="F325" s="171" t="s">
        <v>71</v>
      </c>
      <c r="G325" s="175" t="s">
        <v>924</v>
      </c>
      <c r="H325" s="176" t="s">
        <v>926</v>
      </c>
      <c r="I325" s="177" t="s">
        <v>926</v>
      </c>
      <c r="J325" s="178" t="str">
        <f t="shared" ca="1" si="21"/>
        <v>-</v>
      </c>
      <c r="K325" s="489">
        <v>45051</v>
      </c>
      <c r="M325"/>
    </row>
    <row r="326" spans="1:13" s="37" customFormat="1" ht="14" thickBot="1" x14ac:dyDescent="0.2">
      <c r="A326" s="486" t="str">
        <f t="shared" si="23"/>
        <v>Track &amp; Field-Female-V70-400m Hurdles</v>
      </c>
      <c r="B326" s="494" t="s">
        <v>912</v>
      </c>
      <c r="C326" s="194" t="s">
        <v>913</v>
      </c>
      <c r="D326" s="194" t="s">
        <v>75</v>
      </c>
      <c r="E326" s="194" t="s">
        <v>930</v>
      </c>
      <c r="F326" s="195" t="s">
        <v>72</v>
      </c>
      <c r="G326" s="194" t="s">
        <v>924</v>
      </c>
      <c r="H326" s="197" t="s">
        <v>926</v>
      </c>
      <c r="I326" s="198" t="s">
        <v>926</v>
      </c>
      <c r="J326" s="199" t="str">
        <f t="shared" ca="1" si="21"/>
        <v>-</v>
      </c>
      <c r="K326" s="495">
        <v>45051</v>
      </c>
      <c r="M326"/>
    </row>
    <row r="327" spans="1:13" s="37" customFormat="1" x14ac:dyDescent="0.15">
      <c r="A327" s="485" t="str">
        <f t="shared" si="23"/>
        <v>Track &amp; Field-Female-U11-Steeplechase</v>
      </c>
      <c r="B327" s="492" t="s">
        <v>912</v>
      </c>
      <c r="C327" s="190" t="s">
        <v>913</v>
      </c>
      <c r="D327" s="190" t="s">
        <v>75</v>
      </c>
      <c r="E327" s="190" t="s">
        <v>123</v>
      </c>
      <c r="F327" s="191" t="s">
        <v>77</v>
      </c>
      <c r="G327" s="205" t="s">
        <v>924</v>
      </c>
      <c r="H327" s="206" t="s">
        <v>926</v>
      </c>
      <c r="I327" s="207" t="s">
        <v>926</v>
      </c>
      <c r="J327" s="208" t="str">
        <f t="shared" ca="1" si="21"/>
        <v>-</v>
      </c>
      <c r="K327" s="493">
        <v>45051</v>
      </c>
      <c r="M327"/>
    </row>
    <row r="328" spans="1:13" s="37" customFormat="1" x14ac:dyDescent="0.15">
      <c r="A328" s="483" t="str">
        <f t="shared" si="23"/>
        <v>Track &amp; Field-Female-U13-Steeplechase</v>
      </c>
      <c r="B328" s="488" t="s">
        <v>912</v>
      </c>
      <c r="C328" s="170" t="s">
        <v>913</v>
      </c>
      <c r="D328" s="170" t="s">
        <v>75</v>
      </c>
      <c r="E328" s="170" t="s">
        <v>123</v>
      </c>
      <c r="F328" s="171" t="s">
        <v>78</v>
      </c>
      <c r="G328" s="175" t="s">
        <v>924</v>
      </c>
      <c r="H328" s="176" t="s">
        <v>926</v>
      </c>
      <c r="I328" s="177" t="s">
        <v>926</v>
      </c>
      <c r="J328" s="178" t="str">
        <f t="shared" ca="1" si="21"/>
        <v>-</v>
      </c>
      <c r="K328" s="489">
        <v>45051</v>
      </c>
      <c r="M328"/>
    </row>
    <row r="329" spans="1:13" s="37" customFormat="1" ht="14" thickBot="1" x14ac:dyDescent="0.2">
      <c r="A329" s="483" t="str">
        <f t="shared" si="23"/>
        <v>Track &amp; Field-Female-U15-Steeplechase</v>
      </c>
      <c r="B329" s="490" t="s">
        <v>912</v>
      </c>
      <c r="C329" s="185" t="s">
        <v>913</v>
      </c>
      <c r="D329" s="185" t="s">
        <v>75</v>
      </c>
      <c r="E329" s="185" t="s">
        <v>123</v>
      </c>
      <c r="F329" s="186" t="s">
        <v>79</v>
      </c>
      <c r="G329" s="728" t="s">
        <v>924</v>
      </c>
      <c r="H329" s="729" t="s">
        <v>926</v>
      </c>
      <c r="I329" s="730" t="s">
        <v>926</v>
      </c>
      <c r="J329" s="731" t="str">
        <f t="shared" ca="1" si="21"/>
        <v>-</v>
      </c>
      <c r="K329" s="489">
        <v>45051</v>
      </c>
      <c r="M329"/>
    </row>
    <row r="330" spans="1:13" s="37" customFormat="1" x14ac:dyDescent="0.15">
      <c r="A330" s="483" t="str">
        <f t="shared" si="23"/>
        <v>Track &amp; Field-Female-U17-Steeplechase (1500m)</v>
      </c>
      <c r="B330" s="780" t="s">
        <v>912</v>
      </c>
      <c r="C330" s="781" t="s">
        <v>913</v>
      </c>
      <c r="D330" s="781" t="s">
        <v>75</v>
      </c>
      <c r="E330" s="781" t="s">
        <v>931</v>
      </c>
      <c r="F330" s="782" t="s">
        <v>80</v>
      </c>
      <c r="G330" s="781" t="s">
        <v>97</v>
      </c>
      <c r="H330" s="804" t="s">
        <v>1210</v>
      </c>
      <c r="I330" s="784">
        <v>40678</v>
      </c>
      <c r="J330" s="785">
        <f t="shared" ca="1" si="21"/>
        <v>5479</v>
      </c>
      <c r="K330" s="720">
        <v>45051</v>
      </c>
      <c r="M330"/>
    </row>
    <row r="331" spans="1:13" s="37" customFormat="1" x14ac:dyDescent="0.15">
      <c r="A331" s="483" t="str">
        <f t="shared" si="23"/>
        <v>Track &amp; Field-Female-U20-Steeplechase (1500m)</v>
      </c>
      <c r="B331" s="772" t="s">
        <v>912</v>
      </c>
      <c r="C331" s="170" t="s">
        <v>913</v>
      </c>
      <c r="D331" s="170" t="s">
        <v>75</v>
      </c>
      <c r="E331" s="170" t="s">
        <v>931</v>
      </c>
      <c r="F331" s="171" t="s">
        <v>81</v>
      </c>
      <c r="G331" s="170" t="s">
        <v>97</v>
      </c>
      <c r="H331" s="437" t="s">
        <v>1211</v>
      </c>
      <c r="I331" s="173">
        <v>41456</v>
      </c>
      <c r="J331" s="773">
        <f t="shared" ca="1" si="21"/>
        <v>4701</v>
      </c>
      <c r="K331" s="720">
        <v>45051</v>
      </c>
      <c r="M331"/>
    </row>
    <row r="332" spans="1:13" s="37" customFormat="1" x14ac:dyDescent="0.15">
      <c r="A332" s="483" t="str">
        <f t="shared" si="23"/>
        <v>Track &amp; Field-Female-U20-Steeplechase (2000m)</v>
      </c>
      <c r="B332" s="772" t="s">
        <v>912</v>
      </c>
      <c r="C332" s="170" t="s">
        <v>913</v>
      </c>
      <c r="D332" s="170" t="s">
        <v>75</v>
      </c>
      <c r="E332" s="170" t="s">
        <v>932</v>
      </c>
      <c r="F332" s="171" t="s">
        <v>81</v>
      </c>
      <c r="G332" s="170" t="s">
        <v>97</v>
      </c>
      <c r="H332" s="437" t="s">
        <v>1212</v>
      </c>
      <c r="I332" s="173">
        <v>41395</v>
      </c>
      <c r="J332" s="773">
        <f t="shared" ca="1" si="21"/>
        <v>4762</v>
      </c>
      <c r="K332" s="720">
        <v>45051</v>
      </c>
      <c r="M332"/>
    </row>
    <row r="333" spans="1:13" s="37" customFormat="1" x14ac:dyDescent="0.15">
      <c r="A333" s="483" t="str">
        <f t="shared" si="23"/>
        <v>Track &amp; Field-Female-Senior-Steeplechase (2000m)</v>
      </c>
      <c r="B333" s="772" t="s">
        <v>912</v>
      </c>
      <c r="C333" s="170" t="s">
        <v>913</v>
      </c>
      <c r="D333" s="170" t="s">
        <v>75</v>
      </c>
      <c r="E333" s="170" t="s">
        <v>932</v>
      </c>
      <c r="F333" s="171" t="s">
        <v>5</v>
      </c>
      <c r="G333" s="170" t="s">
        <v>917</v>
      </c>
      <c r="H333" s="172"/>
      <c r="I333" s="173"/>
      <c r="J333" s="773" t="str">
        <f t="shared" ca="1" si="21"/>
        <v/>
      </c>
      <c r="K333" s="720">
        <v>45051</v>
      </c>
      <c r="M333"/>
    </row>
    <row r="334" spans="1:13" s="37" customFormat="1" x14ac:dyDescent="0.15">
      <c r="A334" s="483" t="str">
        <f t="shared" si="23"/>
        <v>Track &amp; Field-Female-V35-Steeplechase (2000m)</v>
      </c>
      <c r="B334" s="772" t="s">
        <v>912</v>
      </c>
      <c r="C334" s="170" t="s">
        <v>913</v>
      </c>
      <c r="D334" s="170" t="s">
        <v>75</v>
      </c>
      <c r="E334" s="170" t="s">
        <v>932</v>
      </c>
      <c r="F334" s="171" t="s">
        <v>74</v>
      </c>
      <c r="G334" s="170" t="s">
        <v>917</v>
      </c>
      <c r="H334" s="172"/>
      <c r="I334" s="173"/>
      <c r="J334" s="773" t="str">
        <f t="shared" ca="1" si="21"/>
        <v/>
      </c>
      <c r="K334" s="720">
        <v>45051</v>
      </c>
      <c r="M334"/>
    </row>
    <row r="335" spans="1:13" s="37" customFormat="1" x14ac:dyDescent="0.15">
      <c r="A335" s="483" t="str">
        <f t="shared" si="23"/>
        <v>Track &amp; Field-Female-V40-Steeplechase (2000m)</v>
      </c>
      <c r="B335" s="772" t="s">
        <v>912</v>
      </c>
      <c r="C335" s="170" t="s">
        <v>913</v>
      </c>
      <c r="D335" s="170" t="s">
        <v>75</v>
      </c>
      <c r="E335" s="170" t="s">
        <v>932</v>
      </c>
      <c r="F335" s="171" t="s">
        <v>67</v>
      </c>
      <c r="G335" s="170" t="s">
        <v>40</v>
      </c>
      <c r="H335" s="437" t="s">
        <v>1213</v>
      </c>
      <c r="I335" s="173">
        <v>36380</v>
      </c>
      <c r="J335" s="773">
        <f t="shared" ca="1" si="21"/>
        <v>9777</v>
      </c>
      <c r="K335" s="720">
        <v>45051</v>
      </c>
      <c r="M335"/>
    </row>
    <row r="336" spans="1:13" s="37" customFormat="1" x14ac:dyDescent="0.15">
      <c r="A336" s="483" t="str">
        <f t="shared" si="23"/>
        <v>Track &amp; Field-Female-V45-Steeplechase (2000m)</v>
      </c>
      <c r="B336" s="772" t="s">
        <v>912</v>
      </c>
      <c r="C336" s="170" t="s">
        <v>913</v>
      </c>
      <c r="D336" s="170" t="s">
        <v>75</v>
      </c>
      <c r="E336" s="170" t="s">
        <v>932</v>
      </c>
      <c r="F336" s="171" t="s">
        <v>64</v>
      </c>
      <c r="G336" s="170" t="s">
        <v>40</v>
      </c>
      <c r="H336" s="437" t="s">
        <v>1214</v>
      </c>
      <c r="I336" s="173">
        <v>38200</v>
      </c>
      <c r="J336" s="773">
        <f t="shared" ca="1" si="21"/>
        <v>7957</v>
      </c>
      <c r="K336" s="720">
        <v>45051</v>
      </c>
      <c r="M336"/>
    </row>
    <row r="337" spans="1:13" s="37" customFormat="1" x14ac:dyDescent="0.15">
      <c r="A337" s="483" t="str">
        <f t="shared" si="23"/>
        <v>Track &amp; Field-Female-V50-Steeplechase (2000m)</v>
      </c>
      <c r="B337" s="772" t="s">
        <v>912</v>
      </c>
      <c r="C337" s="170" t="s">
        <v>913</v>
      </c>
      <c r="D337" s="170" t="s">
        <v>75</v>
      </c>
      <c r="E337" s="170" t="s">
        <v>932</v>
      </c>
      <c r="F337" s="171" t="s">
        <v>65</v>
      </c>
      <c r="G337" s="170" t="s">
        <v>917</v>
      </c>
      <c r="H337" s="172"/>
      <c r="I337" s="173"/>
      <c r="J337" s="773" t="str">
        <f t="shared" ca="1" si="21"/>
        <v/>
      </c>
      <c r="K337" s="720">
        <v>45051</v>
      </c>
      <c r="M337"/>
    </row>
    <row r="338" spans="1:13" s="37" customFormat="1" x14ac:dyDescent="0.15">
      <c r="A338" s="483" t="str">
        <f t="shared" si="23"/>
        <v>Track &amp; Field-Female-V55-Steeplechase (2000m)</v>
      </c>
      <c r="B338" s="772" t="s">
        <v>912</v>
      </c>
      <c r="C338" s="170" t="s">
        <v>913</v>
      </c>
      <c r="D338" s="170" t="s">
        <v>75</v>
      </c>
      <c r="E338" s="170" t="s">
        <v>932</v>
      </c>
      <c r="F338" s="171" t="s">
        <v>66</v>
      </c>
      <c r="G338" s="170" t="s">
        <v>917</v>
      </c>
      <c r="H338" s="172"/>
      <c r="I338" s="173"/>
      <c r="J338" s="773" t="str">
        <f t="shared" ca="1" si="21"/>
        <v/>
      </c>
      <c r="K338" s="720">
        <v>45051</v>
      </c>
      <c r="M338"/>
    </row>
    <row r="339" spans="1:13" s="37" customFormat="1" x14ac:dyDescent="0.15">
      <c r="A339" s="483" t="str">
        <f t="shared" si="23"/>
        <v>Track &amp; Field-Female-V60-Steeplechase (2000m)</v>
      </c>
      <c r="B339" s="772" t="s">
        <v>912</v>
      </c>
      <c r="C339" s="170" t="s">
        <v>913</v>
      </c>
      <c r="D339" s="170" t="s">
        <v>75</v>
      </c>
      <c r="E339" s="170" t="s">
        <v>932</v>
      </c>
      <c r="F339" s="171" t="s">
        <v>70</v>
      </c>
      <c r="G339" s="170" t="s">
        <v>917</v>
      </c>
      <c r="H339" s="172"/>
      <c r="I339" s="173"/>
      <c r="J339" s="773" t="str">
        <f t="shared" ca="1" si="21"/>
        <v/>
      </c>
      <c r="K339" s="720">
        <v>45051</v>
      </c>
      <c r="M339"/>
    </row>
    <row r="340" spans="1:13" s="37" customFormat="1" x14ac:dyDescent="0.15">
      <c r="A340" s="483" t="str">
        <f t="shared" si="23"/>
        <v>Track &amp; Field-Female-V65-Steeplechase (2000m)</v>
      </c>
      <c r="B340" s="772" t="s">
        <v>912</v>
      </c>
      <c r="C340" s="170" t="s">
        <v>913</v>
      </c>
      <c r="D340" s="170" t="s">
        <v>75</v>
      </c>
      <c r="E340" s="170" t="s">
        <v>932</v>
      </c>
      <c r="F340" s="171" t="s">
        <v>71</v>
      </c>
      <c r="G340" s="170" t="s">
        <v>917</v>
      </c>
      <c r="H340" s="172"/>
      <c r="I340" s="173"/>
      <c r="J340" s="773" t="str">
        <f t="shared" ca="1" si="21"/>
        <v/>
      </c>
      <c r="K340" s="720">
        <v>45051</v>
      </c>
      <c r="M340"/>
    </row>
    <row r="341" spans="1:13" s="37" customFormat="1" ht="14" thickBot="1" x14ac:dyDescent="0.2">
      <c r="A341" s="486" t="str">
        <f t="shared" si="23"/>
        <v>Track &amp; Field-Female-V70-Steeplechase (2000m)</v>
      </c>
      <c r="B341" s="774" t="s">
        <v>912</v>
      </c>
      <c r="C341" s="775" t="s">
        <v>913</v>
      </c>
      <c r="D341" s="775" t="s">
        <v>75</v>
      </c>
      <c r="E341" s="775" t="s">
        <v>932</v>
      </c>
      <c r="F341" s="776" t="s">
        <v>72</v>
      </c>
      <c r="G341" s="775" t="s">
        <v>917</v>
      </c>
      <c r="H341" s="777"/>
      <c r="I341" s="778"/>
      <c r="J341" s="779" t="str">
        <f t="shared" ca="1" si="21"/>
        <v/>
      </c>
      <c r="K341" s="726">
        <v>45051</v>
      </c>
      <c r="M341"/>
    </row>
    <row r="342" spans="1:13" s="37" customFormat="1" x14ac:dyDescent="0.15">
      <c r="A342" s="485" t="str">
        <f t="shared" si="23"/>
        <v>Track &amp; Field-Female-U11-Mile</v>
      </c>
      <c r="B342" s="614" t="s">
        <v>912</v>
      </c>
      <c r="C342" s="615" t="s">
        <v>913</v>
      </c>
      <c r="D342" s="615" t="s">
        <v>75</v>
      </c>
      <c r="E342" s="615" t="s">
        <v>134</v>
      </c>
      <c r="F342" s="616" t="s">
        <v>77</v>
      </c>
      <c r="G342" s="740" t="s">
        <v>924</v>
      </c>
      <c r="H342" s="741" t="s">
        <v>926</v>
      </c>
      <c r="I342" s="742" t="s">
        <v>926</v>
      </c>
      <c r="J342" s="743" t="str">
        <f t="shared" ref="J342:J343" ca="1" si="24">IF(I342="","",IF(I342="MISSING","",IF(I342="-","-",TODAY()-I342)))</f>
        <v>-</v>
      </c>
      <c r="K342" s="493">
        <v>45090</v>
      </c>
      <c r="M342"/>
    </row>
    <row r="343" spans="1:13" s="37" customFormat="1" ht="14" thickBot="1" x14ac:dyDescent="0.2">
      <c r="A343" s="483" t="str">
        <f t="shared" si="23"/>
        <v>Track &amp; Field-Female-U13-Mile</v>
      </c>
      <c r="B343" s="490" t="s">
        <v>912</v>
      </c>
      <c r="C343" s="185" t="s">
        <v>913</v>
      </c>
      <c r="D343" s="185" t="s">
        <v>75</v>
      </c>
      <c r="E343" s="185" t="s">
        <v>134</v>
      </c>
      <c r="F343" s="186" t="s">
        <v>78</v>
      </c>
      <c r="G343" s="728" t="s">
        <v>924</v>
      </c>
      <c r="H343" s="729" t="s">
        <v>926</v>
      </c>
      <c r="I343" s="730" t="s">
        <v>926</v>
      </c>
      <c r="J343" s="731" t="str">
        <f t="shared" ca="1" si="24"/>
        <v>-</v>
      </c>
      <c r="K343" s="489">
        <v>45090</v>
      </c>
      <c r="M343"/>
    </row>
    <row r="344" spans="1:13" s="37" customFormat="1" x14ac:dyDescent="0.15">
      <c r="A344" s="483" t="str">
        <f t="shared" si="23"/>
        <v>Track &amp; Field-Female-U15-Mile</v>
      </c>
      <c r="B344" s="780" t="s">
        <v>912</v>
      </c>
      <c r="C344" s="781" t="s">
        <v>913</v>
      </c>
      <c r="D344" s="781" t="s">
        <v>75</v>
      </c>
      <c r="E344" s="781" t="s">
        <v>134</v>
      </c>
      <c r="F344" s="782" t="s">
        <v>79</v>
      </c>
      <c r="G344" s="781" t="s">
        <v>467</v>
      </c>
      <c r="H344" s="804" t="s">
        <v>1215</v>
      </c>
      <c r="I344" s="784">
        <v>41518</v>
      </c>
      <c r="J344" s="785">
        <f t="shared" ca="1" si="21"/>
        <v>4639</v>
      </c>
      <c r="K344" s="720">
        <v>45051</v>
      </c>
      <c r="M344"/>
    </row>
    <row r="345" spans="1:13" s="37" customFormat="1" x14ac:dyDescent="0.15">
      <c r="A345" s="483" t="str">
        <f t="shared" si="23"/>
        <v>Track &amp; Field-Female-U17-Mile</v>
      </c>
      <c r="B345" s="772" t="s">
        <v>912</v>
      </c>
      <c r="C345" s="170" t="s">
        <v>913</v>
      </c>
      <c r="D345" s="170" t="s">
        <v>75</v>
      </c>
      <c r="E345" s="170" t="s">
        <v>134</v>
      </c>
      <c r="F345" s="171" t="s">
        <v>80</v>
      </c>
      <c r="G345" s="170" t="s">
        <v>467</v>
      </c>
      <c r="H345" s="437" t="s">
        <v>1216</v>
      </c>
      <c r="I345" s="173">
        <v>41902</v>
      </c>
      <c r="J345" s="773">
        <f t="shared" ca="1" si="21"/>
        <v>4255</v>
      </c>
      <c r="K345" s="720">
        <v>45051</v>
      </c>
      <c r="M345"/>
    </row>
    <row r="346" spans="1:13" s="37" customFormat="1" x14ac:dyDescent="0.15">
      <c r="A346" s="483" t="str">
        <f t="shared" si="23"/>
        <v>Track &amp; Field-Female-U20-Mile</v>
      </c>
      <c r="B346" s="772" t="s">
        <v>912</v>
      </c>
      <c r="C346" s="170" t="s">
        <v>913</v>
      </c>
      <c r="D346" s="170" t="s">
        <v>75</v>
      </c>
      <c r="E346" s="170" t="s">
        <v>134</v>
      </c>
      <c r="F346" s="171" t="s">
        <v>81</v>
      </c>
      <c r="G346" s="170" t="s">
        <v>917</v>
      </c>
      <c r="H346" s="172"/>
      <c r="I346" s="173"/>
      <c r="J346" s="773" t="str">
        <f t="shared" ca="1" si="21"/>
        <v/>
      </c>
      <c r="K346" s="720">
        <v>45051</v>
      </c>
      <c r="M346"/>
    </row>
    <row r="347" spans="1:13" s="37" customFormat="1" x14ac:dyDescent="0.15">
      <c r="A347" s="483" t="str">
        <f t="shared" si="23"/>
        <v>Track &amp; Field-Female-Senior-Mile</v>
      </c>
      <c r="B347" s="772" t="s">
        <v>912</v>
      </c>
      <c r="C347" s="170" t="s">
        <v>913</v>
      </c>
      <c r="D347" s="170" t="s">
        <v>75</v>
      </c>
      <c r="E347" s="170" t="s">
        <v>134</v>
      </c>
      <c r="F347" s="171" t="s">
        <v>5</v>
      </c>
      <c r="G347" s="170" t="s">
        <v>917</v>
      </c>
      <c r="H347" s="172"/>
      <c r="I347" s="173"/>
      <c r="J347" s="773" t="str">
        <f t="shared" ca="1" si="21"/>
        <v/>
      </c>
      <c r="K347" s="720">
        <v>45051</v>
      </c>
      <c r="M347"/>
    </row>
    <row r="348" spans="1:13" s="37" customFormat="1" x14ac:dyDescent="0.15">
      <c r="A348" s="483" t="str">
        <f t="shared" si="23"/>
        <v>Track &amp; Field-Female-V35-Mile</v>
      </c>
      <c r="B348" s="772" t="s">
        <v>912</v>
      </c>
      <c r="C348" s="170" t="s">
        <v>913</v>
      </c>
      <c r="D348" s="170" t="s">
        <v>75</v>
      </c>
      <c r="E348" s="170" t="s">
        <v>134</v>
      </c>
      <c r="F348" s="171" t="s">
        <v>74</v>
      </c>
      <c r="G348" s="170" t="s">
        <v>109</v>
      </c>
      <c r="H348" s="437" t="s">
        <v>1217</v>
      </c>
      <c r="I348" s="173">
        <v>36708</v>
      </c>
      <c r="J348" s="773">
        <f t="shared" ca="1" si="21"/>
        <v>9449</v>
      </c>
      <c r="K348" s="720">
        <v>45051</v>
      </c>
      <c r="M348"/>
    </row>
    <row r="349" spans="1:13" s="37" customFormat="1" x14ac:dyDescent="0.15">
      <c r="A349" s="483" t="str">
        <f t="shared" si="23"/>
        <v>Track &amp; Field-Female-V40-Mile</v>
      </c>
      <c r="B349" s="772" t="s">
        <v>912</v>
      </c>
      <c r="C349" s="170" t="s">
        <v>913</v>
      </c>
      <c r="D349" s="170" t="s">
        <v>75</v>
      </c>
      <c r="E349" s="170" t="s">
        <v>134</v>
      </c>
      <c r="F349" s="171" t="s">
        <v>67</v>
      </c>
      <c r="G349" s="170" t="s">
        <v>40</v>
      </c>
      <c r="H349" s="437" t="s">
        <v>1218</v>
      </c>
      <c r="I349" s="173">
        <v>36708</v>
      </c>
      <c r="J349" s="773">
        <f t="shared" ca="1" si="21"/>
        <v>9449</v>
      </c>
      <c r="K349" s="720">
        <v>45051</v>
      </c>
      <c r="M349"/>
    </row>
    <row r="350" spans="1:13" s="37" customFormat="1" x14ac:dyDescent="0.15">
      <c r="A350" s="483" t="str">
        <f t="shared" si="23"/>
        <v>Track &amp; Field-Female-V45-Mile</v>
      </c>
      <c r="B350" s="772" t="s">
        <v>912</v>
      </c>
      <c r="C350" s="170" t="s">
        <v>913</v>
      </c>
      <c r="D350" s="170" t="s">
        <v>75</v>
      </c>
      <c r="E350" s="170" t="s">
        <v>134</v>
      </c>
      <c r="F350" s="171" t="s">
        <v>64</v>
      </c>
      <c r="G350" s="170" t="s">
        <v>1368</v>
      </c>
      <c r="H350" s="437" t="s">
        <v>1414</v>
      </c>
      <c r="I350" s="173">
        <v>45408</v>
      </c>
      <c r="J350" s="773">
        <f t="shared" ca="1" si="21"/>
        <v>749</v>
      </c>
      <c r="K350" s="720">
        <v>45448</v>
      </c>
      <c r="M350"/>
    </row>
    <row r="351" spans="1:13" s="37" customFormat="1" x14ac:dyDescent="0.15">
      <c r="A351" s="483" t="str">
        <f t="shared" si="23"/>
        <v>Track &amp; Field-Female-V50-Mile</v>
      </c>
      <c r="B351" s="772" t="s">
        <v>912</v>
      </c>
      <c r="C351" s="170" t="s">
        <v>913</v>
      </c>
      <c r="D351" s="170" t="s">
        <v>75</v>
      </c>
      <c r="E351" s="170" t="s">
        <v>134</v>
      </c>
      <c r="F351" s="171" t="s">
        <v>65</v>
      </c>
      <c r="G351" s="170" t="s">
        <v>917</v>
      </c>
      <c r="H351" s="172"/>
      <c r="I351" s="173"/>
      <c r="J351" s="773" t="str">
        <f t="shared" ca="1" si="21"/>
        <v/>
      </c>
      <c r="K351" s="720">
        <v>45051</v>
      </c>
      <c r="M351"/>
    </row>
    <row r="352" spans="1:13" s="37" customFormat="1" x14ac:dyDescent="0.15">
      <c r="A352" s="483" t="str">
        <f t="shared" si="23"/>
        <v>Track &amp; Field-Female-V55-Mile</v>
      </c>
      <c r="B352" s="772" t="s">
        <v>912</v>
      </c>
      <c r="C352" s="170" t="s">
        <v>913</v>
      </c>
      <c r="D352" s="170" t="s">
        <v>75</v>
      </c>
      <c r="E352" s="170" t="s">
        <v>134</v>
      </c>
      <c r="F352" s="171" t="s">
        <v>66</v>
      </c>
      <c r="G352" s="170" t="s">
        <v>40</v>
      </c>
      <c r="H352" s="437" t="s">
        <v>1219</v>
      </c>
      <c r="I352" s="173">
        <v>41518</v>
      </c>
      <c r="J352" s="773">
        <f t="shared" ca="1" si="21"/>
        <v>4639</v>
      </c>
      <c r="K352" s="720">
        <v>45051</v>
      </c>
      <c r="M352"/>
    </row>
    <row r="353" spans="1:13" s="37" customFormat="1" x14ac:dyDescent="0.15">
      <c r="A353" s="483" t="str">
        <f t="shared" si="23"/>
        <v>Track &amp; Field-Female-V60-Mile</v>
      </c>
      <c r="B353" s="772" t="s">
        <v>912</v>
      </c>
      <c r="C353" s="170" t="s">
        <v>913</v>
      </c>
      <c r="D353" s="170" t="s">
        <v>75</v>
      </c>
      <c r="E353" s="170" t="s">
        <v>134</v>
      </c>
      <c r="F353" s="171" t="s">
        <v>70</v>
      </c>
      <c r="G353" s="170" t="s">
        <v>917</v>
      </c>
      <c r="H353" s="172"/>
      <c r="I353" s="173"/>
      <c r="J353" s="773" t="str">
        <f t="shared" ca="1" si="21"/>
        <v/>
      </c>
      <c r="K353" s="720">
        <v>45051</v>
      </c>
      <c r="M353"/>
    </row>
    <row r="354" spans="1:13" s="37" customFormat="1" x14ac:dyDescent="0.15">
      <c r="A354" s="483" t="str">
        <f t="shared" si="23"/>
        <v>Track &amp; Field-Female-V65-Mile</v>
      </c>
      <c r="B354" s="772" t="s">
        <v>912</v>
      </c>
      <c r="C354" s="170" t="s">
        <v>913</v>
      </c>
      <c r="D354" s="170" t="s">
        <v>75</v>
      </c>
      <c r="E354" s="170" t="s">
        <v>134</v>
      </c>
      <c r="F354" s="171" t="s">
        <v>71</v>
      </c>
      <c r="G354" s="170" t="s">
        <v>61</v>
      </c>
      <c r="H354" s="437" t="s">
        <v>1220</v>
      </c>
      <c r="I354" s="173">
        <v>41518</v>
      </c>
      <c r="J354" s="773">
        <f t="shared" ca="1" si="21"/>
        <v>4639</v>
      </c>
      <c r="K354" s="720">
        <v>45051</v>
      </c>
      <c r="M354"/>
    </row>
    <row r="355" spans="1:13" s="37" customFormat="1" ht="14" thickBot="1" x14ac:dyDescent="0.2">
      <c r="A355" s="486" t="str">
        <f t="shared" si="23"/>
        <v>Track &amp; Field-Female-V70-Mile</v>
      </c>
      <c r="B355" s="798" t="s">
        <v>912</v>
      </c>
      <c r="C355" s="194" t="s">
        <v>913</v>
      </c>
      <c r="D355" s="194" t="s">
        <v>75</v>
      </c>
      <c r="E355" s="194" t="s">
        <v>134</v>
      </c>
      <c r="F355" s="195" t="s">
        <v>72</v>
      </c>
      <c r="G355" s="194" t="s">
        <v>917</v>
      </c>
      <c r="H355" s="201"/>
      <c r="I355" s="200"/>
      <c r="J355" s="799" t="str">
        <f t="shared" ca="1" si="21"/>
        <v/>
      </c>
      <c r="K355" s="726">
        <v>45051</v>
      </c>
      <c r="M355"/>
    </row>
    <row r="356" spans="1:13" s="37" customFormat="1" x14ac:dyDescent="0.15">
      <c r="A356" s="485" t="str">
        <f t="shared" si="23"/>
        <v>Track &amp; Field-Female-U11-Long Jump</v>
      </c>
      <c r="B356" s="800" t="s">
        <v>912</v>
      </c>
      <c r="C356" s="209" t="s">
        <v>934</v>
      </c>
      <c r="D356" s="190" t="s">
        <v>75</v>
      </c>
      <c r="E356" s="190" t="s">
        <v>124</v>
      </c>
      <c r="F356" s="191" t="s">
        <v>77</v>
      </c>
      <c r="G356" s="190" t="s">
        <v>689</v>
      </c>
      <c r="H356" s="192" t="s">
        <v>781</v>
      </c>
      <c r="I356" s="193">
        <v>42266</v>
      </c>
      <c r="J356" s="801">
        <f t="shared" ca="1" si="21"/>
        <v>3891</v>
      </c>
      <c r="K356" s="721">
        <v>45051</v>
      </c>
      <c r="M356"/>
    </row>
    <row r="357" spans="1:13" s="37" customFormat="1" x14ac:dyDescent="0.15">
      <c r="A357" s="483" t="str">
        <f t="shared" si="23"/>
        <v>Track &amp; Field-Female-U13-Long Jump</v>
      </c>
      <c r="B357" s="772" t="s">
        <v>912</v>
      </c>
      <c r="C357" s="180" t="s">
        <v>934</v>
      </c>
      <c r="D357" s="170" t="s">
        <v>75</v>
      </c>
      <c r="E357" s="170" t="s">
        <v>124</v>
      </c>
      <c r="F357" s="171" t="s">
        <v>78</v>
      </c>
      <c r="G357" s="170" t="s">
        <v>88</v>
      </c>
      <c r="H357" s="172" t="s">
        <v>138</v>
      </c>
      <c r="I357" s="173" t="s">
        <v>920</v>
      </c>
      <c r="J357" s="773" t="str">
        <f t="shared" ca="1" si="21"/>
        <v/>
      </c>
      <c r="K357" s="720">
        <v>45051</v>
      </c>
      <c r="M357"/>
    </row>
    <row r="358" spans="1:13" s="37" customFormat="1" x14ac:dyDescent="0.15">
      <c r="A358" s="483" t="str">
        <f t="shared" si="23"/>
        <v>Track &amp; Field-Female-U15-Long Jump</v>
      </c>
      <c r="B358" s="772" t="s">
        <v>912</v>
      </c>
      <c r="C358" s="180" t="s">
        <v>934</v>
      </c>
      <c r="D358" s="170" t="s">
        <v>75</v>
      </c>
      <c r="E358" s="170" t="s">
        <v>124</v>
      </c>
      <c r="F358" s="171" t="s">
        <v>79</v>
      </c>
      <c r="G358" s="170" t="s">
        <v>88</v>
      </c>
      <c r="H358" s="172" t="s">
        <v>139</v>
      </c>
      <c r="I358" s="173">
        <v>29465</v>
      </c>
      <c r="J358" s="773">
        <f t="shared" ca="1" si="21"/>
        <v>16692</v>
      </c>
      <c r="K358" s="720">
        <v>45051</v>
      </c>
      <c r="M358"/>
    </row>
    <row r="359" spans="1:13" s="37" customFormat="1" x14ac:dyDescent="0.15">
      <c r="A359" s="483" t="str">
        <f t="shared" si="23"/>
        <v>Track &amp; Field-Female-U17-Long Jump</v>
      </c>
      <c r="B359" s="772" t="s">
        <v>912</v>
      </c>
      <c r="C359" s="180" t="s">
        <v>934</v>
      </c>
      <c r="D359" s="170" t="s">
        <v>75</v>
      </c>
      <c r="E359" s="170" t="s">
        <v>124</v>
      </c>
      <c r="F359" s="171" t="s">
        <v>80</v>
      </c>
      <c r="G359" s="170" t="s">
        <v>84</v>
      </c>
      <c r="H359" s="172" t="s">
        <v>140</v>
      </c>
      <c r="I359" s="173" t="s">
        <v>920</v>
      </c>
      <c r="J359" s="773" t="str">
        <f t="shared" ca="1" si="21"/>
        <v/>
      </c>
      <c r="K359" s="720">
        <v>45051</v>
      </c>
      <c r="M359"/>
    </row>
    <row r="360" spans="1:13" s="37" customFormat="1" x14ac:dyDescent="0.15">
      <c r="A360" s="483" t="str">
        <f t="shared" si="23"/>
        <v>Track &amp; Field-Female-U20-Long Jump</v>
      </c>
      <c r="B360" s="772" t="s">
        <v>912</v>
      </c>
      <c r="C360" s="180" t="s">
        <v>934</v>
      </c>
      <c r="D360" s="170" t="s">
        <v>75</v>
      </c>
      <c r="E360" s="170" t="s">
        <v>124</v>
      </c>
      <c r="F360" s="171" t="s">
        <v>81</v>
      </c>
      <c r="G360" s="170" t="s">
        <v>51</v>
      </c>
      <c r="H360" s="172" t="s">
        <v>141</v>
      </c>
      <c r="I360" s="173">
        <v>39640</v>
      </c>
      <c r="J360" s="773">
        <f t="shared" ca="1" si="21"/>
        <v>6517</v>
      </c>
      <c r="K360" s="720">
        <v>45051</v>
      </c>
      <c r="M360"/>
    </row>
    <row r="361" spans="1:13" s="37" customFormat="1" x14ac:dyDescent="0.15">
      <c r="A361" s="483" t="str">
        <f t="shared" si="23"/>
        <v>Track &amp; Field-Female-U20-Long Jump</v>
      </c>
      <c r="B361" s="772" t="s">
        <v>912</v>
      </c>
      <c r="C361" s="180" t="s">
        <v>934</v>
      </c>
      <c r="D361" s="170" t="s">
        <v>75</v>
      </c>
      <c r="E361" s="170" t="s">
        <v>124</v>
      </c>
      <c r="F361" s="171" t="s">
        <v>81</v>
      </c>
      <c r="G361" s="170" t="s">
        <v>150</v>
      </c>
      <c r="H361" s="172" t="s">
        <v>141</v>
      </c>
      <c r="I361" s="173">
        <v>41821</v>
      </c>
      <c r="J361" s="773">
        <f t="shared" ca="1" si="21"/>
        <v>4336</v>
      </c>
      <c r="K361" s="720">
        <v>45051</v>
      </c>
      <c r="M361"/>
    </row>
    <row r="362" spans="1:13" s="37" customFormat="1" x14ac:dyDescent="0.15">
      <c r="A362" s="483" t="str">
        <f t="shared" si="23"/>
        <v>Track &amp; Field-Female-Senior-Long Jump</v>
      </c>
      <c r="B362" s="772" t="s">
        <v>912</v>
      </c>
      <c r="C362" s="180" t="s">
        <v>934</v>
      </c>
      <c r="D362" s="170" t="s">
        <v>75</v>
      </c>
      <c r="E362" s="170" t="s">
        <v>124</v>
      </c>
      <c r="F362" s="171" t="s">
        <v>5</v>
      </c>
      <c r="G362" s="170" t="s">
        <v>51</v>
      </c>
      <c r="H362" s="172" t="s">
        <v>142</v>
      </c>
      <c r="I362" s="173">
        <v>40755</v>
      </c>
      <c r="J362" s="773">
        <f t="shared" ca="1" si="21"/>
        <v>5402</v>
      </c>
      <c r="K362" s="720">
        <v>45051</v>
      </c>
      <c r="M362"/>
    </row>
    <row r="363" spans="1:13" s="37" customFormat="1" x14ac:dyDescent="0.15">
      <c r="A363" s="483" t="str">
        <f t="shared" si="23"/>
        <v>Track &amp; Field-Female-V35-Long Jump</v>
      </c>
      <c r="B363" s="772" t="s">
        <v>912</v>
      </c>
      <c r="C363" s="180" t="s">
        <v>934</v>
      </c>
      <c r="D363" s="170" t="s">
        <v>75</v>
      </c>
      <c r="E363" s="170" t="s">
        <v>124</v>
      </c>
      <c r="F363" s="171" t="s">
        <v>74</v>
      </c>
      <c r="G363" s="170" t="s">
        <v>879</v>
      </c>
      <c r="H363" s="172" t="s">
        <v>880</v>
      </c>
      <c r="I363" s="173">
        <v>44338</v>
      </c>
      <c r="J363" s="773">
        <f t="shared" ca="1" si="21"/>
        <v>1819</v>
      </c>
      <c r="K363" s="720">
        <v>45051</v>
      </c>
      <c r="M363"/>
    </row>
    <row r="364" spans="1:13" s="37" customFormat="1" x14ac:dyDescent="0.15">
      <c r="A364" s="483" t="str">
        <f t="shared" si="23"/>
        <v>Track &amp; Field-Female-V40-Long Jump</v>
      </c>
      <c r="B364" s="772" t="s">
        <v>912</v>
      </c>
      <c r="C364" s="180" t="s">
        <v>934</v>
      </c>
      <c r="D364" s="170" t="s">
        <v>75</v>
      </c>
      <c r="E364" s="170" t="s">
        <v>124</v>
      </c>
      <c r="F364" s="171" t="s">
        <v>67</v>
      </c>
      <c r="G364" s="170" t="s">
        <v>674</v>
      </c>
      <c r="H364" s="172" t="s">
        <v>675</v>
      </c>
      <c r="I364" s="173">
        <v>41821</v>
      </c>
      <c r="J364" s="773">
        <f t="shared" ca="1" si="21"/>
        <v>4336</v>
      </c>
      <c r="K364" s="720">
        <v>45051</v>
      </c>
      <c r="M364"/>
    </row>
    <row r="365" spans="1:13" s="37" customFormat="1" x14ac:dyDescent="0.15">
      <c r="A365" s="483" t="str">
        <f t="shared" si="23"/>
        <v>Track &amp; Field-Female-V45-Long Jump</v>
      </c>
      <c r="B365" s="772" t="s">
        <v>912</v>
      </c>
      <c r="C365" s="180" t="s">
        <v>934</v>
      </c>
      <c r="D365" s="170" t="s">
        <v>75</v>
      </c>
      <c r="E365" s="170" t="s">
        <v>124</v>
      </c>
      <c r="F365" s="171" t="s">
        <v>64</v>
      </c>
      <c r="G365" s="170" t="s">
        <v>1425</v>
      </c>
      <c r="H365" s="172" t="s">
        <v>1471</v>
      </c>
      <c r="I365" s="173">
        <v>45424</v>
      </c>
      <c r="J365" s="773">
        <f t="shared" ca="1" si="21"/>
        <v>733</v>
      </c>
      <c r="K365" s="720">
        <v>45577</v>
      </c>
      <c r="L365" s="37" t="s">
        <v>1472</v>
      </c>
      <c r="M365"/>
    </row>
    <row r="366" spans="1:13" s="37" customFormat="1" x14ac:dyDescent="0.15">
      <c r="A366" s="483" t="str">
        <f t="shared" si="23"/>
        <v>Track &amp; Field-Female-V50-Long Jump</v>
      </c>
      <c r="B366" s="772" t="s">
        <v>912</v>
      </c>
      <c r="C366" s="180" t="s">
        <v>934</v>
      </c>
      <c r="D366" s="170" t="s">
        <v>75</v>
      </c>
      <c r="E366" s="170" t="s">
        <v>124</v>
      </c>
      <c r="F366" s="171" t="s">
        <v>65</v>
      </c>
      <c r="G366" s="170" t="s">
        <v>185</v>
      </c>
      <c r="H366" s="172" t="s">
        <v>492</v>
      </c>
      <c r="I366" s="173">
        <v>41518</v>
      </c>
      <c r="J366" s="773">
        <f t="shared" ca="1" si="21"/>
        <v>4639</v>
      </c>
      <c r="K366" s="720">
        <v>45051</v>
      </c>
      <c r="M366"/>
    </row>
    <row r="367" spans="1:13" s="37" customFormat="1" x14ac:dyDescent="0.15">
      <c r="A367" s="483" t="str">
        <f t="shared" si="23"/>
        <v>Track &amp; Field-Female-V55-Long Jump</v>
      </c>
      <c r="B367" s="772" t="s">
        <v>912</v>
      </c>
      <c r="C367" s="180" t="s">
        <v>934</v>
      </c>
      <c r="D367" s="170" t="s">
        <v>75</v>
      </c>
      <c r="E367" s="170" t="s">
        <v>124</v>
      </c>
      <c r="F367" s="171" t="s">
        <v>66</v>
      </c>
      <c r="G367" s="170" t="s">
        <v>917</v>
      </c>
      <c r="H367" s="172"/>
      <c r="I367" s="173"/>
      <c r="J367" s="773" t="str">
        <f t="shared" ca="1" si="21"/>
        <v/>
      </c>
      <c r="K367" s="720">
        <v>45051</v>
      </c>
      <c r="M367"/>
    </row>
    <row r="368" spans="1:13" s="37" customFormat="1" x14ac:dyDescent="0.15">
      <c r="A368" s="483" t="str">
        <f t="shared" si="23"/>
        <v>Track &amp; Field-Female-V60-Long Jump</v>
      </c>
      <c r="B368" s="772" t="s">
        <v>912</v>
      </c>
      <c r="C368" s="180" t="s">
        <v>934</v>
      </c>
      <c r="D368" s="170" t="s">
        <v>75</v>
      </c>
      <c r="E368" s="170" t="s">
        <v>124</v>
      </c>
      <c r="F368" s="171" t="s">
        <v>70</v>
      </c>
      <c r="G368" s="170" t="s">
        <v>61</v>
      </c>
      <c r="H368" s="172" t="s">
        <v>145</v>
      </c>
      <c r="I368" s="173">
        <v>38865</v>
      </c>
      <c r="J368" s="773">
        <f t="shared" ca="1" si="21"/>
        <v>7292</v>
      </c>
      <c r="K368" s="720">
        <v>45051</v>
      </c>
      <c r="M368"/>
    </row>
    <row r="369" spans="1:13" s="37" customFormat="1" x14ac:dyDescent="0.15">
      <c r="A369" s="483" t="str">
        <f t="shared" si="23"/>
        <v>Track &amp; Field-Female-V65-Long Jump</v>
      </c>
      <c r="B369" s="772" t="s">
        <v>912</v>
      </c>
      <c r="C369" s="180" t="s">
        <v>934</v>
      </c>
      <c r="D369" s="170" t="s">
        <v>75</v>
      </c>
      <c r="E369" s="170" t="s">
        <v>124</v>
      </c>
      <c r="F369" s="171" t="s">
        <v>71</v>
      </c>
      <c r="G369" s="170" t="s">
        <v>61</v>
      </c>
      <c r="H369" s="172" t="s">
        <v>405</v>
      </c>
      <c r="I369" s="173">
        <v>41122</v>
      </c>
      <c r="J369" s="773">
        <f t="shared" ca="1" si="21"/>
        <v>5035</v>
      </c>
      <c r="K369" s="720">
        <v>45051</v>
      </c>
      <c r="M369"/>
    </row>
    <row r="370" spans="1:13" s="37" customFormat="1" ht="14" thickBot="1" x14ac:dyDescent="0.2">
      <c r="A370" s="486" t="str">
        <f t="shared" si="23"/>
        <v>Track &amp; Field-Female-V70-Long Jump</v>
      </c>
      <c r="B370" s="774" t="s">
        <v>912</v>
      </c>
      <c r="C370" s="814" t="s">
        <v>934</v>
      </c>
      <c r="D370" s="775" t="s">
        <v>75</v>
      </c>
      <c r="E370" s="775" t="s">
        <v>124</v>
      </c>
      <c r="F370" s="776" t="s">
        <v>72</v>
      </c>
      <c r="G370" s="775" t="s">
        <v>917</v>
      </c>
      <c r="H370" s="777"/>
      <c r="I370" s="778"/>
      <c r="J370" s="779" t="str">
        <f t="shared" ca="1" si="21"/>
        <v/>
      </c>
      <c r="K370" s="726">
        <v>45051</v>
      </c>
      <c r="M370"/>
    </row>
    <row r="371" spans="1:13" s="37" customFormat="1" x14ac:dyDescent="0.15">
      <c r="A371" s="485" t="str">
        <f t="shared" si="23"/>
        <v>Track &amp; Field-Female-U11-Triple Jump</v>
      </c>
      <c r="B371" s="614" t="s">
        <v>912</v>
      </c>
      <c r="C371" s="758" t="s">
        <v>934</v>
      </c>
      <c r="D371" s="615" t="s">
        <v>75</v>
      </c>
      <c r="E371" s="615" t="s">
        <v>126</v>
      </c>
      <c r="F371" s="616" t="s">
        <v>77</v>
      </c>
      <c r="G371" s="740" t="s">
        <v>924</v>
      </c>
      <c r="H371" s="741" t="s">
        <v>926</v>
      </c>
      <c r="I371" s="742" t="s">
        <v>926</v>
      </c>
      <c r="J371" s="743" t="str">
        <f t="shared" ca="1" si="21"/>
        <v>-</v>
      </c>
      <c r="K371" s="493">
        <v>45051</v>
      </c>
      <c r="M371"/>
    </row>
    <row r="372" spans="1:13" s="37" customFormat="1" ht="14" thickBot="1" x14ac:dyDescent="0.2">
      <c r="A372" s="483" t="str">
        <f t="shared" si="23"/>
        <v>Track &amp; Field-Female-U13-Triple Jump</v>
      </c>
      <c r="B372" s="490" t="s">
        <v>912</v>
      </c>
      <c r="C372" s="739" t="s">
        <v>934</v>
      </c>
      <c r="D372" s="185" t="s">
        <v>75</v>
      </c>
      <c r="E372" s="185" t="s">
        <v>126</v>
      </c>
      <c r="F372" s="186" t="s">
        <v>78</v>
      </c>
      <c r="G372" s="728" t="s">
        <v>924</v>
      </c>
      <c r="H372" s="729" t="s">
        <v>926</v>
      </c>
      <c r="I372" s="730" t="s">
        <v>926</v>
      </c>
      <c r="J372" s="731" t="str">
        <f t="shared" ca="1" si="21"/>
        <v>-</v>
      </c>
      <c r="K372" s="489">
        <v>45051</v>
      </c>
      <c r="M372"/>
    </row>
    <row r="373" spans="1:13" s="37" customFormat="1" x14ac:dyDescent="0.15">
      <c r="A373" s="483" t="str">
        <f t="shared" si="23"/>
        <v>Track &amp; Field-Female-U15-Triple Jump</v>
      </c>
      <c r="B373" s="780" t="s">
        <v>912</v>
      </c>
      <c r="C373" s="815" t="s">
        <v>934</v>
      </c>
      <c r="D373" s="781" t="s">
        <v>75</v>
      </c>
      <c r="E373" s="781" t="s">
        <v>126</v>
      </c>
      <c r="F373" s="782" t="s">
        <v>79</v>
      </c>
      <c r="G373" s="781" t="s">
        <v>155</v>
      </c>
      <c r="H373" s="783" t="s">
        <v>949</v>
      </c>
      <c r="I373" s="784">
        <v>39991</v>
      </c>
      <c r="J373" s="785">
        <f t="shared" ca="1" si="21"/>
        <v>6166</v>
      </c>
      <c r="K373" s="720">
        <v>45051</v>
      </c>
      <c r="M373"/>
    </row>
    <row r="374" spans="1:13" s="37" customFormat="1" x14ac:dyDescent="0.15">
      <c r="A374" s="483" t="str">
        <f t="shared" si="23"/>
        <v>Track &amp; Field-Female-U17-Triple Jump</v>
      </c>
      <c r="B374" s="772" t="s">
        <v>912</v>
      </c>
      <c r="C374" s="180" t="s">
        <v>934</v>
      </c>
      <c r="D374" s="170" t="s">
        <v>75</v>
      </c>
      <c r="E374" s="170" t="s">
        <v>126</v>
      </c>
      <c r="F374" s="171" t="s">
        <v>80</v>
      </c>
      <c r="G374" s="170" t="s">
        <v>51</v>
      </c>
      <c r="H374" s="172" t="s">
        <v>156</v>
      </c>
      <c r="I374" s="173">
        <v>38970</v>
      </c>
      <c r="J374" s="773">
        <f t="shared" ca="1" si="21"/>
        <v>7187</v>
      </c>
      <c r="K374" s="720">
        <v>45051</v>
      </c>
      <c r="M374"/>
    </row>
    <row r="375" spans="1:13" s="37" customFormat="1" x14ac:dyDescent="0.15">
      <c r="A375" s="483" t="str">
        <f t="shared" si="23"/>
        <v>Track &amp; Field-Female-U20-Triple Jump</v>
      </c>
      <c r="B375" s="772" t="s">
        <v>912</v>
      </c>
      <c r="C375" s="180" t="s">
        <v>934</v>
      </c>
      <c r="D375" s="170" t="s">
        <v>75</v>
      </c>
      <c r="E375" s="170" t="s">
        <v>126</v>
      </c>
      <c r="F375" s="171" t="s">
        <v>81</v>
      </c>
      <c r="G375" s="170" t="s">
        <v>51</v>
      </c>
      <c r="H375" s="172" t="s">
        <v>157</v>
      </c>
      <c r="I375" s="173">
        <v>39571</v>
      </c>
      <c r="J375" s="773">
        <f t="shared" ca="1" si="21"/>
        <v>6586</v>
      </c>
      <c r="K375" s="720">
        <v>45051</v>
      </c>
      <c r="M375"/>
    </row>
    <row r="376" spans="1:13" s="37" customFormat="1" x14ac:dyDescent="0.15">
      <c r="A376" s="483" t="str">
        <f t="shared" si="23"/>
        <v>Track &amp; Field-Female-Senior-Triple Jump</v>
      </c>
      <c r="B376" s="772" t="s">
        <v>912</v>
      </c>
      <c r="C376" s="180" t="s">
        <v>934</v>
      </c>
      <c r="D376" s="170" t="s">
        <v>75</v>
      </c>
      <c r="E376" s="170" t="s">
        <v>126</v>
      </c>
      <c r="F376" s="171" t="s">
        <v>5</v>
      </c>
      <c r="G376" s="170" t="s">
        <v>51</v>
      </c>
      <c r="H376" s="172" t="s">
        <v>430</v>
      </c>
      <c r="I376" s="173">
        <v>41426</v>
      </c>
      <c r="J376" s="773">
        <f t="shared" ca="1" si="21"/>
        <v>4731</v>
      </c>
      <c r="K376" s="720">
        <v>45051</v>
      </c>
      <c r="M376"/>
    </row>
    <row r="377" spans="1:13" s="37" customFormat="1" x14ac:dyDescent="0.15">
      <c r="A377" s="483" t="str">
        <f t="shared" si="23"/>
        <v>Track &amp; Field-Female-V35-Triple Jump</v>
      </c>
      <c r="B377" s="772" t="s">
        <v>912</v>
      </c>
      <c r="C377" s="180" t="s">
        <v>934</v>
      </c>
      <c r="D377" s="170" t="s">
        <v>75</v>
      </c>
      <c r="E377" s="170" t="s">
        <v>126</v>
      </c>
      <c r="F377" s="171" t="s">
        <v>74</v>
      </c>
      <c r="G377" s="170" t="s">
        <v>917</v>
      </c>
      <c r="H377" s="172"/>
      <c r="I377" s="173"/>
      <c r="J377" s="773" t="str">
        <f t="shared" ca="1" si="21"/>
        <v/>
      </c>
      <c r="K377" s="720">
        <v>45051</v>
      </c>
      <c r="M377"/>
    </row>
    <row r="378" spans="1:13" s="37" customFormat="1" x14ac:dyDescent="0.15">
      <c r="A378" s="483" t="str">
        <f t="shared" si="23"/>
        <v>Track &amp; Field-Female-V40-Triple Jump</v>
      </c>
      <c r="B378" s="772" t="s">
        <v>912</v>
      </c>
      <c r="C378" s="180" t="s">
        <v>934</v>
      </c>
      <c r="D378" s="170" t="s">
        <v>75</v>
      </c>
      <c r="E378" s="170" t="s">
        <v>126</v>
      </c>
      <c r="F378" s="171" t="s">
        <v>67</v>
      </c>
      <c r="G378" s="170" t="s">
        <v>917</v>
      </c>
      <c r="H378" s="172"/>
      <c r="I378" s="173"/>
      <c r="J378" s="773" t="str">
        <f t="shared" ca="1" si="21"/>
        <v/>
      </c>
      <c r="K378" s="720">
        <v>45051</v>
      </c>
      <c r="M378"/>
    </row>
    <row r="379" spans="1:13" s="37" customFormat="1" x14ac:dyDescent="0.15">
      <c r="A379" s="483" t="str">
        <f t="shared" si="23"/>
        <v>Track &amp; Field-Female-V45-Triple Jump</v>
      </c>
      <c r="B379" s="772" t="s">
        <v>912</v>
      </c>
      <c r="C379" s="180" t="s">
        <v>934</v>
      </c>
      <c r="D379" s="170" t="s">
        <v>75</v>
      </c>
      <c r="E379" s="170" t="s">
        <v>126</v>
      </c>
      <c r="F379" s="171" t="s">
        <v>64</v>
      </c>
      <c r="G379" s="170" t="s">
        <v>917</v>
      </c>
      <c r="H379" s="172"/>
      <c r="I379" s="173"/>
      <c r="J379" s="773" t="str">
        <f t="shared" ca="1" si="21"/>
        <v/>
      </c>
      <c r="K379" s="720">
        <v>45051</v>
      </c>
      <c r="M379"/>
    </row>
    <row r="380" spans="1:13" s="37" customFormat="1" x14ac:dyDescent="0.15">
      <c r="A380" s="483" t="str">
        <f t="shared" si="23"/>
        <v>Track &amp; Field-Female-V50-Triple Jump</v>
      </c>
      <c r="B380" s="772" t="s">
        <v>912</v>
      </c>
      <c r="C380" s="180" t="s">
        <v>934</v>
      </c>
      <c r="D380" s="170" t="s">
        <v>75</v>
      </c>
      <c r="E380" s="170" t="s">
        <v>126</v>
      </c>
      <c r="F380" s="171" t="s">
        <v>65</v>
      </c>
      <c r="G380" s="170" t="s">
        <v>917</v>
      </c>
      <c r="H380" s="172"/>
      <c r="I380" s="173"/>
      <c r="J380" s="773" t="str">
        <f t="shared" ca="1" si="21"/>
        <v/>
      </c>
      <c r="K380" s="720">
        <v>45051</v>
      </c>
      <c r="M380"/>
    </row>
    <row r="381" spans="1:13" s="37" customFormat="1" x14ac:dyDescent="0.15">
      <c r="A381" s="483" t="str">
        <f t="shared" si="23"/>
        <v>Track &amp; Field-Female-V55-Triple Jump</v>
      </c>
      <c r="B381" s="772" t="s">
        <v>912</v>
      </c>
      <c r="C381" s="180" t="s">
        <v>934</v>
      </c>
      <c r="D381" s="170" t="s">
        <v>75</v>
      </c>
      <c r="E381" s="170" t="s">
        <v>126</v>
      </c>
      <c r="F381" s="171" t="s">
        <v>66</v>
      </c>
      <c r="G381" s="170" t="s">
        <v>917</v>
      </c>
      <c r="H381" s="172"/>
      <c r="I381" s="173"/>
      <c r="J381" s="773" t="str">
        <f t="shared" ca="1" si="21"/>
        <v/>
      </c>
      <c r="K381" s="720">
        <v>45051</v>
      </c>
      <c r="M381"/>
    </row>
    <row r="382" spans="1:13" s="37" customFormat="1" x14ac:dyDescent="0.15">
      <c r="A382" s="483" t="str">
        <f t="shared" si="23"/>
        <v>Track &amp; Field-Female-V60-Triple Jump</v>
      </c>
      <c r="B382" s="772" t="s">
        <v>912</v>
      </c>
      <c r="C382" s="180" t="s">
        <v>934</v>
      </c>
      <c r="D382" s="170" t="s">
        <v>75</v>
      </c>
      <c r="E382" s="170" t="s">
        <v>126</v>
      </c>
      <c r="F382" s="171" t="s">
        <v>70</v>
      </c>
      <c r="G382" s="170" t="s">
        <v>917</v>
      </c>
      <c r="H382" s="172"/>
      <c r="I382" s="173"/>
      <c r="J382" s="773" t="str">
        <f t="shared" ca="1" si="21"/>
        <v/>
      </c>
      <c r="K382" s="720">
        <v>45051</v>
      </c>
      <c r="M382"/>
    </row>
    <row r="383" spans="1:13" s="37" customFormat="1" x14ac:dyDescent="0.15">
      <c r="A383" s="483" t="str">
        <f t="shared" si="23"/>
        <v>Track &amp; Field-Female-V65-Triple Jump</v>
      </c>
      <c r="B383" s="772" t="s">
        <v>912</v>
      </c>
      <c r="C383" s="180" t="s">
        <v>934</v>
      </c>
      <c r="D383" s="170" t="s">
        <v>75</v>
      </c>
      <c r="E383" s="170" t="s">
        <v>126</v>
      </c>
      <c r="F383" s="171" t="s">
        <v>71</v>
      </c>
      <c r="G383" s="170" t="s">
        <v>917</v>
      </c>
      <c r="H383" s="172"/>
      <c r="I383" s="173"/>
      <c r="J383" s="773" t="str">
        <f t="shared" ca="1" si="21"/>
        <v/>
      </c>
      <c r="K383" s="720">
        <v>45051</v>
      </c>
      <c r="M383"/>
    </row>
    <row r="384" spans="1:13" s="37" customFormat="1" ht="14" thickBot="1" x14ac:dyDescent="0.2">
      <c r="A384" s="486" t="str">
        <f t="shared" si="23"/>
        <v>Track &amp; Field-Female-V70-Triple Jump</v>
      </c>
      <c r="B384" s="798" t="s">
        <v>912</v>
      </c>
      <c r="C384" s="210" t="s">
        <v>934</v>
      </c>
      <c r="D384" s="194" t="s">
        <v>75</v>
      </c>
      <c r="E384" s="194" t="s">
        <v>126</v>
      </c>
      <c r="F384" s="195" t="s">
        <v>72</v>
      </c>
      <c r="G384" s="194" t="s">
        <v>917</v>
      </c>
      <c r="H384" s="201"/>
      <c r="I384" s="200"/>
      <c r="J384" s="799" t="str">
        <f t="shared" ca="1" si="21"/>
        <v/>
      </c>
      <c r="K384" s="726">
        <v>45051</v>
      </c>
      <c r="M384"/>
    </row>
    <row r="385" spans="1:13" s="37" customFormat="1" x14ac:dyDescent="0.15">
      <c r="A385" s="485" t="str">
        <f t="shared" si="23"/>
        <v>Track &amp; Field-Female-U11-High Jump</v>
      </c>
      <c r="B385" s="800" t="s">
        <v>912</v>
      </c>
      <c r="C385" s="209" t="s">
        <v>934</v>
      </c>
      <c r="D385" s="190" t="s">
        <v>75</v>
      </c>
      <c r="E385" s="190" t="s">
        <v>125</v>
      </c>
      <c r="F385" s="191" t="s">
        <v>77</v>
      </c>
      <c r="G385" s="190" t="s">
        <v>146</v>
      </c>
      <c r="H385" s="192" t="s">
        <v>147</v>
      </c>
      <c r="I385" s="193">
        <v>37345</v>
      </c>
      <c r="J385" s="801">
        <f t="shared" ca="1" si="21"/>
        <v>8812</v>
      </c>
      <c r="K385" s="721">
        <v>45051</v>
      </c>
      <c r="M385"/>
    </row>
    <row r="386" spans="1:13" s="37" customFormat="1" x14ac:dyDescent="0.15">
      <c r="A386" s="483" t="str">
        <f>B386&amp;"-"&amp;D386&amp;"-"&amp;F386&amp;"-"&amp;E387</f>
        <v>Track &amp; Field-Female-U13-High Jump</v>
      </c>
      <c r="B386" s="772" t="s">
        <v>912</v>
      </c>
      <c r="C386" s="180" t="s">
        <v>934</v>
      </c>
      <c r="D386" s="170" t="s">
        <v>75</v>
      </c>
      <c r="E386" s="170" t="s">
        <v>125</v>
      </c>
      <c r="F386" s="171" t="s">
        <v>78</v>
      </c>
      <c r="G386" s="170" t="s">
        <v>148</v>
      </c>
      <c r="H386" s="172" t="s">
        <v>149</v>
      </c>
      <c r="I386" s="173">
        <v>37822</v>
      </c>
      <c r="J386" s="773">
        <f t="shared" ca="1" si="21"/>
        <v>8335</v>
      </c>
      <c r="K386" s="720">
        <v>45051</v>
      </c>
      <c r="M386"/>
    </row>
    <row r="387" spans="1:13" s="37" customFormat="1" x14ac:dyDescent="0.15">
      <c r="A387" s="483" t="str">
        <f>B387&amp;"-"&amp;D387&amp;"-"&amp;F387&amp;"-"&amp;E388</f>
        <v>Track &amp; Field-Female-U15-High Jump</v>
      </c>
      <c r="B387" s="772" t="s">
        <v>912</v>
      </c>
      <c r="C387" s="180" t="s">
        <v>934</v>
      </c>
      <c r="D387" s="170" t="s">
        <v>75</v>
      </c>
      <c r="E387" s="170" t="s">
        <v>125</v>
      </c>
      <c r="F387" s="171" t="s">
        <v>79</v>
      </c>
      <c r="G387" s="170" t="s">
        <v>150</v>
      </c>
      <c r="H387" s="172" t="s">
        <v>151</v>
      </c>
      <c r="I387" s="173">
        <v>40359</v>
      </c>
      <c r="J387" s="773">
        <f t="shared" ca="1" si="21"/>
        <v>5798</v>
      </c>
      <c r="K387" s="720">
        <v>45051</v>
      </c>
      <c r="M387"/>
    </row>
    <row r="388" spans="1:13" s="37" customFormat="1" x14ac:dyDescent="0.15">
      <c r="A388" s="483" t="str">
        <f t="shared" ref="A388:A419" si="25">B388&amp;"-"&amp;D388&amp;"-"&amp;F388&amp;"-"&amp;E388</f>
        <v>Track &amp; Field-Female-U17-High Jump</v>
      </c>
      <c r="B388" s="772" t="s">
        <v>912</v>
      </c>
      <c r="C388" s="180" t="s">
        <v>934</v>
      </c>
      <c r="D388" s="170" t="s">
        <v>75</v>
      </c>
      <c r="E388" s="170" t="s">
        <v>125</v>
      </c>
      <c r="F388" s="171" t="s">
        <v>80</v>
      </c>
      <c r="G388" s="170" t="s">
        <v>51</v>
      </c>
      <c r="H388" s="172" t="s">
        <v>152</v>
      </c>
      <c r="I388" s="173">
        <v>39694</v>
      </c>
      <c r="J388" s="773">
        <f t="shared" ca="1" si="21"/>
        <v>6463</v>
      </c>
      <c r="K388" s="720">
        <v>45051</v>
      </c>
      <c r="M388"/>
    </row>
    <row r="389" spans="1:13" s="37" customFormat="1" x14ac:dyDescent="0.15">
      <c r="A389" s="483" t="str">
        <f t="shared" si="25"/>
        <v>Track &amp; Field-Female-U20-High Jump</v>
      </c>
      <c r="B389" s="772" t="s">
        <v>912</v>
      </c>
      <c r="C389" s="180" t="s">
        <v>934</v>
      </c>
      <c r="D389" s="170" t="s">
        <v>75</v>
      </c>
      <c r="E389" s="170" t="s">
        <v>125</v>
      </c>
      <c r="F389" s="171" t="s">
        <v>81</v>
      </c>
      <c r="G389" s="170" t="s">
        <v>231</v>
      </c>
      <c r="H389" s="172" t="s">
        <v>153</v>
      </c>
      <c r="I389" s="173">
        <v>29952</v>
      </c>
      <c r="J389" s="773">
        <f t="shared" ca="1" si="21"/>
        <v>16205</v>
      </c>
      <c r="K389" s="720">
        <v>45051</v>
      </c>
      <c r="M389"/>
    </row>
    <row r="390" spans="1:13" s="37" customFormat="1" x14ac:dyDescent="0.15">
      <c r="A390" s="483" t="str">
        <f t="shared" si="25"/>
        <v>Track &amp; Field-Female-U20-High Jump</v>
      </c>
      <c r="B390" s="772" t="s">
        <v>912</v>
      </c>
      <c r="C390" s="180" t="s">
        <v>934</v>
      </c>
      <c r="D390" s="170" t="s">
        <v>75</v>
      </c>
      <c r="E390" s="170" t="s">
        <v>125</v>
      </c>
      <c r="F390" s="171" t="s">
        <v>81</v>
      </c>
      <c r="G390" s="170" t="s">
        <v>51</v>
      </c>
      <c r="H390" s="172" t="s">
        <v>153</v>
      </c>
      <c r="I390" s="173">
        <v>39599</v>
      </c>
      <c r="J390" s="773">
        <f t="shared" ca="1" si="21"/>
        <v>6558</v>
      </c>
      <c r="K390" s="720">
        <v>45051</v>
      </c>
      <c r="M390"/>
    </row>
    <row r="391" spans="1:13" s="37" customFormat="1" x14ac:dyDescent="0.15">
      <c r="A391" s="483" t="str">
        <f t="shared" si="25"/>
        <v>Track &amp; Field-Female-Senior-High Jump</v>
      </c>
      <c r="B391" s="772" t="s">
        <v>912</v>
      </c>
      <c r="C391" s="180" t="s">
        <v>934</v>
      </c>
      <c r="D391" s="170" t="s">
        <v>75</v>
      </c>
      <c r="E391" s="170" t="s">
        <v>125</v>
      </c>
      <c r="F391" s="171" t="s">
        <v>5</v>
      </c>
      <c r="G391" s="170" t="s">
        <v>51</v>
      </c>
      <c r="H391" s="172" t="s">
        <v>154</v>
      </c>
      <c r="I391" s="173">
        <v>40698</v>
      </c>
      <c r="J391" s="773">
        <f t="shared" ca="1" si="21"/>
        <v>5459</v>
      </c>
      <c r="K391" s="720">
        <v>45051</v>
      </c>
      <c r="M391"/>
    </row>
    <row r="392" spans="1:13" s="37" customFormat="1" x14ac:dyDescent="0.15">
      <c r="A392" s="483" t="str">
        <f t="shared" si="25"/>
        <v>Track &amp; Field-Female-V35-High Jump</v>
      </c>
      <c r="B392" s="772" t="s">
        <v>912</v>
      </c>
      <c r="C392" s="180" t="s">
        <v>934</v>
      </c>
      <c r="D392" s="170" t="s">
        <v>75</v>
      </c>
      <c r="E392" s="170" t="s">
        <v>125</v>
      </c>
      <c r="F392" s="171" t="s">
        <v>74</v>
      </c>
      <c r="G392" s="170" t="s">
        <v>879</v>
      </c>
      <c r="H392" s="172" t="s">
        <v>894</v>
      </c>
      <c r="I392" s="173">
        <v>44381</v>
      </c>
      <c r="J392" s="773">
        <f t="shared" ca="1" si="21"/>
        <v>1776</v>
      </c>
      <c r="K392" s="720">
        <v>45051</v>
      </c>
      <c r="M392"/>
    </row>
    <row r="393" spans="1:13" s="37" customFormat="1" x14ac:dyDescent="0.15">
      <c r="A393" s="483" t="str">
        <f t="shared" si="25"/>
        <v>Track &amp; Field-Female-V40-High Jump</v>
      </c>
      <c r="B393" s="772" t="s">
        <v>912</v>
      </c>
      <c r="C393" s="180" t="s">
        <v>934</v>
      </c>
      <c r="D393" s="170" t="s">
        <v>75</v>
      </c>
      <c r="E393" s="170" t="s">
        <v>125</v>
      </c>
      <c r="F393" s="171" t="s">
        <v>67</v>
      </c>
      <c r="G393" s="170" t="s">
        <v>917</v>
      </c>
      <c r="H393" s="172"/>
      <c r="I393" s="173"/>
      <c r="J393" s="773" t="str">
        <f t="shared" ca="1" si="21"/>
        <v/>
      </c>
      <c r="K393" s="720">
        <v>45051</v>
      </c>
      <c r="M393"/>
    </row>
    <row r="394" spans="1:13" s="37" customFormat="1" x14ac:dyDescent="0.15">
      <c r="A394" s="483" t="str">
        <f t="shared" si="25"/>
        <v>Track &amp; Field-Female-V45-High Jump</v>
      </c>
      <c r="B394" s="772" t="s">
        <v>912</v>
      </c>
      <c r="C394" s="180" t="s">
        <v>934</v>
      </c>
      <c r="D394" s="170" t="s">
        <v>75</v>
      </c>
      <c r="E394" s="170" t="s">
        <v>125</v>
      </c>
      <c r="F394" s="171" t="s">
        <v>64</v>
      </c>
      <c r="G394" s="170" t="s">
        <v>1425</v>
      </c>
      <c r="H394" s="172" t="s">
        <v>147</v>
      </c>
      <c r="I394" s="173">
        <v>45493</v>
      </c>
      <c r="J394" s="773">
        <f t="shared" ref="J394:J445" ca="1" si="26">IF(I394="","",IF(I394="MISSING","",IF(I394="-","-",TODAY()-I394)))</f>
        <v>664</v>
      </c>
      <c r="K394" s="720">
        <v>45511</v>
      </c>
      <c r="M394"/>
    </row>
    <row r="395" spans="1:13" s="37" customFormat="1" x14ac:dyDescent="0.15">
      <c r="A395" s="483" t="str">
        <f t="shared" si="25"/>
        <v>Track &amp; Field-Female-V50-High Jump</v>
      </c>
      <c r="B395" s="772" t="s">
        <v>912</v>
      </c>
      <c r="C395" s="180" t="s">
        <v>934</v>
      </c>
      <c r="D395" s="170" t="s">
        <v>75</v>
      </c>
      <c r="E395" s="170" t="s">
        <v>125</v>
      </c>
      <c r="F395" s="171" t="s">
        <v>65</v>
      </c>
      <c r="G395" s="170" t="s">
        <v>917</v>
      </c>
      <c r="H395" s="172"/>
      <c r="I395" s="173"/>
      <c r="J395" s="773" t="str">
        <f t="shared" ca="1" si="26"/>
        <v/>
      </c>
      <c r="K395" s="720">
        <v>45051</v>
      </c>
      <c r="M395"/>
    </row>
    <row r="396" spans="1:13" s="37" customFormat="1" x14ac:dyDescent="0.15">
      <c r="A396" s="483" t="str">
        <f t="shared" si="25"/>
        <v>Track &amp; Field-Female-V55-High Jump</v>
      </c>
      <c r="B396" s="772" t="s">
        <v>912</v>
      </c>
      <c r="C396" s="180" t="s">
        <v>934</v>
      </c>
      <c r="D396" s="170" t="s">
        <v>75</v>
      </c>
      <c r="E396" s="170" t="s">
        <v>125</v>
      </c>
      <c r="F396" s="171" t="s">
        <v>66</v>
      </c>
      <c r="G396" s="170" t="s">
        <v>917</v>
      </c>
      <c r="H396" s="172"/>
      <c r="I396" s="173"/>
      <c r="J396" s="773" t="str">
        <f t="shared" ca="1" si="26"/>
        <v/>
      </c>
      <c r="K396" s="720">
        <v>45051</v>
      </c>
      <c r="M396"/>
    </row>
    <row r="397" spans="1:13" s="37" customFormat="1" x14ac:dyDescent="0.15">
      <c r="A397" s="483" t="str">
        <f t="shared" si="25"/>
        <v>Track &amp; Field-Female-V60-High Jump</v>
      </c>
      <c r="B397" s="772" t="s">
        <v>912</v>
      </c>
      <c r="C397" s="180" t="s">
        <v>934</v>
      </c>
      <c r="D397" s="170" t="s">
        <v>75</v>
      </c>
      <c r="E397" s="170" t="s">
        <v>125</v>
      </c>
      <c r="F397" s="171" t="s">
        <v>70</v>
      </c>
      <c r="G397" s="170" t="s">
        <v>917</v>
      </c>
      <c r="H397" s="172"/>
      <c r="I397" s="173"/>
      <c r="J397" s="773" t="str">
        <f t="shared" ca="1" si="26"/>
        <v/>
      </c>
      <c r="K397" s="720">
        <v>45051</v>
      </c>
      <c r="M397"/>
    </row>
    <row r="398" spans="1:13" s="37" customFormat="1" x14ac:dyDescent="0.15">
      <c r="A398" s="483" t="str">
        <f t="shared" si="25"/>
        <v>Track &amp; Field-Female-V65-High Jump</v>
      </c>
      <c r="B398" s="772" t="s">
        <v>912</v>
      </c>
      <c r="C398" s="180" t="s">
        <v>934</v>
      </c>
      <c r="D398" s="170" t="s">
        <v>75</v>
      </c>
      <c r="E398" s="170" t="s">
        <v>125</v>
      </c>
      <c r="F398" s="171" t="s">
        <v>71</v>
      </c>
      <c r="G398" s="170" t="s">
        <v>917</v>
      </c>
      <c r="H398" s="172"/>
      <c r="I398" s="173"/>
      <c r="J398" s="773" t="str">
        <f t="shared" ca="1" si="26"/>
        <v/>
      </c>
      <c r="K398" s="720">
        <v>45051</v>
      </c>
      <c r="M398"/>
    </row>
    <row r="399" spans="1:13" s="37" customFormat="1" ht="14" thickBot="1" x14ac:dyDescent="0.2">
      <c r="A399" s="486" t="str">
        <f t="shared" si="25"/>
        <v>Track &amp; Field-Female-V70-High Jump</v>
      </c>
      <c r="B399" s="774" t="s">
        <v>912</v>
      </c>
      <c r="C399" s="814" t="s">
        <v>934</v>
      </c>
      <c r="D399" s="775" t="s">
        <v>75</v>
      </c>
      <c r="E399" s="775" t="s">
        <v>125</v>
      </c>
      <c r="F399" s="776" t="s">
        <v>72</v>
      </c>
      <c r="G399" s="775" t="s">
        <v>917</v>
      </c>
      <c r="H399" s="777"/>
      <c r="I399" s="778"/>
      <c r="J399" s="779" t="str">
        <f t="shared" ca="1" si="26"/>
        <v/>
      </c>
      <c r="K399" s="726">
        <v>45051</v>
      </c>
      <c r="M399"/>
    </row>
    <row r="400" spans="1:13" s="37" customFormat="1" ht="14" thickBot="1" x14ac:dyDescent="0.2">
      <c r="A400" s="485" t="str">
        <f t="shared" si="25"/>
        <v>Track &amp; Field-Female-U11-Pole Vault</v>
      </c>
      <c r="B400" s="744" t="s">
        <v>912</v>
      </c>
      <c r="C400" s="759" t="s">
        <v>934</v>
      </c>
      <c r="D400" s="745" t="s">
        <v>75</v>
      </c>
      <c r="E400" s="745" t="s">
        <v>127</v>
      </c>
      <c r="F400" s="746" t="s">
        <v>77</v>
      </c>
      <c r="G400" s="747" t="s">
        <v>924</v>
      </c>
      <c r="H400" s="748" t="s">
        <v>926</v>
      </c>
      <c r="I400" s="749" t="s">
        <v>926</v>
      </c>
      <c r="J400" s="750" t="str">
        <f t="shared" ca="1" si="26"/>
        <v>-</v>
      </c>
      <c r="K400" s="493">
        <v>45051</v>
      </c>
      <c r="M400"/>
    </row>
    <row r="401" spans="1:13" s="37" customFormat="1" x14ac:dyDescent="0.15">
      <c r="A401" s="483" t="str">
        <f t="shared" si="25"/>
        <v>Track &amp; Field-Female-U13-Pole Vault</v>
      </c>
      <c r="B401" s="780" t="s">
        <v>912</v>
      </c>
      <c r="C401" s="815" t="s">
        <v>934</v>
      </c>
      <c r="D401" s="781" t="s">
        <v>75</v>
      </c>
      <c r="E401" s="781" t="s">
        <v>127</v>
      </c>
      <c r="F401" s="782" t="s">
        <v>78</v>
      </c>
      <c r="G401" s="781" t="s">
        <v>160</v>
      </c>
      <c r="H401" s="783" t="s">
        <v>147</v>
      </c>
      <c r="I401" s="784">
        <v>36363</v>
      </c>
      <c r="J401" s="785">
        <f t="shared" ca="1" si="26"/>
        <v>9794</v>
      </c>
      <c r="K401" s="720">
        <v>45051</v>
      </c>
      <c r="M401"/>
    </row>
    <row r="402" spans="1:13" s="37" customFormat="1" x14ac:dyDescent="0.15">
      <c r="A402" s="483" t="str">
        <f t="shared" si="25"/>
        <v>Track &amp; Field-Female-U15-Pole Vault</v>
      </c>
      <c r="B402" s="772" t="s">
        <v>912</v>
      </c>
      <c r="C402" s="180" t="s">
        <v>934</v>
      </c>
      <c r="D402" s="170" t="s">
        <v>75</v>
      </c>
      <c r="E402" s="170" t="s">
        <v>127</v>
      </c>
      <c r="F402" s="171" t="s">
        <v>79</v>
      </c>
      <c r="G402" s="170" t="s">
        <v>161</v>
      </c>
      <c r="H402" s="172" t="s">
        <v>162</v>
      </c>
      <c r="I402" s="173">
        <v>39991</v>
      </c>
      <c r="J402" s="773">
        <f t="shared" ca="1" si="26"/>
        <v>6166</v>
      </c>
      <c r="K402" s="720">
        <v>45051</v>
      </c>
      <c r="M402"/>
    </row>
    <row r="403" spans="1:13" s="37" customFormat="1" x14ac:dyDescent="0.15">
      <c r="A403" s="483" t="str">
        <f t="shared" si="25"/>
        <v>Track &amp; Field-Female-U17-Pole Vault</v>
      </c>
      <c r="B403" s="772" t="s">
        <v>912</v>
      </c>
      <c r="C403" s="180" t="s">
        <v>934</v>
      </c>
      <c r="D403" s="170" t="s">
        <v>75</v>
      </c>
      <c r="E403" s="170" t="s">
        <v>127</v>
      </c>
      <c r="F403" s="171" t="s">
        <v>80</v>
      </c>
      <c r="G403" s="170" t="s">
        <v>163</v>
      </c>
      <c r="H403" s="172" t="s">
        <v>162</v>
      </c>
      <c r="I403" s="173">
        <v>41041</v>
      </c>
      <c r="J403" s="773">
        <f t="shared" ca="1" si="26"/>
        <v>5116</v>
      </c>
      <c r="K403" s="720">
        <v>45051</v>
      </c>
      <c r="M403"/>
    </row>
    <row r="404" spans="1:13" s="37" customFormat="1" x14ac:dyDescent="0.15">
      <c r="A404" s="483" t="str">
        <f t="shared" si="25"/>
        <v>Track &amp; Field-Female-U20-Pole Vault</v>
      </c>
      <c r="B404" s="772" t="s">
        <v>912</v>
      </c>
      <c r="C404" s="180" t="s">
        <v>934</v>
      </c>
      <c r="D404" s="170" t="s">
        <v>75</v>
      </c>
      <c r="E404" s="170" t="s">
        <v>127</v>
      </c>
      <c r="F404" s="171" t="s">
        <v>81</v>
      </c>
      <c r="G404" s="170" t="s">
        <v>164</v>
      </c>
      <c r="H404" s="172" t="s">
        <v>165</v>
      </c>
      <c r="I404" s="173">
        <v>40314</v>
      </c>
      <c r="J404" s="773">
        <f t="shared" ca="1" si="26"/>
        <v>5843</v>
      </c>
      <c r="K404" s="720">
        <v>45051</v>
      </c>
      <c r="M404"/>
    </row>
    <row r="405" spans="1:13" s="37" customFormat="1" x14ac:dyDescent="0.15">
      <c r="A405" s="483" t="str">
        <f t="shared" si="25"/>
        <v>Track &amp; Field-Female-U20-Pole Vault</v>
      </c>
      <c r="B405" s="772" t="s">
        <v>912</v>
      </c>
      <c r="C405" s="180" t="s">
        <v>934</v>
      </c>
      <c r="D405" s="170" t="s">
        <v>75</v>
      </c>
      <c r="E405" s="170" t="s">
        <v>127</v>
      </c>
      <c r="F405" s="171" t="s">
        <v>81</v>
      </c>
      <c r="G405" s="170" t="s">
        <v>164</v>
      </c>
      <c r="H405" s="172" t="s">
        <v>166</v>
      </c>
      <c r="I405" s="173">
        <v>41041</v>
      </c>
      <c r="J405" s="773">
        <f t="shared" ca="1" si="26"/>
        <v>5116</v>
      </c>
      <c r="K405" s="720">
        <v>45051</v>
      </c>
      <c r="M405"/>
    </row>
    <row r="406" spans="1:13" s="37" customFormat="1" x14ac:dyDescent="0.15">
      <c r="A406" s="483" t="str">
        <f t="shared" si="25"/>
        <v>Track &amp; Field-Female-Senior-Pole Vault</v>
      </c>
      <c r="B406" s="772" t="s">
        <v>912</v>
      </c>
      <c r="C406" s="180" t="s">
        <v>934</v>
      </c>
      <c r="D406" s="170" t="s">
        <v>75</v>
      </c>
      <c r="E406" s="170" t="s">
        <v>127</v>
      </c>
      <c r="F406" s="171" t="s">
        <v>5</v>
      </c>
      <c r="G406" s="170" t="s">
        <v>917</v>
      </c>
      <c r="H406" s="172"/>
      <c r="I406" s="173"/>
      <c r="J406" s="773" t="str">
        <f t="shared" ca="1" si="26"/>
        <v/>
      </c>
      <c r="K406" s="720">
        <v>45051</v>
      </c>
      <c r="M406"/>
    </row>
    <row r="407" spans="1:13" s="37" customFormat="1" x14ac:dyDescent="0.15">
      <c r="A407" s="483" t="str">
        <f t="shared" si="25"/>
        <v>Track &amp; Field-Female-V35-Pole Vault</v>
      </c>
      <c r="B407" s="772" t="s">
        <v>912</v>
      </c>
      <c r="C407" s="180" t="s">
        <v>934</v>
      </c>
      <c r="D407" s="170" t="s">
        <v>75</v>
      </c>
      <c r="E407" s="170" t="s">
        <v>127</v>
      </c>
      <c r="F407" s="171" t="s">
        <v>74</v>
      </c>
      <c r="G407" s="170" t="s">
        <v>917</v>
      </c>
      <c r="H407" s="172"/>
      <c r="I407" s="173"/>
      <c r="J407" s="773" t="str">
        <f t="shared" ca="1" si="26"/>
        <v/>
      </c>
      <c r="K407" s="720">
        <v>45051</v>
      </c>
      <c r="M407"/>
    </row>
    <row r="408" spans="1:13" s="37" customFormat="1" x14ac:dyDescent="0.15">
      <c r="A408" s="483" t="str">
        <f t="shared" si="25"/>
        <v>Track &amp; Field-Female-V40-Pole Vault</v>
      </c>
      <c r="B408" s="772" t="s">
        <v>912</v>
      </c>
      <c r="C408" s="180" t="s">
        <v>934</v>
      </c>
      <c r="D408" s="170" t="s">
        <v>75</v>
      </c>
      <c r="E408" s="170" t="s">
        <v>127</v>
      </c>
      <c r="F408" s="171" t="s">
        <v>67</v>
      </c>
      <c r="G408" s="170" t="s">
        <v>917</v>
      </c>
      <c r="H408" s="172"/>
      <c r="I408" s="173"/>
      <c r="J408" s="773" t="str">
        <f t="shared" ca="1" si="26"/>
        <v/>
      </c>
      <c r="K408" s="720">
        <v>45051</v>
      </c>
      <c r="M408"/>
    </row>
    <row r="409" spans="1:13" s="37" customFormat="1" x14ac:dyDescent="0.15">
      <c r="A409" s="483" t="str">
        <f t="shared" si="25"/>
        <v>Track &amp; Field-Female-V45-Pole Vault</v>
      </c>
      <c r="B409" s="772" t="s">
        <v>912</v>
      </c>
      <c r="C409" s="180" t="s">
        <v>934</v>
      </c>
      <c r="D409" s="170" t="s">
        <v>75</v>
      </c>
      <c r="E409" s="170" t="s">
        <v>127</v>
      </c>
      <c r="F409" s="171" t="s">
        <v>64</v>
      </c>
      <c r="G409" s="170" t="s">
        <v>1425</v>
      </c>
      <c r="H409" s="172" t="s">
        <v>1426</v>
      </c>
      <c r="I409" s="173">
        <v>45424</v>
      </c>
      <c r="J409" s="773">
        <f t="shared" ca="1" si="26"/>
        <v>733</v>
      </c>
      <c r="K409" s="720">
        <v>45477</v>
      </c>
      <c r="M409"/>
    </row>
    <row r="410" spans="1:13" s="37" customFormat="1" x14ac:dyDescent="0.15">
      <c r="A410" s="483" t="str">
        <f t="shared" si="25"/>
        <v>Track &amp; Field-Female-V50-Pole Vault</v>
      </c>
      <c r="B410" s="772" t="s">
        <v>912</v>
      </c>
      <c r="C410" s="180" t="s">
        <v>934</v>
      </c>
      <c r="D410" s="170" t="s">
        <v>75</v>
      </c>
      <c r="E410" s="170" t="s">
        <v>127</v>
      </c>
      <c r="F410" s="171" t="s">
        <v>65</v>
      </c>
      <c r="G410" s="170" t="s">
        <v>917</v>
      </c>
      <c r="H410" s="172"/>
      <c r="I410" s="173"/>
      <c r="J410" s="773" t="str">
        <f t="shared" ca="1" si="26"/>
        <v/>
      </c>
      <c r="K410" s="720">
        <v>45051</v>
      </c>
      <c r="M410"/>
    </row>
    <row r="411" spans="1:13" s="37" customFormat="1" x14ac:dyDescent="0.15">
      <c r="A411" s="483" t="str">
        <f t="shared" si="25"/>
        <v>Track &amp; Field-Female-V55-Pole Vault</v>
      </c>
      <c r="B411" s="772" t="s">
        <v>912</v>
      </c>
      <c r="C411" s="180" t="s">
        <v>934</v>
      </c>
      <c r="D411" s="170" t="s">
        <v>75</v>
      </c>
      <c r="E411" s="170" t="s">
        <v>127</v>
      </c>
      <c r="F411" s="171" t="s">
        <v>66</v>
      </c>
      <c r="G411" s="170" t="s">
        <v>917</v>
      </c>
      <c r="H411" s="172"/>
      <c r="I411" s="173"/>
      <c r="J411" s="773" t="str">
        <f t="shared" ca="1" si="26"/>
        <v/>
      </c>
      <c r="K411" s="720">
        <v>45051</v>
      </c>
      <c r="M411"/>
    </row>
    <row r="412" spans="1:13" s="37" customFormat="1" x14ac:dyDescent="0.15">
      <c r="A412" s="483" t="str">
        <f t="shared" si="25"/>
        <v>Track &amp; Field-Female-V60-Pole Vault</v>
      </c>
      <c r="B412" s="772" t="s">
        <v>912</v>
      </c>
      <c r="C412" s="180" t="s">
        <v>934</v>
      </c>
      <c r="D412" s="170" t="s">
        <v>75</v>
      </c>
      <c r="E412" s="170" t="s">
        <v>127</v>
      </c>
      <c r="F412" s="171" t="s">
        <v>70</v>
      </c>
      <c r="G412" s="170" t="s">
        <v>917</v>
      </c>
      <c r="H412" s="172"/>
      <c r="I412" s="173"/>
      <c r="J412" s="773" t="str">
        <f t="shared" ca="1" si="26"/>
        <v/>
      </c>
      <c r="K412" s="720">
        <v>45051</v>
      </c>
      <c r="M412"/>
    </row>
    <row r="413" spans="1:13" s="37" customFormat="1" x14ac:dyDescent="0.15">
      <c r="A413" s="483" t="str">
        <f t="shared" si="25"/>
        <v>Track &amp; Field-Female-V65-Pole Vault</v>
      </c>
      <c r="B413" s="772" t="s">
        <v>912</v>
      </c>
      <c r="C413" s="180" t="s">
        <v>934</v>
      </c>
      <c r="D413" s="170" t="s">
        <v>75</v>
      </c>
      <c r="E413" s="170" t="s">
        <v>127</v>
      </c>
      <c r="F413" s="171" t="s">
        <v>71</v>
      </c>
      <c r="G413" s="170" t="s">
        <v>917</v>
      </c>
      <c r="H413" s="172"/>
      <c r="I413" s="173"/>
      <c r="J413" s="773" t="str">
        <f t="shared" ca="1" si="26"/>
        <v/>
      </c>
      <c r="K413" s="720">
        <v>45051</v>
      </c>
      <c r="M413"/>
    </row>
    <row r="414" spans="1:13" s="37" customFormat="1" ht="14" thickBot="1" x14ac:dyDescent="0.2">
      <c r="A414" s="486" t="str">
        <f t="shared" si="25"/>
        <v>Track &amp; Field-Female-V70-Pole Vault</v>
      </c>
      <c r="B414" s="798" t="s">
        <v>912</v>
      </c>
      <c r="C414" s="210" t="s">
        <v>934</v>
      </c>
      <c r="D414" s="194" t="s">
        <v>75</v>
      </c>
      <c r="E414" s="194" t="s">
        <v>127</v>
      </c>
      <c r="F414" s="195" t="s">
        <v>72</v>
      </c>
      <c r="G414" s="194" t="s">
        <v>917</v>
      </c>
      <c r="H414" s="201"/>
      <c r="I414" s="200"/>
      <c r="J414" s="799" t="str">
        <f t="shared" ca="1" si="26"/>
        <v/>
      </c>
      <c r="K414" s="726">
        <v>45051</v>
      </c>
      <c r="M414"/>
    </row>
    <row r="415" spans="1:13" s="37" customFormat="1" x14ac:dyDescent="0.15">
      <c r="A415" s="485" t="str">
        <f t="shared" si="25"/>
        <v>Track &amp; Field-Female-U11-Shot</v>
      </c>
      <c r="B415" s="800" t="s">
        <v>912</v>
      </c>
      <c r="C415" s="209" t="s">
        <v>934</v>
      </c>
      <c r="D415" s="190" t="s">
        <v>75</v>
      </c>
      <c r="E415" s="190" t="s">
        <v>128</v>
      </c>
      <c r="F415" s="191" t="s">
        <v>77</v>
      </c>
      <c r="G415" s="190" t="s">
        <v>118</v>
      </c>
      <c r="H415" s="192" t="s">
        <v>168</v>
      </c>
      <c r="I415" s="193">
        <v>36402</v>
      </c>
      <c r="J415" s="801">
        <f t="shared" ca="1" si="26"/>
        <v>9755</v>
      </c>
      <c r="K415" s="721">
        <v>45051</v>
      </c>
      <c r="M415"/>
    </row>
    <row r="416" spans="1:13" s="37" customFormat="1" x14ac:dyDescent="0.15">
      <c r="A416" s="483" t="str">
        <f t="shared" si="25"/>
        <v>Track &amp; Field-Female-U13-Shot</v>
      </c>
      <c r="B416" s="772" t="s">
        <v>912</v>
      </c>
      <c r="C416" s="180" t="s">
        <v>934</v>
      </c>
      <c r="D416" s="170" t="s">
        <v>75</v>
      </c>
      <c r="E416" s="170" t="s">
        <v>128</v>
      </c>
      <c r="F416" s="171" t="s">
        <v>78</v>
      </c>
      <c r="G416" s="170" t="s">
        <v>118</v>
      </c>
      <c r="H416" s="172" t="s">
        <v>169</v>
      </c>
      <c r="I416" s="173">
        <v>37136</v>
      </c>
      <c r="J416" s="773">
        <f t="shared" ca="1" si="26"/>
        <v>9021</v>
      </c>
      <c r="K416" s="720">
        <v>45051</v>
      </c>
      <c r="M416"/>
    </row>
    <row r="417" spans="1:13" s="37" customFormat="1" x14ac:dyDescent="0.15">
      <c r="A417" s="483" t="str">
        <f t="shared" si="25"/>
        <v>Track &amp; Field-Female-U15-Shot (3.25kg)</v>
      </c>
      <c r="B417" s="772" t="s">
        <v>912</v>
      </c>
      <c r="C417" s="180" t="s">
        <v>934</v>
      </c>
      <c r="D417" s="170" t="s">
        <v>75</v>
      </c>
      <c r="E417" s="170" t="s">
        <v>648</v>
      </c>
      <c r="F417" s="171" t="s">
        <v>79</v>
      </c>
      <c r="G417" s="170" t="s">
        <v>118</v>
      </c>
      <c r="H417" s="172" t="s">
        <v>170</v>
      </c>
      <c r="I417" s="173">
        <v>37814</v>
      </c>
      <c r="J417" s="773">
        <f t="shared" ca="1" si="26"/>
        <v>8343</v>
      </c>
      <c r="K417" s="720">
        <v>45051</v>
      </c>
      <c r="M417"/>
    </row>
    <row r="418" spans="1:13" s="37" customFormat="1" x14ac:dyDescent="0.15">
      <c r="A418" s="483" t="str">
        <f t="shared" si="25"/>
        <v>Track &amp; Field-Female-U15-Shot (3kg)</v>
      </c>
      <c r="B418" s="772" t="s">
        <v>912</v>
      </c>
      <c r="C418" s="180" t="s">
        <v>934</v>
      </c>
      <c r="D418" s="170" t="s">
        <v>75</v>
      </c>
      <c r="E418" s="170" t="s">
        <v>651</v>
      </c>
      <c r="F418" s="171" t="s">
        <v>79</v>
      </c>
      <c r="G418" s="170" t="s">
        <v>653</v>
      </c>
      <c r="H418" s="172" t="s">
        <v>683</v>
      </c>
      <c r="I418" s="173">
        <v>41821</v>
      </c>
      <c r="J418" s="773">
        <f t="shared" ca="1" si="26"/>
        <v>4336</v>
      </c>
      <c r="K418" s="720">
        <v>45051</v>
      </c>
      <c r="M418"/>
    </row>
    <row r="419" spans="1:13" s="37" customFormat="1" x14ac:dyDescent="0.15">
      <c r="A419" s="483" t="str">
        <f t="shared" si="25"/>
        <v>Track &amp; Field-Female-U17-Shot (4kg)</v>
      </c>
      <c r="B419" s="772" t="s">
        <v>912</v>
      </c>
      <c r="C419" s="180" t="s">
        <v>934</v>
      </c>
      <c r="D419" s="170" t="s">
        <v>75</v>
      </c>
      <c r="E419" s="170" t="s">
        <v>647</v>
      </c>
      <c r="F419" s="171" t="s">
        <v>80</v>
      </c>
      <c r="G419" s="170" t="s">
        <v>118</v>
      </c>
      <c r="H419" s="172" t="s">
        <v>171</v>
      </c>
      <c r="I419" s="173">
        <v>38150</v>
      </c>
      <c r="J419" s="773">
        <f t="shared" ca="1" si="26"/>
        <v>8007</v>
      </c>
      <c r="K419" s="720">
        <v>45051</v>
      </c>
      <c r="M419"/>
    </row>
    <row r="420" spans="1:13" s="37" customFormat="1" x14ac:dyDescent="0.15">
      <c r="A420" s="483" t="str">
        <f t="shared" ref="A420:A451" si="27">B420&amp;"-"&amp;D420&amp;"-"&amp;F420&amp;"-"&amp;E420</f>
        <v>Track &amp; Field-Female-U17-Shot (3kg)</v>
      </c>
      <c r="B420" s="772" t="s">
        <v>912</v>
      </c>
      <c r="C420" s="180" t="s">
        <v>934</v>
      </c>
      <c r="D420" s="170" t="s">
        <v>75</v>
      </c>
      <c r="E420" s="170" t="s">
        <v>651</v>
      </c>
      <c r="F420" s="171" t="s">
        <v>80</v>
      </c>
      <c r="G420" s="170" t="s">
        <v>634</v>
      </c>
      <c r="H420" s="172" t="s">
        <v>658</v>
      </c>
      <c r="I420" s="173">
        <v>41770</v>
      </c>
      <c r="J420" s="773">
        <f t="shared" ca="1" si="26"/>
        <v>4387</v>
      </c>
      <c r="K420" s="720">
        <v>45051</v>
      </c>
      <c r="M420"/>
    </row>
    <row r="421" spans="1:13" s="37" customFormat="1" x14ac:dyDescent="0.15">
      <c r="A421" s="483" t="str">
        <f t="shared" si="27"/>
        <v>Track &amp; Field-Female-U20-Shot</v>
      </c>
      <c r="B421" s="772" t="s">
        <v>912</v>
      </c>
      <c r="C421" s="180" t="s">
        <v>934</v>
      </c>
      <c r="D421" s="170" t="s">
        <v>75</v>
      </c>
      <c r="E421" s="170" t="s">
        <v>128</v>
      </c>
      <c r="F421" s="171" t="s">
        <v>81</v>
      </c>
      <c r="G421" s="170" t="s">
        <v>118</v>
      </c>
      <c r="H421" s="172" t="s">
        <v>172</v>
      </c>
      <c r="I421" s="173">
        <v>38886</v>
      </c>
      <c r="J421" s="773">
        <f t="shared" ca="1" si="26"/>
        <v>7271</v>
      </c>
      <c r="K421" s="720">
        <v>45051</v>
      </c>
      <c r="M421"/>
    </row>
    <row r="422" spans="1:13" s="37" customFormat="1" x14ac:dyDescent="0.15">
      <c r="A422" s="483" t="str">
        <f t="shared" si="27"/>
        <v>Track &amp; Field-Female-Senior-Shot</v>
      </c>
      <c r="B422" s="772" t="s">
        <v>912</v>
      </c>
      <c r="C422" s="180" t="s">
        <v>934</v>
      </c>
      <c r="D422" s="170" t="s">
        <v>75</v>
      </c>
      <c r="E422" s="170" t="s">
        <v>128</v>
      </c>
      <c r="F422" s="171" t="s">
        <v>5</v>
      </c>
      <c r="G422" s="170" t="s">
        <v>51</v>
      </c>
      <c r="H422" s="172" t="s">
        <v>173</v>
      </c>
      <c r="I422" s="173">
        <v>40664</v>
      </c>
      <c r="J422" s="773">
        <f t="shared" ca="1" si="26"/>
        <v>5493</v>
      </c>
      <c r="K422" s="720">
        <v>45051</v>
      </c>
      <c r="M422"/>
    </row>
    <row r="423" spans="1:13" s="37" customFormat="1" x14ac:dyDescent="0.15">
      <c r="A423" s="483" t="str">
        <f t="shared" si="27"/>
        <v>Track &amp; Field-Female-V35-Shot</v>
      </c>
      <c r="B423" s="772" t="s">
        <v>912</v>
      </c>
      <c r="C423" s="180" t="s">
        <v>934</v>
      </c>
      <c r="D423" s="170" t="s">
        <v>75</v>
      </c>
      <c r="E423" s="170" t="s">
        <v>128</v>
      </c>
      <c r="F423" s="171" t="s">
        <v>74</v>
      </c>
      <c r="G423" s="170" t="s">
        <v>879</v>
      </c>
      <c r="H423" s="172" t="s">
        <v>907</v>
      </c>
      <c r="I423" s="173">
        <v>44743</v>
      </c>
      <c r="J423" s="773">
        <f t="shared" ca="1" si="26"/>
        <v>1414</v>
      </c>
      <c r="K423" s="720">
        <v>45051</v>
      </c>
      <c r="M423"/>
    </row>
    <row r="424" spans="1:13" s="37" customFormat="1" x14ac:dyDescent="0.15">
      <c r="A424" s="483" t="str">
        <f t="shared" si="27"/>
        <v>Track &amp; Field-Female-V40-Shot</v>
      </c>
      <c r="B424" s="772" t="s">
        <v>912</v>
      </c>
      <c r="C424" s="180" t="s">
        <v>934</v>
      </c>
      <c r="D424" s="170" t="s">
        <v>75</v>
      </c>
      <c r="E424" s="170" t="s">
        <v>128</v>
      </c>
      <c r="F424" s="171" t="s">
        <v>67</v>
      </c>
      <c r="G424" s="170" t="s">
        <v>407</v>
      </c>
      <c r="H424" s="172" t="s">
        <v>204</v>
      </c>
      <c r="I424" s="173">
        <v>40351</v>
      </c>
      <c r="J424" s="773">
        <f t="shared" ca="1" si="26"/>
        <v>5806</v>
      </c>
      <c r="K424" s="720">
        <v>45051</v>
      </c>
      <c r="M424"/>
    </row>
    <row r="425" spans="1:13" s="37" customFormat="1" x14ac:dyDescent="0.15">
      <c r="A425" s="483" t="str">
        <f t="shared" si="27"/>
        <v>Track &amp; Field-Female-V45-Shot</v>
      </c>
      <c r="B425" s="772" t="s">
        <v>912</v>
      </c>
      <c r="C425" s="180" t="s">
        <v>934</v>
      </c>
      <c r="D425" s="170" t="s">
        <v>75</v>
      </c>
      <c r="E425" s="170" t="s">
        <v>128</v>
      </c>
      <c r="F425" s="171" t="s">
        <v>64</v>
      </c>
      <c r="G425" s="170" t="s">
        <v>185</v>
      </c>
      <c r="H425" s="172" t="s">
        <v>205</v>
      </c>
      <c r="I425" s="173">
        <v>40351</v>
      </c>
      <c r="J425" s="773">
        <f t="shared" ca="1" si="26"/>
        <v>5806</v>
      </c>
      <c r="K425" s="720">
        <v>45051</v>
      </c>
      <c r="M425"/>
    </row>
    <row r="426" spans="1:13" s="37" customFormat="1" x14ac:dyDescent="0.15">
      <c r="A426" s="483" t="str">
        <f t="shared" si="27"/>
        <v>Track &amp; Field-Female-V50-Shot</v>
      </c>
      <c r="B426" s="772" t="s">
        <v>912</v>
      </c>
      <c r="C426" s="180" t="s">
        <v>934</v>
      </c>
      <c r="D426" s="170" t="s">
        <v>75</v>
      </c>
      <c r="E426" s="170" t="s">
        <v>128</v>
      </c>
      <c r="F426" s="171" t="s">
        <v>65</v>
      </c>
      <c r="G426" s="170" t="s">
        <v>185</v>
      </c>
      <c r="H426" s="172" t="s">
        <v>644</v>
      </c>
      <c r="I426" s="173">
        <v>41518</v>
      </c>
      <c r="J426" s="773">
        <f t="shared" ca="1" si="26"/>
        <v>4639</v>
      </c>
      <c r="K426" s="720">
        <v>45051</v>
      </c>
      <c r="M426"/>
    </row>
    <row r="427" spans="1:13" s="37" customFormat="1" x14ac:dyDescent="0.15">
      <c r="A427" s="483" t="str">
        <f t="shared" si="27"/>
        <v>Track &amp; Field-Female-V55-Shot</v>
      </c>
      <c r="B427" s="772" t="s">
        <v>912</v>
      </c>
      <c r="C427" s="180" t="s">
        <v>934</v>
      </c>
      <c r="D427" s="170" t="s">
        <v>75</v>
      </c>
      <c r="E427" s="170" t="s">
        <v>128</v>
      </c>
      <c r="F427" s="171" t="s">
        <v>66</v>
      </c>
      <c r="G427" s="170" t="s">
        <v>799</v>
      </c>
      <c r="H427" s="172" t="s">
        <v>1434</v>
      </c>
      <c r="I427" s="173">
        <v>42890</v>
      </c>
      <c r="J427" s="773">
        <f t="shared" ca="1" si="26"/>
        <v>3267</v>
      </c>
      <c r="K427" s="720">
        <v>45511</v>
      </c>
      <c r="M427"/>
    </row>
    <row r="428" spans="1:13" s="37" customFormat="1" x14ac:dyDescent="0.15">
      <c r="A428" s="483" t="str">
        <f t="shared" si="27"/>
        <v>Track &amp; Field-Female-V60-Shot</v>
      </c>
      <c r="B428" s="772" t="s">
        <v>912</v>
      </c>
      <c r="C428" s="180" t="s">
        <v>934</v>
      </c>
      <c r="D428" s="170" t="s">
        <v>75</v>
      </c>
      <c r="E428" s="170" t="s">
        <v>128</v>
      </c>
      <c r="F428" s="171" t="s">
        <v>70</v>
      </c>
      <c r="G428" s="170" t="s">
        <v>799</v>
      </c>
      <c r="H428" s="172" t="s">
        <v>842</v>
      </c>
      <c r="I428" s="173">
        <v>43225</v>
      </c>
      <c r="J428" s="773">
        <f t="shared" ca="1" si="26"/>
        <v>2932</v>
      </c>
      <c r="K428" s="720">
        <v>45051</v>
      </c>
      <c r="M428"/>
    </row>
    <row r="429" spans="1:13" s="37" customFormat="1" x14ac:dyDescent="0.15">
      <c r="A429" s="483" t="str">
        <f t="shared" si="27"/>
        <v>Track &amp; Field-Female-V65-Shot</v>
      </c>
      <c r="B429" s="772" t="s">
        <v>912</v>
      </c>
      <c r="C429" s="180" t="s">
        <v>934</v>
      </c>
      <c r="D429" s="170" t="s">
        <v>75</v>
      </c>
      <c r="E429" s="170" t="s">
        <v>128</v>
      </c>
      <c r="F429" s="171" t="s">
        <v>71</v>
      </c>
      <c r="G429" s="170" t="s">
        <v>799</v>
      </c>
      <c r="H429" s="172" t="s">
        <v>1439</v>
      </c>
      <c r="I429" s="173">
        <v>45487</v>
      </c>
      <c r="J429" s="773">
        <f t="shared" ca="1" si="26"/>
        <v>670</v>
      </c>
      <c r="K429" s="720">
        <v>45511</v>
      </c>
      <c r="M429"/>
    </row>
    <row r="430" spans="1:13" s="37" customFormat="1" ht="14" thickBot="1" x14ac:dyDescent="0.2">
      <c r="A430" s="486" t="str">
        <f t="shared" si="27"/>
        <v>Track &amp; Field-Female-V70-Shot</v>
      </c>
      <c r="B430" s="798" t="s">
        <v>912</v>
      </c>
      <c r="C430" s="210" t="s">
        <v>934</v>
      </c>
      <c r="D430" s="194" t="s">
        <v>75</v>
      </c>
      <c r="E430" s="194" t="s">
        <v>128</v>
      </c>
      <c r="F430" s="195" t="s">
        <v>72</v>
      </c>
      <c r="G430" s="194" t="s">
        <v>917</v>
      </c>
      <c r="H430" s="201"/>
      <c r="I430" s="200"/>
      <c r="J430" s="799" t="str">
        <f t="shared" ca="1" si="26"/>
        <v/>
      </c>
      <c r="K430" s="726">
        <v>45051</v>
      </c>
      <c r="M430"/>
    </row>
    <row r="431" spans="1:13" s="37" customFormat="1" x14ac:dyDescent="0.15">
      <c r="A431" s="485" t="str">
        <f t="shared" si="27"/>
        <v>Track &amp; Field-Female-U11-Discus</v>
      </c>
      <c r="B431" s="800" t="s">
        <v>912</v>
      </c>
      <c r="C431" s="209" t="s">
        <v>934</v>
      </c>
      <c r="D431" s="190" t="s">
        <v>75</v>
      </c>
      <c r="E431" s="190" t="s">
        <v>129</v>
      </c>
      <c r="F431" s="191" t="s">
        <v>77</v>
      </c>
      <c r="G431" s="190" t="s">
        <v>917</v>
      </c>
      <c r="H431" s="192"/>
      <c r="I431" s="193"/>
      <c r="J431" s="801" t="str">
        <f t="shared" ca="1" si="26"/>
        <v/>
      </c>
      <c r="K431" s="721">
        <v>45051</v>
      </c>
      <c r="M431"/>
    </row>
    <row r="432" spans="1:13" s="37" customFormat="1" x14ac:dyDescent="0.15">
      <c r="A432" s="483" t="str">
        <f t="shared" si="27"/>
        <v>Track &amp; Field-Female-U13-Discus</v>
      </c>
      <c r="B432" s="772" t="s">
        <v>912</v>
      </c>
      <c r="C432" s="180" t="s">
        <v>934</v>
      </c>
      <c r="D432" s="170" t="s">
        <v>75</v>
      </c>
      <c r="E432" s="170" t="s">
        <v>129</v>
      </c>
      <c r="F432" s="171" t="s">
        <v>78</v>
      </c>
      <c r="G432" s="170" t="s">
        <v>118</v>
      </c>
      <c r="H432" s="172" t="s">
        <v>176</v>
      </c>
      <c r="I432" s="173">
        <v>37038</v>
      </c>
      <c r="J432" s="773">
        <f t="shared" ca="1" si="26"/>
        <v>9119</v>
      </c>
      <c r="K432" s="720">
        <v>45051</v>
      </c>
      <c r="M432"/>
    </row>
    <row r="433" spans="1:13" s="37" customFormat="1" x14ac:dyDescent="0.15">
      <c r="A433" s="483" t="str">
        <f t="shared" si="27"/>
        <v>Track &amp; Field-Female-U15-Discus</v>
      </c>
      <c r="B433" s="772" t="s">
        <v>912</v>
      </c>
      <c r="C433" s="180" t="s">
        <v>934</v>
      </c>
      <c r="D433" s="170" t="s">
        <v>75</v>
      </c>
      <c r="E433" s="170" t="s">
        <v>129</v>
      </c>
      <c r="F433" s="171" t="s">
        <v>79</v>
      </c>
      <c r="G433" s="170" t="s">
        <v>118</v>
      </c>
      <c r="H433" s="172" t="s">
        <v>178</v>
      </c>
      <c r="I433" s="173">
        <v>37395</v>
      </c>
      <c r="J433" s="773">
        <f t="shared" ca="1" si="26"/>
        <v>8762</v>
      </c>
      <c r="K433" s="720">
        <v>45051</v>
      </c>
      <c r="M433"/>
    </row>
    <row r="434" spans="1:13" s="37" customFormat="1" x14ac:dyDescent="0.15">
      <c r="A434" s="483" t="str">
        <f t="shared" si="27"/>
        <v>Track &amp; Field-Female-U17-Discus</v>
      </c>
      <c r="B434" s="772" t="s">
        <v>912</v>
      </c>
      <c r="C434" s="180" t="s">
        <v>934</v>
      </c>
      <c r="D434" s="170" t="s">
        <v>75</v>
      </c>
      <c r="E434" s="170" t="s">
        <v>129</v>
      </c>
      <c r="F434" s="171" t="s">
        <v>80</v>
      </c>
      <c r="G434" s="170" t="s">
        <v>179</v>
      </c>
      <c r="H434" s="172" t="s">
        <v>180</v>
      </c>
      <c r="I434" s="173">
        <v>39292</v>
      </c>
      <c r="J434" s="773">
        <f t="shared" ca="1" si="26"/>
        <v>6865</v>
      </c>
      <c r="K434" s="720">
        <v>45051</v>
      </c>
      <c r="M434"/>
    </row>
    <row r="435" spans="1:13" s="37" customFormat="1" x14ac:dyDescent="0.15">
      <c r="A435" s="483" t="str">
        <f t="shared" si="27"/>
        <v>Track &amp; Field-Female-U20-Discus</v>
      </c>
      <c r="B435" s="772" t="s">
        <v>912</v>
      </c>
      <c r="C435" s="180" t="s">
        <v>934</v>
      </c>
      <c r="D435" s="170" t="s">
        <v>75</v>
      </c>
      <c r="E435" s="170" t="s">
        <v>129</v>
      </c>
      <c r="F435" s="171" t="s">
        <v>81</v>
      </c>
      <c r="G435" s="170" t="s">
        <v>118</v>
      </c>
      <c r="H435" s="172" t="s">
        <v>183</v>
      </c>
      <c r="I435" s="173">
        <v>38843</v>
      </c>
      <c r="J435" s="773">
        <f t="shared" ca="1" si="26"/>
        <v>7314</v>
      </c>
      <c r="K435" s="720">
        <v>45051</v>
      </c>
      <c r="M435"/>
    </row>
    <row r="436" spans="1:13" s="37" customFormat="1" x14ac:dyDescent="0.15">
      <c r="A436" s="483" t="str">
        <f t="shared" si="27"/>
        <v>Track &amp; Field-Female-Senior-Discus</v>
      </c>
      <c r="B436" s="772" t="s">
        <v>912</v>
      </c>
      <c r="C436" s="180" t="s">
        <v>934</v>
      </c>
      <c r="D436" s="170" t="s">
        <v>75</v>
      </c>
      <c r="E436" s="170" t="s">
        <v>129</v>
      </c>
      <c r="F436" s="171" t="s">
        <v>5</v>
      </c>
      <c r="G436" s="170" t="s">
        <v>181</v>
      </c>
      <c r="H436" s="172" t="s">
        <v>182</v>
      </c>
      <c r="I436" s="173">
        <v>37122</v>
      </c>
      <c r="J436" s="773">
        <f t="shared" ca="1" si="26"/>
        <v>9035</v>
      </c>
      <c r="K436" s="720">
        <v>45051</v>
      </c>
      <c r="M436"/>
    </row>
    <row r="437" spans="1:13" s="37" customFormat="1" x14ac:dyDescent="0.15">
      <c r="A437" s="483" t="str">
        <f t="shared" si="27"/>
        <v>Track &amp; Field-Female-V35-Discus</v>
      </c>
      <c r="B437" s="772" t="s">
        <v>912</v>
      </c>
      <c r="C437" s="180" t="s">
        <v>934</v>
      </c>
      <c r="D437" s="170" t="s">
        <v>75</v>
      </c>
      <c r="E437" s="170" t="s">
        <v>129</v>
      </c>
      <c r="F437" s="171" t="s">
        <v>74</v>
      </c>
      <c r="G437" s="170" t="s">
        <v>879</v>
      </c>
      <c r="H437" s="172" t="s">
        <v>905</v>
      </c>
      <c r="I437" s="173">
        <v>44743</v>
      </c>
      <c r="J437" s="773">
        <f t="shared" ca="1" si="26"/>
        <v>1414</v>
      </c>
      <c r="K437" s="720">
        <v>45051</v>
      </c>
      <c r="M437"/>
    </row>
    <row r="438" spans="1:13" s="37" customFormat="1" x14ac:dyDescent="0.15">
      <c r="A438" s="483" t="str">
        <f t="shared" si="27"/>
        <v>Track &amp; Field-Female-V40-Discus</v>
      </c>
      <c r="B438" s="772" t="s">
        <v>912</v>
      </c>
      <c r="C438" s="180" t="s">
        <v>934</v>
      </c>
      <c r="D438" s="170" t="s">
        <v>75</v>
      </c>
      <c r="E438" s="170" t="s">
        <v>129</v>
      </c>
      <c r="F438" s="171" t="s">
        <v>67</v>
      </c>
      <c r="G438" s="170" t="s">
        <v>917</v>
      </c>
      <c r="H438" s="172"/>
      <c r="I438" s="173"/>
      <c r="J438" s="773" t="str">
        <f t="shared" ca="1" si="26"/>
        <v/>
      </c>
      <c r="K438" s="720">
        <v>45051</v>
      </c>
      <c r="M438"/>
    </row>
    <row r="439" spans="1:13" x14ac:dyDescent="0.15">
      <c r="A439" s="483" t="str">
        <f t="shared" si="27"/>
        <v>Track &amp; Field-Female-V45-Discus</v>
      </c>
      <c r="B439" s="772" t="s">
        <v>912</v>
      </c>
      <c r="C439" s="180" t="s">
        <v>934</v>
      </c>
      <c r="D439" s="170" t="s">
        <v>75</v>
      </c>
      <c r="E439" s="170" t="s">
        <v>129</v>
      </c>
      <c r="F439" s="171" t="s">
        <v>64</v>
      </c>
      <c r="G439" s="170" t="s">
        <v>1368</v>
      </c>
      <c r="H439" s="172" t="s">
        <v>1493</v>
      </c>
      <c r="I439" s="173">
        <v>45773</v>
      </c>
      <c r="J439" s="773">
        <f t="shared" ca="1" si="26"/>
        <v>384</v>
      </c>
      <c r="K439" s="720">
        <v>45781</v>
      </c>
    </row>
    <row r="440" spans="1:13" x14ac:dyDescent="0.15">
      <c r="A440" s="483" t="str">
        <f t="shared" si="27"/>
        <v>Track &amp; Field-Female-V50-Discus</v>
      </c>
      <c r="B440" s="772" t="s">
        <v>912</v>
      </c>
      <c r="C440" s="180" t="s">
        <v>934</v>
      </c>
      <c r="D440" s="170" t="s">
        <v>75</v>
      </c>
      <c r="E440" s="170" t="s">
        <v>129</v>
      </c>
      <c r="F440" s="171" t="s">
        <v>65</v>
      </c>
      <c r="G440" s="170" t="s">
        <v>185</v>
      </c>
      <c r="H440" s="172" t="s">
        <v>786</v>
      </c>
      <c r="I440" s="173">
        <v>42497</v>
      </c>
      <c r="J440" s="773">
        <f t="shared" ca="1" si="26"/>
        <v>3660</v>
      </c>
      <c r="K440" s="720">
        <v>45051</v>
      </c>
    </row>
    <row r="441" spans="1:13" x14ac:dyDescent="0.15">
      <c r="A441" s="483" t="str">
        <f t="shared" si="27"/>
        <v>Track &amp; Field-Female-V55-Discus</v>
      </c>
      <c r="B441" s="772" t="s">
        <v>912</v>
      </c>
      <c r="C441" s="180" t="s">
        <v>934</v>
      </c>
      <c r="D441" s="170" t="s">
        <v>75</v>
      </c>
      <c r="E441" s="170" t="s">
        <v>129</v>
      </c>
      <c r="F441" s="171" t="s">
        <v>66</v>
      </c>
      <c r="G441" s="170" t="s">
        <v>799</v>
      </c>
      <c r="H441" s="172" t="s">
        <v>1435</v>
      </c>
      <c r="I441" s="173">
        <v>42946</v>
      </c>
      <c r="J441" s="773">
        <f t="shared" ca="1" si="26"/>
        <v>3211</v>
      </c>
      <c r="K441" s="720">
        <v>45511</v>
      </c>
    </row>
    <row r="442" spans="1:13" x14ac:dyDescent="0.15">
      <c r="A442" s="483" t="str">
        <f t="shared" si="27"/>
        <v>Track &amp; Field-Female-V60-Discus</v>
      </c>
      <c r="B442" s="772" t="s">
        <v>912</v>
      </c>
      <c r="C442" s="180" t="s">
        <v>934</v>
      </c>
      <c r="D442" s="170" t="s">
        <v>75</v>
      </c>
      <c r="E442" s="170" t="s">
        <v>129</v>
      </c>
      <c r="F442" s="171" t="s">
        <v>70</v>
      </c>
      <c r="G442" s="170" t="s">
        <v>799</v>
      </c>
      <c r="H442" s="172" t="s">
        <v>843</v>
      </c>
      <c r="I442" s="173">
        <v>43296</v>
      </c>
      <c r="J442" s="773">
        <f t="shared" ca="1" si="26"/>
        <v>2861</v>
      </c>
      <c r="K442" s="720">
        <v>45051</v>
      </c>
    </row>
    <row r="443" spans="1:13" x14ac:dyDescent="0.15">
      <c r="A443" s="483" t="str">
        <f t="shared" si="27"/>
        <v>Track &amp; Field-Female-V65-Discus</v>
      </c>
      <c r="B443" s="772" t="s">
        <v>912</v>
      </c>
      <c r="C443" s="180" t="s">
        <v>934</v>
      </c>
      <c r="D443" s="170" t="s">
        <v>75</v>
      </c>
      <c r="E443" s="170" t="s">
        <v>129</v>
      </c>
      <c r="F443" s="171" t="s">
        <v>71</v>
      </c>
      <c r="G443" s="170" t="s">
        <v>61</v>
      </c>
      <c r="H443" s="172" t="s">
        <v>431</v>
      </c>
      <c r="I443" s="173">
        <v>40299</v>
      </c>
      <c r="J443" s="773">
        <f t="shared" ca="1" si="26"/>
        <v>5858</v>
      </c>
      <c r="K443" s="720">
        <v>45051</v>
      </c>
    </row>
    <row r="444" spans="1:13" ht="14" thickBot="1" x14ac:dyDescent="0.2">
      <c r="A444" s="486" t="str">
        <f t="shared" si="27"/>
        <v>Track &amp; Field-Female-V70-Discus</v>
      </c>
      <c r="B444" s="798" t="s">
        <v>912</v>
      </c>
      <c r="C444" s="210" t="s">
        <v>934</v>
      </c>
      <c r="D444" s="194" t="s">
        <v>75</v>
      </c>
      <c r="E444" s="194" t="s">
        <v>129</v>
      </c>
      <c r="F444" s="195" t="s">
        <v>72</v>
      </c>
      <c r="G444" s="194" t="s">
        <v>61</v>
      </c>
      <c r="H444" s="201" t="s">
        <v>718</v>
      </c>
      <c r="I444" s="200">
        <v>42119</v>
      </c>
      <c r="J444" s="799">
        <f t="shared" ca="1" si="26"/>
        <v>4038</v>
      </c>
      <c r="K444" s="726">
        <v>45051</v>
      </c>
    </row>
    <row r="445" spans="1:13" x14ac:dyDescent="0.15">
      <c r="A445" s="485" t="str">
        <f t="shared" si="27"/>
        <v>Track &amp; Field-Female-U11-Javelin</v>
      </c>
      <c r="B445" s="800" t="s">
        <v>912</v>
      </c>
      <c r="C445" s="209" t="s">
        <v>934</v>
      </c>
      <c r="D445" s="190" t="s">
        <v>75</v>
      </c>
      <c r="E445" s="190" t="s">
        <v>130</v>
      </c>
      <c r="F445" s="191" t="s">
        <v>77</v>
      </c>
      <c r="G445" s="190" t="s">
        <v>118</v>
      </c>
      <c r="H445" s="192" t="s">
        <v>186</v>
      </c>
      <c r="I445" s="193">
        <v>36402</v>
      </c>
      <c r="J445" s="801">
        <f t="shared" ca="1" si="26"/>
        <v>9755</v>
      </c>
      <c r="K445" s="721">
        <v>45051</v>
      </c>
    </row>
    <row r="446" spans="1:13" x14ac:dyDescent="0.15">
      <c r="A446" s="483" t="str">
        <f t="shared" si="27"/>
        <v>Track &amp; Field-Female-U13-Javelin</v>
      </c>
      <c r="B446" s="772" t="s">
        <v>912</v>
      </c>
      <c r="C446" s="180" t="s">
        <v>934</v>
      </c>
      <c r="D446" s="170" t="s">
        <v>75</v>
      </c>
      <c r="E446" s="170" t="s">
        <v>130</v>
      </c>
      <c r="F446" s="171" t="s">
        <v>78</v>
      </c>
      <c r="G446" s="170" t="s">
        <v>903</v>
      </c>
      <c r="H446" s="172" t="s">
        <v>904</v>
      </c>
      <c r="I446" s="173">
        <v>44743</v>
      </c>
      <c r="J446" s="773">
        <f t="shared" ref="J446:J523" ca="1" si="28">IF(I446="","",IF(I446="MISSING","",IF(I446="-","-",TODAY()-I446)))</f>
        <v>1414</v>
      </c>
      <c r="K446" s="720">
        <v>45051</v>
      </c>
    </row>
    <row r="447" spans="1:13" x14ac:dyDescent="0.15">
      <c r="A447" s="483" t="str">
        <f t="shared" si="27"/>
        <v>Track &amp; Field-Female-U15-Javelin (600g)</v>
      </c>
      <c r="B447" s="772" t="s">
        <v>912</v>
      </c>
      <c r="C447" s="180" t="s">
        <v>934</v>
      </c>
      <c r="D447" s="170" t="s">
        <v>75</v>
      </c>
      <c r="E447" s="170" t="s">
        <v>650</v>
      </c>
      <c r="F447" s="171" t="s">
        <v>79</v>
      </c>
      <c r="G447" s="170" t="s">
        <v>160</v>
      </c>
      <c r="H447" s="172" t="s">
        <v>187</v>
      </c>
      <c r="I447" s="173">
        <v>37486</v>
      </c>
      <c r="J447" s="773">
        <f t="shared" ca="1" si="28"/>
        <v>8671</v>
      </c>
      <c r="K447" s="720">
        <v>45051</v>
      </c>
    </row>
    <row r="448" spans="1:13" x14ac:dyDescent="0.15">
      <c r="A448" s="483" t="str">
        <f t="shared" si="27"/>
        <v>Track &amp; Field-Female-U15-Javelin (500g)</v>
      </c>
      <c r="B448" s="772" t="s">
        <v>912</v>
      </c>
      <c r="C448" s="180" t="s">
        <v>934</v>
      </c>
      <c r="D448" s="170" t="s">
        <v>75</v>
      </c>
      <c r="E448" s="170" t="s">
        <v>655</v>
      </c>
      <c r="F448" s="171" t="s">
        <v>79</v>
      </c>
      <c r="G448" s="170" t="s">
        <v>822</v>
      </c>
      <c r="H448" s="172" t="s">
        <v>823</v>
      </c>
      <c r="I448" s="173">
        <v>42918</v>
      </c>
      <c r="J448" s="773">
        <f t="shared" ca="1" si="28"/>
        <v>3239</v>
      </c>
      <c r="K448" s="720">
        <v>45051</v>
      </c>
    </row>
    <row r="449" spans="1:11" x14ac:dyDescent="0.15">
      <c r="A449" s="483" t="str">
        <f t="shared" si="27"/>
        <v>Track &amp; Field-Female-U17-Javelin (600g)</v>
      </c>
      <c r="B449" s="772" t="s">
        <v>912</v>
      </c>
      <c r="C449" s="180" t="s">
        <v>934</v>
      </c>
      <c r="D449" s="170" t="s">
        <v>75</v>
      </c>
      <c r="E449" s="170" t="s">
        <v>650</v>
      </c>
      <c r="F449" s="171" t="s">
        <v>80</v>
      </c>
      <c r="G449" s="170" t="s">
        <v>160</v>
      </c>
      <c r="H449" s="172" t="s">
        <v>188</v>
      </c>
      <c r="I449" s="173">
        <v>38123</v>
      </c>
      <c r="J449" s="773">
        <f t="shared" ca="1" si="28"/>
        <v>8034</v>
      </c>
      <c r="K449" s="720">
        <v>45051</v>
      </c>
    </row>
    <row r="450" spans="1:11" x14ac:dyDescent="0.15">
      <c r="A450" s="483" t="str">
        <f t="shared" si="27"/>
        <v>Track &amp; Field-Female-U17-Javelin (500g)</v>
      </c>
      <c r="B450" s="772" t="s">
        <v>912</v>
      </c>
      <c r="C450" s="180" t="s">
        <v>934</v>
      </c>
      <c r="D450" s="170" t="s">
        <v>75</v>
      </c>
      <c r="E450" s="170" t="s">
        <v>655</v>
      </c>
      <c r="F450" s="171" t="s">
        <v>80</v>
      </c>
      <c r="G450" s="170" t="s">
        <v>634</v>
      </c>
      <c r="H450" s="172" t="s">
        <v>673</v>
      </c>
      <c r="I450" s="173">
        <v>41821</v>
      </c>
      <c r="J450" s="773">
        <f t="shared" ca="1" si="28"/>
        <v>4336</v>
      </c>
      <c r="K450" s="720">
        <v>45051</v>
      </c>
    </row>
    <row r="451" spans="1:11" x14ac:dyDescent="0.15">
      <c r="A451" s="483" t="str">
        <f t="shared" si="27"/>
        <v>Track &amp; Field-Female-U20-Javelin</v>
      </c>
      <c r="B451" s="772" t="s">
        <v>912</v>
      </c>
      <c r="C451" s="180" t="s">
        <v>934</v>
      </c>
      <c r="D451" s="170" t="s">
        <v>75</v>
      </c>
      <c r="E451" s="170" t="s">
        <v>130</v>
      </c>
      <c r="F451" s="171" t="s">
        <v>81</v>
      </c>
      <c r="G451" s="170" t="s">
        <v>118</v>
      </c>
      <c r="H451" s="172" t="s">
        <v>189</v>
      </c>
      <c r="I451" s="173">
        <v>38851</v>
      </c>
      <c r="J451" s="773">
        <f t="shared" ca="1" si="28"/>
        <v>7306</v>
      </c>
      <c r="K451" s="720">
        <v>45051</v>
      </c>
    </row>
    <row r="452" spans="1:11" x14ac:dyDescent="0.15">
      <c r="A452" s="483" t="str">
        <f t="shared" ref="A452:A483" si="29">B452&amp;"-"&amp;D452&amp;"-"&amp;F452&amp;"-"&amp;E452</f>
        <v>Track &amp; Field-Female-Senior-Javelin</v>
      </c>
      <c r="B452" s="772" t="s">
        <v>912</v>
      </c>
      <c r="C452" s="180" t="s">
        <v>934</v>
      </c>
      <c r="D452" s="170" t="s">
        <v>75</v>
      </c>
      <c r="E452" s="170" t="s">
        <v>130</v>
      </c>
      <c r="F452" s="171" t="s">
        <v>5</v>
      </c>
      <c r="G452" s="170" t="s">
        <v>160</v>
      </c>
      <c r="H452" s="172" t="s">
        <v>190</v>
      </c>
      <c r="I452" s="173">
        <v>37744</v>
      </c>
      <c r="J452" s="773">
        <f t="shared" ca="1" si="28"/>
        <v>8413</v>
      </c>
      <c r="K452" s="720">
        <v>45051</v>
      </c>
    </row>
    <row r="453" spans="1:11" x14ac:dyDescent="0.15">
      <c r="A453" s="483" t="str">
        <f t="shared" si="29"/>
        <v>Track &amp; Field-Female-V35-Javelin</v>
      </c>
      <c r="B453" s="772" t="s">
        <v>912</v>
      </c>
      <c r="C453" s="180" t="s">
        <v>934</v>
      </c>
      <c r="D453" s="170" t="s">
        <v>75</v>
      </c>
      <c r="E453" s="170" t="s">
        <v>130</v>
      </c>
      <c r="F453" s="171" t="s">
        <v>74</v>
      </c>
      <c r="G453" s="170" t="s">
        <v>174</v>
      </c>
      <c r="H453" s="172" t="s">
        <v>191</v>
      </c>
      <c r="I453" s="173">
        <v>38549</v>
      </c>
      <c r="J453" s="773">
        <f t="shared" ca="1" si="28"/>
        <v>7608</v>
      </c>
      <c r="K453" s="720">
        <v>45051</v>
      </c>
    </row>
    <row r="454" spans="1:11" x14ac:dyDescent="0.15">
      <c r="A454" s="483" t="str">
        <f t="shared" si="29"/>
        <v>Track &amp; Field-Female-V40-Javelin</v>
      </c>
      <c r="B454" s="772" t="s">
        <v>912</v>
      </c>
      <c r="C454" s="180" t="s">
        <v>934</v>
      </c>
      <c r="D454" s="170" t="s">
        <v>75</v>
      </c>
      <c r="E454" s="170" t="s">
        <v>130</v>
      </c>
      <c r="F454" s="171" t="s">
        <v>67</v>
      </c>
      <c r="G454" s="170" t="s">
        <v>407</v>
      </c>
      <c r="H454" s="172" t="s">
        <v>192</v>
      </c>
      <c r="I454" s="173">
        <v>40351</v>
      </c>
      <c r="J454" s="773">
        <f t="shared" ca="1" si="28"/>
        <v>5806</v>
      </c>
      <c r="K454" s="720">
        <v>45051</v>
      </c>
    </row>
    <row r="455" spans="1:11" x14ac:dyDescent="0.15">
      <c r="A455" s="483" t="str">
        <f t="shared" si="29"/>
        <v>Track &amp; Field-Female-V45-Javelin (600g)</v>
      </c>
      <c r="B455" s="772" t="s">
        <v>912</v>
      </c>
      <c r="C455" s="180" t="s">
        <v>934</v>
      </c>
      <c r="D455" s="170" t="s">
        <v>75</v>
      </c>
      <c r="E455" s="170" t="s">
        <v>650</v>
      </c>
      <c r="F455" s="171" t="s">
        <v>64</v>
      </c>
      <c r="G455" s="170" t="s">
        <v>1368</v>
      </c>
      <c r="H455" s="172" t="s">
        <v>1503</v>
      </c>
      <c r="I455" s="173">
        <v>45830</v>
      </c>
      <c r="J455" s="773">
        <f t="shared" ca="1" si="28"/>
        <v>327</v>
      </c>
      <c r="K455" s="720">
        <v>45859</v>
      </c>
    </row>
    <row r="456" spans="1:11" x14ac:dyDescent="0.15">
      <c r="A456" s="483" t="str">
        <f t="shared" si="29"/>
        <v>Track &amp; Field-Female-V50-Javelin (500g)</v>
      </c>
      <c r="B456" s="772" t="s">
        <v>912</v>
      </c>
      <c r="C456" s="180" t="s">
        <v>934</v>
      </c>
      <c r="D456" s="170" t="s">
        <v>75</v>
      </c>
      <c r="E456" s="170" t="s">
        <v>655</v>
      </c>
      <c r="F456" s="171" t="s">
        <v>65</v>
      </c>
      <c r="G456" s="170" t="s">
        <v>185</v>
      </c>
      <c r="H456" s="172" t="s">
        <v>193</v>
      </c>
      <c r="I456" s="173">
        <v>41518</v>
      </c>
      <c r="J456" s="773">
        <f t="shared" ca="1" si="28"/>
        <v>4639</v>
      </c>
      <c r="K456" s="720">
        <v>45051</v>
      </c>
    </row>
    <row r="457" spans="1:11" x14ac:dyDescent="0.15">
      <c r="A457" s="483" t="str">
        <f t="shared" si="29"/>
        <v>Track &amp; Field-Female-V50-Javelin (600g)</v>
      </c>
      <c r="B457" s="772" t="s">
        <v>912</v>
      </c>
      <c r="C457" s="180" t="s">
        <v>934</v>
      </c>
      <c r="D457" s="170" t="s">
        <v>75</v>
      </c>
      <c r="E457" s="170" t="s">
        <v>650</v>
      </c>
      <c r="F457" s="171" t="s">
        <v>65</v>
      </c>
      <c r="G457" s="170" t="s">
        <v>185</v>
      </c>
      <c r="H457" s="172" t="s">
        <v>695</v>
      </c>
      <c r="I457" s="173">
        <v>41902</v>
      </c>
      <c r="J457" s="773">
        <f t="shared" ca="1" si="28"/>
        <v>4255</v>
      </c>
      <c r="K457" s="720">
        <v>45051</v>
      </c>
    </row>
    <row r="458" spans="1:11" x14ac:dyDescent="0.15">
      <c r="A458" s="483" t="str">
        <f t="shared" si="29"/>
        <v>Track &amp; Field-Female-V55-Javelin</v>
      </c>
      <c r="B458" s="772" t="s">
        <v>912</v>
      </c>
      <c r="C458" s="180" t="s">
        <v>934</v>
      </c>
      <c r="D458" s="170" t="s">
        <v>75</v>
      </c>
      <c r="E458" s="170" t="s">
        <v>130</v>
      </c>
      <c r="F458" s="171" t="s">
        <v>66</v>
      </c>
      <c r="G458" s="170" t="s">
        <v>917</v>
      </c>
      <c r="H458" s="172"/>
      <c r="I458" s="173"/>
      <c r="J458" s="773" t="str">
        <f t="shared" ca="1" si="28"/>
        <v/>
      </c>
      <c r="K458" s="720">
        <v>45051</v>
      </c>
    </row>
    <row r="459" spans="1:11" x14ac:dyDescent="0.15">
      <c r="A459" s="483" t="str">
        <f t="shared" si="29"/>
        <v>Track &amp; Field-Female-V60-Javelin</v>
      </c>
      <c r="B459" s="772" t="s">
        <v>912</v>
      </c>
      <c r="C459" s="180" t="s">
        <v>934</v>
      </c>
      <c r="D459" s="170" t="s">
        <v>75</v>
      </c>
      <c r="E459" s="170" t="s">
        <v>130</v>
      </c>
      <c r="F459" s="171" t="s">
        <v>70</v>
      </c>
      <c r="G459" s="170" t="s">
        <v>61</v>
      </c>
      <c r="H459" s="172" t="s">
        <v>195</v>
      </c>
      <c r="I459" s="173">
        <v>38935</v>
      </c>
      <c r="J459" s="773">
        <f t="shared" ca="1" si="28"/>
        <v>7222</v>
      </c>
      <c r="K459" s="720">
        <v>45051</v>
      </c>
    </row>
    <row r="460" spans="1:11" x14ac:dyDescent="0.15">
      <c r="A460" s="483" t="str">
        <f t="shared" si="29"/>
        <v>Track &amp; Field-Female-V65-Javelin</v>
      </c>
      <c r="B460" s="772" t="s">
        <v>912</v>
      </c>
      <c r="C460" s="180" t="s">
        <v>934</v>
      </c>
      <c r="D460" s="170" t="s">
        <v>75</v>
      </c>
      <c r="E460" s="170" t="s">
        <v>130</v>
      </c>
      <c r="F460" s="171" t="s">
        <v>71</v>
      </c>
      <c r="G460" s="170" t="s">
        <v>40</v>
      </c>
      <c r="H460" s="172" t="s">
        <v>1474</v>
      </c>
      <c r="I460" s="173">
        <v>45529</v>
      </c>
      <c r="J460" s="773">
        <f t="shared" ca="1" si="28"/>
        <v>628</v>
      </c>
      <c r="K460" s="720">
        <v>45577</v>
      </c>
    </row>
    <row r="461" spans="1:11" ht="14" thickBot="1" x14ac:dyDescent="0.2">
      <c r="A461" s="486" t="str">
        <f t="shared" si="29"/>
        <v>Track &amp; Field-Female-V70-Javelin</v>
      </c>
      <c r="B461" s="798" t="s">
        <v>912</v>
      </c>
      <c r="C461" s="210" t="s">
        <v>934</v>
      </c>
      <c r="D461" s="194" t="s">
        <v>75</v>
      </c>
      <c r="E461" s="194" t="s">
        <v>130</v>
      </c>
      <c r="F461" s="195" t="s">
        <v>72</v>
      </c>
      <c r="G461" s="194" t="s">
        <v>917</v>
      </c>
      <c r="H461" s="201"/>
      <c r="I461" s="200"/>
      <c r="J461" s="799" t="str">
        <f t="shared" ca="1" si="28"/>
        <v/>
      </c>
      <c r="K461" s="726">
        <v>45051</v>
      </c>
    </row>
    <row r="462" spans="1:11" ht="14" thickBot="1" x14ac:dyDescent="0.2">
      <c r="A462" s="485" t="str">
        <f t="shared" si="29"/>
        <v>Track &amp; Field-Female-U11-Turbo Javelin</v>
      </c>
      <c r="B462" s="816" t="s">
        <v>912</v>
      </c>
      <c r="C462" s="817" t="s">
        <v>934</v>
      </c>
      <c r="D462" s="818" t="s">
        <v>75</v>
      </c>
      <c r="E462" s="818" t="s">
        <v>946</v>
      </c>
      <c r="F462" s="819" t="s">
        <v>77</v>
      </c>
      <c r="G462" s="818" t="s">
        <v>230</v>
      </c>
      <c r="H462" s="820" t="s">
        <v>958</v>
      </c>
      <c r="I462" s="821">
        <v>40720</v>
      </c>
      <c r="J462" s="822">
        <f t="shared" ca="1" si="28"/>
        <v>5437</v>
      </c>
      <c r="K462" s="721">
        <v>45051</v>
      </c>
    </row>
    <row r="463" spans="1:11" x14ac:dyDescent="0.15">
      <c r="A463" s="483" t="str">
        <f t="shared" si="29"/>
        <v>Track &amp; Field-Female-U13-Turbo Javelin</v>
      </c>
      <c r="B463" s="614" t="s">
        <v>912</v>
      </c>
      <c r="C463" s="758" t="s">
        <v>934</v>
      </c>
      <c r="D463" s="615" t="s">
        <v>75</v>
      </c>
      <c r="E463" s="615" t="s">
        <v>946</v>
      </c>
      <c r="F463" s="616" t="s">
        <v>78</v>
      </c>
      <c r="G463" s="740" t="s">
        <v>924</v>
      </c>
      <c r="H463" s="741" t="s">
        <v>926</v>
      </c>
      <c r="I463" s="742" t="s">
        <v>926</v>
      </c>
      <c r="J463" s="743" t="str">
        <f t="shared" ca="1" si="28"/>
        <v>-</v>
      </c>
      <c r="K463" s="489">
        <v>45051</v>
      </c>
    </row>
    <row r="464" spans="1:11" x14ac:dyDescent="0.15">
      <c r="A464" s="483" t="str">
        <f t="shared" si="29"/>
        <v>Track &amp; Field-Female-U15-Turbo Javelin</v>
      </c>
      <c r="B464" s="488" t="s">
        <v>912</v>
      </c>
      <c r="C464" s="180" t="s">
        <v>934</v>
      </c>
      <c r="D464" s="170" t="s">
        <v>75</v>
      </c>
      <c r="E464" s="170" t="s">
        <v>946</v>
      </c>
      <c r="F464" s="171" t="s">
        <v>79</v>
      </c>
      <c r="G464" s="175" t="s">
        <v>924</v>
      </c>
      <c r="H464" s="176" t="s">
        <v>926</v>
      </c>
      <c r="I464" s="177" t="s">
        <v>926</v>
      </c>
      <c r="J464" s="178" t="str">
        <f t="shared" ca="1" si="28"/>
        <v>-</v>
      </c>
      <c r="K464" s="489">
        <v>45051</v>
      </c>
    </row>
    <row r="465" spans="1:11" x14ac:dyDescent="0.15">
      <c r="A465" s="483" t="str">
        <f t="shared" si="29"/>
        <v>Track &amp; Field-Female-U17-Turbo Javelin</v>
      </c>
      <c r="B465" s="488" t="s">
        <v>912</v>
      </c>
      <c r="C465" s="180" t="s">
        <v>934</v>
      </c>
      <c r="D465" s="170" t="s">
        <v>75</v>
      </c>
      <c r="E465" s="170" t="s">
        <v>946</v>
      </c>
      <c r="F465" s="171" t="s">
        <v>80</v>
      </c>
      <c r="G465" s="175" t="s">
        <v>924</v>
      </c>
      <c r="H465" s="176" t="s">
        <v>926</v>
      </c>
      <c r="I465" s="177" t="s">
        <v>926</v>
      </c>
      <c r="J465" s="178" t="str">
        <f t="shared" ca="1" si="28"/>
        <v>-</v>
      </c>
      <c r="K465" s="489">
        <v>45051</v>
      </c>
    </row>
    <row r="466" spans="1:11" x14ac:dyDescent="0.15">
      <c r="A466" s="483" t="str">
        <f t="shared" si="29"/>
        <v>Track &amp; Field-Female-U20-Turbo Javelin</v>
      </c>
      <c r="B466" s="488" t="s">
        <v>912</v>
      </c>
      <c r="C466" s="180" t="s">
        <v>934</v>
      </c>
      <c r="D466" s="170" t="s">
        <v>75</v>
      </c>
      <c r="E466" s="170" t="s">
        <v>946</v>
      </c>
      <c r="F466" s="171" t="s">
        <v>81</v>
      </c>
      <c r="G466" s="175" t="s">
        <v>924</v>
      </c>
      <c r="H466" s="176" t="s">
        <v>926</v>
      </c>
      <c r="I466" s="177" t="s">
        <v>926</v>
      </c>
      <c r="J466" s="178" t="str">
        <f t="shared" ca="1" si="28"/>
        <v>-</v>
      </c>
      <c r="K466" s="489">
        <v>45051</v>
      </c>
    </row>
    <row r="467" spans="1:11" x14ac:dyDescent="0.15">
      <c r="A467" s="483" t="str">
        <f t="shared" si="29"/>
        <v>Track &amp; Field-Female-Senior-Turbo Javelin</v>
      </c>
      <c r="B467" s="488" t="s">
        <v>912</v>
      </c>
      <c r="C467" s="180" t="s">
        <v>934</v>
      </c>
      <c r="D467" s="170" t="s">
        <v>75</v>
      </c>
      <c r="E467" s="170" t="s">
        <v>946</v>
      </c>
      <c r="F467" s="171" t="s">
        <v>5</v>
      </c>
      <c r="G467" s="175" t="s">
        <v>924</v>
      </c>
      <c r="H467" s="176" t="s">
        <v>926</v>
      </c>
      <c r="I467" s="177" t="s">
        <v>926</v>
      </c>
      <c r="J467" s="178" t="str">
        <f t="shared" ca="1" si="28"/>
        <v>-</v>
      </c>
      <c r="K467" s="489">
        <v>45051</v>
      </c>
    </row>
    <row r="468" spans="1:11" x14ac:dyDescent="0.15">
      <c r="A468" s="483" t="str">
        <f t="shared" si="29"/>
        <v>Track &amp; Field-Female-V35-Turbo Javelin</v>
      </c>
      <c r="B468" s="488" t="s">
        <v>912</v>
      </c>
      <c r="C468" s="180" t="s">
        <v>934</v>
      </c>
      <c r="D468" s="170" t="s">
        <v>75</v>
      </c>
      <c r="E468" s="170" t="s">
        <v>946</v>
      </c>
      <c r="F468" s="171" t="s">
        <v>74</v>
      </c>
      <c r="G468" s="175" t="s">
        <v>924</v>
      </c>
      <c r="H468" s="176" t="s">
        <v>926</v>
      </c>
      <c r="I468" s="177" t="s">
        <v>926</v>
      </c>
      <c r="J468" s="178" t="str">
        <f t="shared" ca="1" si="28"/>
        <v>-</v>
      </c>
      <c r="K468" s="489">
        <v>45051</v>
      </c>
    </row>
    <row r="469" spans="1:11" x14ac:dyDescent="0.15">
      <c r="A469" s="483" t="str">
        <f t="shared" si="29"/>
        <v>Track &amp; Field-Female-V40-Turbo Javelin</v>
      </c>
      <c r="B469" s="488" t="s">
        <v>912</v>
      </c>
      <c r="C469" s="180" t="s">
        <v>934</v>
      </c>
      <c r="D469" s="170" t="s">
        <v>75</v>
      </c>
      <c r="E469" s="170" t="s">
        <v>946</v>
      </c>
      <c r="F469" s="171" t="s">
        <v>67</v>
      </c>
      <c r="G469" s="175" t="s">
        <v>924</v>
      </c>
      <c r="H469" s="176" t="s">
        <v>926</v>
      </c>
      <c r="I469" s="177" t="s">
        <v>926</v>
      </c>
      <c r="J469" s="178" t="str">
        <f t="shared" ca="1" si="28"/>
        <v>-</v>
      </c>
      <c r="K469" s="489">
        <v>45051</v>
      </c>
    </row>
    <row r="470" spans="1:11" x14ac:dyDescent="0.15">
      <c r="A470" s="483" t="str">
        <f t="shared" si="29"/>
        <v>Track &amp; Field-Female-V45-Turbo Javelin</v>
      </c>
      <c r="B470" s="488" t="s">
        <v>912</v>
      </c>
      <c r="C470" s="180" t="s">
        <v>934</v>
      </c>
      <c r="D470" s="170" t="s">
        <v>75</v>
      </c>
      <c r="E470" s="170" t="s">
        <v>946</v>
      </c>
      <c r="F470" s="171" t="s">
        <v>64</v>
      </c>
      <c r="G470" s="175" t="s">
        <v>924</v>
      </c>
      <c r="H470" s="176" t="s">
        <v>926</v>
      </c>
      <c r="I470" s="177" t="s">
        <v>926</v>
      </c>
      <c r="J470" s="178" t="str">
        <f t="shared" ca="1" si="28"/>
        <v>-</v>
      </c>
      <c r="K470" s="489">
        <v>45051</v>
      </c>
    </row>
    <row r="471" spans="1:11" x14ac:dyDescent="0.15">
      <c r="A471" s="483" t="str">
        <f t="shared" si="29"/>
        <v>Track &amp; Field-Female-V50-Turbo Javelin</v>
      </c>
      <c r="B471" s="488" t="s">
        <v>912</v>
      </c>
      <c r="C471" s="180" t="s">
        <v>934</v>
      </c>
      <c r="D471" s="170" t="s">
        <v>75</v>
      </c>
      <c r="E471" s="170" t="s">
        <v>946</v>
      </c>
      <c r="F471" s="171" t="s">
        <v>65</v>
      </c>
      <c r="G471" s="175" t="s">
        <v>924</v>
      </c>
      <c r="H471" s="176" t="s">
        <v>926</v>
      </c>
      <c r="I471" s="177" t="s">
        <v>926</v>
      </c>
      <c r="J471" s="178" t="str">
        <f t="shared" ca="1" si="28"/>
        <v>-</v>
      </c>
      <c r="K471" s="489">
        <v>45051</v>
      </c>
    </row>
    <row r="472" spans="1:11" x14ac:dyDescent="0.15">
      <c r="A472" s="483" t="str">
        <f t="shared" si="29"/>
        <v>Track &amp; Field-Female-V55-Turbo Javelin</v>
      </c>
      <c r="B472" s="488" t="s">
        <v>912</v>
      </c>
      <c r="C472" s="180" t="s">
        <v>934</v>
      </c>
      <c r="D472" s="170" t="s">
        <v>75</v>
      </c>
      <c r="E472" s="170" t="s">
        <v>946</v>
      </c>
      <c r="F472" s="171" t="s">
        <v>66</v>
      </c>
      <c r="G472" s="175" t="s">
        <v>924</v>
      </c>
      <c r="H472" s="176" t="s">
        <v>926</v>
      </c>
      <c r="I472" s="177" t="s">
        <v>926</v>
      </c>
      <c r="J472" s="178" t="str">
        <f t="shared" ca="1" si="28"/>
        <v>-</v>
      </c>
      <c r="K472" s="489">
        <v>45051</v>
      </c>
    </row>
    <row r="473" spans="1:11" x14ac:dyDescent="0.15">
      <c r="A473" s="483" t="str">
        <f t="shared" si="29"/>
        <v>Track &amp; Field-Female-V60-Turbo Javelin</v>
      </c>
      <c r="B473" s="488" t="s">
        <v>912</v>
      </c>
      <c r="C473" s="180" t="s">
        <v>934</v>
      </c>
      <c r="D473" s="170" t="s">
        <v>75</v>
      </c>
      <c r="E473" s="170" t="s">
        <v>946</v>
      </c>
      <c r="F473" s="171" t="s">
        <v>70</v>
      </c>
      <c r="G473" s="175" t="s">
        <v>924</v>
      </c>
      <c r="H473" s="176" t="s">
        <v>926</v>
      </c>
      <c r="I473" s="177" t="s">
        <v>926</v>
      </c>
      <c r="J473" s="178" t="str">
        <f t="shared" ca="1" si="28"/>
        <v>-</v>
      </c>
      <c r="K473" s="489">
        <v>45051</v>
      </c>
    </row>
    <row r="474" spans="1:11" x14ac:dyDescent="0.15">
      <c r="A474" s="483" t="str">
        <f t="shared" si="29"/>
        <v>Track &amp; Field-Female-V65-Turbo Javelin</v>
      </c>
      <c r="B474" s="488" t="s">
        <v>912</v>
      </c>
      <c r="C474" s="180" t="s">
        <v>934</v>
      </c>
      <c r="D474" s="170" t="s">
        <v>75</v>
      </c>
      <c r="E474" s="170" t="s">
        <v>946</v>
      </c>
      <c r="F474" s="171" t="s">
        <v>71</v>
      </c>
      <c r="G474" s="175" t="s">
        <v>924</v>
      </c>
      <c r="H474" s="176" t="s">
        <v>926</v>
      </c>
      <c r="I474" s="177" t="s">
        <v>926</v>
      </c>
      <c r="J474" s="178" t="str">
        <f t="shared" ca="1" si="28"/>
        <v>-</v>
      </c>
      <c r="K474" s="489">
        <v>45051</v>
      </c>
    </row>
    <row r="475" spans="1:11" ht="14" thickBot="1" x14ac:dyDescent="0.2">
      <c r="A475" s="486" t="str">
        <f t="shared" si="29"/>
        <v>Track &amp; Field-Female-V70-Turbo Javelin</v>
      </c>
      <c r="B475" s="490" t="s">
        <v>912</v>
      </c>
      <c r="C475" s="739" t="s">
        <v>934</v>
      </c>
      <c r="D475" s="185" t="s">
        <v>75</v>
      </c>
      <c r="E475" s="185" t="s">
        <v>946</v>
      </c>
      <c r="F475" s="186" t="s">
        <v>72</v>
      </c>
      <c r="G475" s="728" t="s">
        <v>924</v>
      </c>
      <c r="H475" s="729" t="s">
        <v>926</v>
      </c>
      <c r="I475" s="730" t="s">
        <v>926</v>
      </c>
      <c r="J475" s="731" t="str">
        <f t="shared" ca="1" si="28"/>
        <v>-</v>
      </c>
      <c r="K475" s="495">
        <v>45051</v>
      </c>
    </row>
    <row r="476" spans="1:11" x14ac:dyDescent="0.15">
      <c r="A476" s="485" t="str">
        <f t="shared" si="29"/>
        <v>Track &amp; Field-Female-U11-Hammer</v>
      </c>
      <c r="B476" s="780" t="s">
        <v>912</v>
      </c>
      <c r="C476" s="815" t="s">
        <v>934</v>
      </c>
      <c r="D476" s="781" t="s">
        <v>75</v>
      </c>
      <c r="E476" s="781" t="s">
        <v>131</v>
      </c>
      <c r="F476" s="782" t="s">
        <v>77</v>
      </c>
      <c r="G476" s="781" t="s">
        <v>917</v>
      </c>
      <c r="H476" s="783"/>
      <c r="I476" s="784"/>
      <c r="J476" s="785" t="str">
        <f t="shared" ca="1" si="28"/>
        <v/>
      </c>
      <c r="K476" s="721">
        <v>45051</v>
      </c>
    </row>
    <row r="477" spans="1:11" x14ac:dyDescent="0.15">
      <c r="A477" s="483" t="str">
        <f t="shared" si="29"/>
        <v>Track &amp; Field-Female-U13-Hammer</v>
      </c>
      <c r="B477" s="772" t="s">
        <v>912</v>
      </c>
      <c r="C477" s="180" t="s">
        <v>934</v>
      </c>
      <c r="D477" s="170" t="s">
        <v>75</v>
      </c>
      <c r="E477" s="170" t="s">
        <v>131</v>
      </c>
      <c r="F477" s="171" t="s">
        <v>78</v>
      </c>
      <c r="G477" s="170" t="s">
        <v>196</v>
      </c>
      <c r="H477" s="172" t="s">
        <v>198</v>
      </c>
      <c r="I477" s="173">
        <v>38549</v>
      </c>
      <c r="J477" s="773">
        <f t="shared" ca="1" si="28"/>
        <v>7608</v>
      </c>
      <c r="K477" s="720">
        <v>45051</v>
      </c>
    </row>
    <row r="478" spans="1:11" x14ac:dyDescent="0.15">
      <c r="A478" s="483" t="str">
        <f t="shared" si="29"/>
        <v>Track &amp; Field-Female-U15-Hammer (3kg)</v>
      </c>
      <c r="B478" s="772" t="s">
        <v>912</v>
      </c>
      <c r="C478" s="180" t="s">
        <v>934</v>
      </c>
      <c r="D478" s="170" t="s">
        <v>75</v>
      </c>
      <c r="E478" s="170" t="s">
        <v>562</v>
      </c>
      <c r="F478" s="171" t="s">
        <v>79</v>
      </c>
      <c r="G478" s="170" t="s">
        <v>901</v>
      </c>
      <c r="H478" s="172" t="s">
        <v>902</v>
      </c>
      <c r="I478" s="173">
        <v>44805</v>
      </c>
      <c r="J478" s="773">
        <f t="shared" ca="1" si="28"/>
        <v>1352</v>
      </c>
      <c r="K478" s="720">
        <v>45051</v>
      </c>
    </row>
    <row r="479" spans="1:11" x14ac:dyDescent="0.15">
      <c r="A479" s="483" t="str">
        <f t="shared" si="29"/>
        <v>Track &amp; Field-Female-U17-Hammer (3kg)</v>
      </c>
      <c r="B479" s="772" t="s">
        <v>912</v>
      </c>
      <c r="C479" s="180" t="s">
        <v>934</v>
      </c>
      <c r="D479" s="170" t="s">
        <v>75</v>
      </c>
      <c r="E479" s="170" t="s">
        <v>562</v>
      </c>
      <c r="F479" s="171" t="s">
        <v>80</v>
      </c>
      <c r="G479" s="170" t="s">
        <v>901</v>
      </c>
      <c r="H479" s="172" t="s">
        <v>1378</v>
      </c>
      <c r="I479" s="173">
        <v>45172</v>
      </c>
      <c r="J479" s="773">
        <f t="shared" ca="1" si="28"/>
        <v>985</v>
      </c>
      <c r="K479" s="720">
        <v>45196</v>
      </c>
    </row>
    <row r="480" spans="1:11" x14ac:dyDescent="0.15">
      <c r="A480" s="483" t="str">
        <f t="shared" si="29"/>
        <v>Track &amp; Field-Female-U20-Hammer</v>
      </c>
      <c r="B480" s="772" t="s">
        <v>912</v>
      </c>
      <c r="C480" s="180" t="s">
        <v>934</v>
      </c>
      <c r="D480" s="170" t="s">
        <v>75</v>
      </c>
      <c r="E480" s="170" t="s">
        <v>131</v>
      </c>
      <c r="F480" s="171" t="s">
        <v>81</v>
      </c>
      <c r="G480" s="170" t="s">
        <v>200</v>
      </c>
      <c r="H480" s="172" t="s">
        <v>201</v>
      </c>
      <c r="I480" s="173">
        <v>39991</v>
      </c>
      <c r="J480" s="773">
        <f t="shared" ca="1" si="28"/>
        <v>6166</v>
      </c>
      <c r="K480" s="720">
        <v>45051</v>
      </c>
    </row>
    <row r="481" spans="1:11" x14ac:dyDescent="0.15">
      <c r="A481" s="483" t="str">
        <f t="shared" si="29"/>
        <v>Track &amp; Field-Female-Senior-Hammer</v>
      </c>
      <c r="B481" s="772" t="s">
        <v>912</v>
      </c>
      <c r="C481" s="180" t="s">
        <v>934</v>
      </c>
      <c r="D481" s="170" t="s">
        <v>75</v>
      </c>
      <c r="E481" s="170" t="s">
        <v>131</v>
      </c>
      <c r="F481" s="171" t="s">
        <v>5</v>
      </c>
      <c r="G481" s="170" t="s">
        <v>199</v>
      </c>
      <c r="H481" s="172" t="s">
        <v>180</v>
      </c>
      <c r="I481" s="173">
        <v>38108</v>
      </c>
      <c r="J481" s="773">
        <f t="shared" ca="1" si="28"/>
        <v>8049</v>
      </c>
      <c r="K481" s="720">
        <v>45051</v>
      </c>
    </row>
    <row r="482" spans="1:11" x14ac:dyDescent="0.15">
      <c r="A482" s="483" t="str">
        <f t="shared" si="29"/>
        <v>Track &amp; Field-Female-V35-Hammer</v>
      </c>
      <c r="B482" s="772" t="s">
        <v>912</v>
      </c>
      <c r="C482" s="180" t="s">
        <v>934</v>
      </c>
      <c r="D482" s="170" t="s">
        <v>75</v>
      </c>
      <c r="E482" s="170" t="s">
        <v>131</v>
      </c>
      <c r="F482" s="171" t="s">
        <v>74</v>
      </c>
      <c r="G482" s="170" t="s">
        <v>879</v>
      </c>
      <c r="H482" s="172" t="s">
        <v>413</v>
      </c>
      <c r="I482" s="173">
        <v>45017</v>
      </c>
      <c r="J482" s="773">
        <f t="shared" ca="1" si="28"/>
        <v>1140</v>
      </c>
      <c r="K482" s="720">
        <v>45237</v>
      </c>
    </row>
    <row r="483" spans="1:11" x14ac:dyDescent="0.15">
      <c r="A483" s="483" t="str">
        <f t="shared" si="29"/>
        <v>Track &amp; Field-Female-V40-Hammer</v>
      </c>
      <c r="B483" s="772" t="s">
        <v>912</v>
      </c>
      <c r="C483" s="180" t="s">
        <v>934</v>
      </c>
      <c r="D483" s="170" t="s">
        <v>75</v>
      </c>
      <c r="E483" s="170" t="s">
        <v>131</v>
      </c>
      <c r="F483" s="171" t="s">
        <v>67</v>
      </c>
      <c r="G483" s="170" t="s">
        <v>917</v>
      </c>
      <c r="H483" s="172"/>
      <c r="I483" s="173"/>
      <c r="J483" s="773" t="str">
        <f t="shared" ca="1" si="28"/>
        <v/>
      </c>
      <c r="K483" s="720">
        <v>45051</v>
      </c>
    </row>
    <row r="484" spans="1:11" x14ac:dyDescent="0.15">
      <c r="A484" s="483" t="str">
        <f t="shared" ref="A484:A515" si="30">B484&amp;"-"&amp;D484&amp;"-"&amp;F484&amp;"-"&amp;E484</f>
        <v>Track &amp; Field-Female-V45-Hammer (4kg)</v>
      </c>
      <c r="B484" s="772" t="s">
        <v>912</v>
      </c>
      <c r="C484" s="180" t="s">
        <v>934</v>
      </c>
      <c r="D484" s="170" t="s">
        <v>75</v>
      </c>
      <c r="E484" s="170" t="s">
        <v>563</v>
      </c>
      <c r="F484" s="171" t="s">
        <v>64</v>
      </c>
      <c r="G484" s="170" t="s">
        <v>883</v>
      </c>
      <c r="H484" s="172" t="s">
        <v>890</v>
      </c>
      <c r="I484" s="173">
        <v>44652</v>
      </c>
      <c r="J484" s="773">
        <f t="shared" ca="1" si="28"/>
        <v>1505</v>
      </c>
      <c r="K484" s="720">
        <v>45051</v>
      </c>
    </row>
    <row r="485" spans="1:11" x14ac:dyDescent="0.15">
      <c r="A485" s="483" t="str">
        <f t="shared" si="30"/>
        <v>Track &amp; Field-Female-V50-Hammer (3kg)</v>
      </c>
      <c r="B485" s="772" t="s">
        <v>912</v>
      </c>
      <c r="C485" s="180" t="s">
        <v>934</v>
      </c>
      <c r="D485" s="170" t="s">
        <v>75</v>
      </c>
      <c r="E485" s="170" t="s">
        <v>562</v>
      </c>
      <c r="F485" s="171" t="s">
        <v>65</v>
      </c>
      <c r="G485" s="170" t="s">
        <v>185</v>
      </c>
      <c r="H485" s="172" t="s">
        <v>496</v>
      </c>
      <c r="I485" s="173">
        <v>41518</v>
      </c>
      <c r="J485" s="773">
        <f t="shared" ca="1" si="28"/>
        <v>4639</v>
      </c>
      <c r="K485" s="720">
        <v>45051</v>
      </c>
    </row>
    <row r="486" spans="1:11" x14ac:dyDescent="0.15">
      <c r="A486" s="483" t="str">
        <f t="shared" si="30"/>
        <v>Track &amp; Field-Female-V50-Hammer (4kg)</v>
      </c>
      <c r="B486" s="772" t="s">
        <v>912</v>
      </c>
      <c r="C486" s="180" t="s">
        <v>934</v>
      </c>
      <c r="D486" s="170" t="s">
        <v>75</v>
      </c>
      <c r="E486" s="170" t="s">
        <v>563</v>
      </c>
      <c r="F486" s="171" t="s">
        <v>65</v>
      </c>
      <c r="G486" s="170" t="s">
        <v>185</v>
      </c>
      <c r="H486" s="172" t="s">
        <v>788</v>
      </c>
      <c r="I486" s="173">
        <v>42526</v>
      </c>
      <c r="J486" s="773">
        <f t="shared" ca="1" si="28"/>
        <v>3631</v>
      </c>
      <c r="K486" s="720">
        <v>45051</v>
      </c>
    </row>
    <row r="487" spans="1:11" x14ac:dyDescent="0.15">
      <c r="A487" s="483" t="str">
        <f t="shared" si="30"/>
        <v>Track &amp; Field-Female-V55-Hammer</v>
      </c>
      <c r="B487" s="772" t="s">
        <v>912</v>
      </c>
      <c r="C487" s="180" t="s">
        <v>934</v>
      </c>
      <c r="D487" s="170" t="s">
        <v>75</v>
      </c>
      <c r="E487" s="170" t="s">
        <v>131</v>
      </c>
      <c r="F487" s="171" t="s">
        <v>66</v>
      </c>
      <c r="G487" s="170" t="s">
        <v>777</v>
      </c>
      <c r="H487" s="172" t="s">
        <v>1518</v>
      </c>
      <c r="I487" s="173">
        <v>45927</v>
      </c>
      <c r="J487" s="773">
        <f t="shared" ca="1" si="28"/>
        <v>230</v>
      </c>
      <c r="K487" s="720">
        <v>45942</v>
      </c>
    </row>
    <row r="488" spans="1:11" x14ac:dyDescent="0.15">
      <c r="A488" s="483" t="str">
        <f t="shared" si="30"/>
        <v>Track &amp; Field-Female-V60-Hammer</v>
      </c>
      <c r="B488" s="772" t="s">
        <v>912</v>
      </c>
      <c r="C488" s="180" t="s">
        <v>934</v>
      </c>
      <c r="D488" s="170" t="s">
        <v>75</v>
      </c>
      <c r="E488" s="170" t="s">
        <v>131</v>
      </c>
      <c r="F488" s="171" t="s">
        <v>70</v>
      </c>
      <c r="G488" s="170" t="s">
        <v>61</v>
      </c>
      <c r="H488" s="172" t="s">
        <v>415</v>
      </c>
      <c r="I488" s="173">
        <v>38899</v>
      </c>
      <c r="J488" s="773">
        <f t="shared" ca="1" si="28"/>
        <v>7258</v>
      </c>
      <c r="K488" s="720">
        <v>45051</v>
      </c>
    </row>
    <row r="489" spans="1:11" x14ac:dyDescent="0.15">
      <c r="A489" s="483" t="str">
        <f t="shared" si="30"/>
        <v>Track &amp; Field-Female-V65-Hammer</v>
      </c>
      <c r="B489" s="772" t="s">
        <v>912</v>
      </c>
      <c r="C489" s="180" t="s">
        <v>934</v>
      </c>
      <c r="D489" s="170" t="s">
        <v>75</v>
      </c>
      <c r="E489" s="170" t="s">
        <v>131</v>
      </c>
      <c r="F489" s="171" t="s">
        <v>71</v>
      </c>
      <c r="G489" s="170" t="s">
        <v>61</v>
      </c>
      <c r="H489" s="172" t="s">
        <v>720</v>
      </c>
      <c r="I489" s="173">
        <v>41174</v>
      </c>
      <c r="J489" s="773">
        <f t="shared" ca="1" si="28"/>
        <v>4983</v>
      </c>
      <c r="K489" s="720">
        <v>45051</v>
      </c>
    </row>
    <row r="490" spans="1:11" x14ac:dyDescent="0.15">
      <c r="A490" s="483" t="str">
        <f t="shared" si="30"/>
        <v>Track &amp; Field-Female-V70-Hammer (3kg)</v>
      </c>
      <c r="B490" s="772" t="s">
        <v>912</v>
      </c>
      <c r="C490" s="180" t="s">
        <v>934</v>
      </c>
      <c r="D490" s="170" t="s">
        <v>75</v>
      </c>
      <c r="E490" s="170" t="s">
        <v>562</v>
      </c>
      <c r="F490" s="171" t="s">
        <v>72</v>
      </c>
      <c r="G490" s="170" t="s">
        <v>61</v>
      </c>
      <c r="H490" s="172" t="s">
        <v>719</v>
      </c>
      <c r="I490" s="173">
        <v>42119</v>
      </c>
      <c r="J490" s="773">
        <f t="shared" ca="1" si="28"/>
        <v>4038</v>
      </c>
      <c r="K490" s="720">
        <v>45051</v>
      </c>
    </row>
    <row r="491" spans="1:11" ht="14" thickBot="1" x14ac:dyDescent="0.2">
      <c r="A491" s="486" t="str">
        <f t="shared" si="30"/>
        <v>Track &amp; Field-Female-V70-Hammer (4kg)</v>
      </c>
      <c r="B491" s="774" t="s">
        <v>912</v>
      </c>
      <c r="C491" s="814" t="s">
        <v>934</v>
      </c>
      <c r="D491" s="775" t="s">
        <v>75</v>
      </c>
      <c r="E491" s="775" t="s">
        <v>563</v>
      </c>
      <c r="F491" s="776" t="s">
        <v>72</v>
      </c>
      <c r="G491" s="775" t="s">
        <v>61</v>
      </c>
      <c r="H491" s="777" t="s">
        <v>721</v>
      </c>
      <c r="I491" s="778">
        <v>42127</v>
      </c>
      <c r="J491" s="779">
        <f t="shared" ca="1" si="28"/>
        <v>4030</v>
      </c>
      <c r="K491" s="726">
        <v>45051</v>
      </c>
    </row>
    <row r="492" spans="1:11" x14ac:dyDescent="0.15">
      <c r="A492" s="485" t="str">
        <f t="shared" si="30"/>
        <v>Track &amp; Field-Female-U11-Quadrathlon</v>
      </c>
      <c r="B492" s="614" t="s">
        <v>912</v>
      </c>
      <c r="C492" s="758" t="s">
        <v>934</v>
      </c>
      <c r="D492" s="615" t="s">
        <v>75</v>
      </c>
      <c r="E492" s="615" t="s">
        <v>730</v>
      </c>
      <c r="F492" s="616" t="s">
        <v>77</v>
      </c>
      <c r="G492" s="615" t="s">
        <v>924</v>
      </c>
      <c r="H492" s="617"/>
      <c r="I492" s="618"/>
      <c r="J492" s="619" t="str">
        <f t="shared" ca="1" si="28"/>
        <v/>
      </c>
      <c r="K492" s="493">
        <v>45051</v>
      </c>
    </row>
    <row r="493" spans="1:11" ht="14" thickBot="1" x14ac:dyDescent="0.2">
      <c r="A493" s="483" t="str">
        <f t="shared" si="30"/>
        <v>Track &amp; Field-Female-U13-Quadrathlon</v>
      </c>
      <c r="B493" s="490" t="s">
        <v>912</v>
      </c>
      <c r="C493" s="739" t="s">
        <v>934</v>
      </c>
      <c r="D493" s="185" t="s">
        <v>75</v>
      </c>
      <c r="E493" s="185" t="s">
        <v>730</v>
      </c>
      <c r="F493" s="186" t="s">
        <v>78</v>
      </c>
      <c r="G493" s="185" t="s">
        <v>924</v>
      </c>
      <c r="H493" s="187"/>
      <c r="I493" s="188"/>
      <c r="J493" s="189" t="str">
        <f t="shared" ca="1" si="28"/>
        <v/>
      </c>
      <c r="K493" s="489">
        <v>45051</v>
      </c>
    </row>
    <row r="494" spans="1:11" x14ac:dyDescent="0.15">
      <c r="A494" s="483" t="str">
        <f t="shared" si="30"/>
        <v>Track &amp; Field-Female-U15-Quadrathlon</v>
      </c>
      <c r="B494" s="780" t="s">
        <v>912</v>
      </c>
      <c r="C494" s="815" t="s">
        <v>934</v>
      </c>
      <c r="D494" s="781" t="s">
        <v>75</v>
      </c>
      <c r="E494" s="781" t="s">
        <v>730</v>
      </c>
      <c r="F494" s="782" t="s">
        <v>79</v>
      </c>
      <c r="G494" s="781" t="s">
        <v>731</v>
      </c>
      <c r="H494" s="783" t="s">
        <v>954</v>
      </c>
      <c r="I494" s="784">
        <v>42182</v>
      </c>
      <c r="J494" s="785">
        <f t="shared" ca="1" si="28"/>
        <v>3975</v>
      </c>
      <c r="K494" s="720">
        <v>45051</v>
      </c>
    </row>
    <row r="495" spans="1:11" x14ac:dyDescent="0.15">
      <c r="A495" s="483" t="str">
        <f t="shared" si="30"/>
        <v>Track &amp; Field-Female-U17-Quadrathlon</v>
      </c>
      <c r="B495" s="772" t="s">
        <v>912</v>
      </c>
      <c r="C495" s="180" t="s">
        <v>934</v>
      </c>
      <c r="D495" s="170" t="s">
        <v>75</v>
      </c>
      <c r="E495" s="170" t="s">
        <v>730</v>
      </c>
      <c r="F495" s="171" t="s">
        <v>80</v>
      </c>
      <c r="G495" s="170" t="s">
        <v>917</v>
      </c>
      <c r="H495" s="172"/>
      <c r="I495" s="173"/>
      <c r="J495" s="773" t="str">
        <f t="shared" ca="1" si="28"/>
        <v/>
      </c>
      <c r="K495" s="720">
        <v>45051</v>
      </c>
    </row>
    <row r="496" spans="1:11" x14ac:dyDescent="0.15">
      <c r="A496" s="483" t="str">
        <f t="shared" si="30"/>
        <v>Track &amp; Field-Female-U20-Quadrathlon</v>
      </c>
      <c r="B496" s="772" t="s">
        <v>912</v>
      </c>
      <c r="C496" s="180" t="s">
        <v>934</v>
      </c>
      <c r="D496" s="170" t="s">
        <v>75</v>
      </c>
      <c r="E496" s="170" t="s">
        <v>730</v>
      </c>
      <c r="F496" s="171" t="s">
        <v>81</v>
      </c>
      <c r="G496" s="170" t="s">
        <v>917</v>
      </c>
      <c r="H496" s="172"/>
      <c r="I496" s="173"/>
      <c r="J496" s="773" t="str">
        <f t="shared" ca="1" si="28"/>
        <v/>
      </c>
      <c r="K496" s="720">
        <v>45051</v>
      </c>
    </row>
    <row r="497" spans="1:11" x14ac:dyDescent="0.15">
      <c r="A497" s="483" t="str">
        <f t="shared" si="30"/>
        <v>Track &amp; Field-Female-Senior-Quadrathlon</v>
      </c>
      <c r="B497" s="772" t="s">
        <v>912</v>
      </c>
      <c r="C497" s="180" t="s">
        <v>934</v>
      </c>
      <c r="D497" s="170" t="s">
        <v>75</v>
      </c>
      <c r="E497" s="170" t="s">
        <v>730</v>
      </c>
      <c r="F497" s="171" t="s">
        <v>5</v>
      </c>
      <c r="G497" s="170" t="s">
        <v>917</v>
      </c>
      <c r="H497" s="172"/>
      <c r="I497" s="173"/>
      <c r="J497" s="773" t="str">
        <f t="shared" ca="1" si="28"/>
        <v/>
      </c>
      <c r="K497" s="720">
        <v>45051</v>
      </c>
    </row>
    <row r="498" spans="1:11" x14ac:dyDescent="0.15">
      <c r="A498" s="483" t="str">
        <f t="shared" si="30"/>
        <v>Track &amp; Field-Female-V35-Quadrathlon</v>
      </c>
      <c r="B498" s="772" t="s">
        <v>912</v>
      </c>
      <c r="C498" s="180" t="s">
        <v>934</v>
      </c>
      <c r="D498" s="170" t="s">
        <v>75</v>
      </c>
      <c r="E498" s="170" t="s">
        <v>730</v>
      </c>
      <c r="F498" s="171" t="s">
        <v>74</v>
      </c>
      <c r="G498" s="170" t="s">
        <v>917</v>
      </c>
      <c r="H498" s="172"/>
      <c r="I498" s="173"/>
      <c r="J498" s="773" t="str">
        <f t="shared" ca="1" si="28"/>
        <v/>
      </c>
      <c r="K498" s="720">
        <v>45051</v>
      </c>
    </row>
    <row r="499" spans="1:11" x14ac:dyDescent="0.15">
      <c r="A499" s="483" t="str">
        <f t="shared" si="30"/>
        <v>Track &amp; Field-Female-V40-Quadrathlon</v>
      </c>
      <c r="B499" s="772" t="s">
        <v>912</v>
      </c>
      <c r="C499" s="180" t="s">
        <v>934</v>
      </c>
      <c r="D499" s="170" t="s">
        <v>75</v>
      </c>
      <c r="E499" s="170" t="s">
        <v>730</v>
      </c>
      <c r="F499" s="171" t="s">
        <v>67</v>
      </c>
      <c r="G499" s="170" t="s">
        <v>917</v>
      </c>
      <c r="H499" s="172"/>
      <c r="I499" s="173"/>
      <c r="J499" s="773" t="str">
        <f t="shared" ca="1" si="28"/>
        <v/>
      </c>
      <c r="K499" s="720">
        <v>45051</v>
      </c>
    </row>
    <row r="500" spans="1:11" x14ac:dyDescent="0.15">
      <c r="A500" s="483" t="str">
        <f t="shared" si="30"/>
        <v>Track &amp; Field-Female-V45-Quadrathlon</v>
      </c>
      <c r="B500" s="772" t="s">
        <v>912</v>
      </c>
      <c r="C500" s="180" t="s">
        <v>934</v>
      </c>
      <c r="D500" s="170" t="s">
        <v>75</v>
      </c>
      <c r="E500" s="170" t="s">
        <v>730</v>
      </c>
      <c r="F500" s="171" t="s">
        <v>64</v>
      </c>
      <c r="G500" s="170" t="s">
        <v>917</v>
      </c>
      <c r="H500" s="172"/>
      <c r="I500" s="173"/>
      <c r="J500" s="773" t="str">
        <f t="shared" ca="1" si="28"/>
        <v/>
      </c>
      <c r="K500" s="720">
        <v>45051</v>
      </c>
    </row>
    <row r="501" spans="1:11" x14ac:dyDescent="0.15">
      <c r="A501" s="483" t="str">
        <f t="shared" si="30"/>
        <v>Track &amp; Field-Female-V50-Quadrathlon</v>
      </c>
      <c r="B501" s="772" t="s">
        <v>912</v>
      </c>
      <c r="C501" s="180" t="s">
        <v>934</v>
      </c>
      <c r="D501" s="170" t="s">
        <v>75</v>
      </c>
      <c r="E501" s="170" t="s">
        <v>730</v>
      </c>
      <c r="F501" s="171" t="s">
        <v>65</v>
      </c>
      <c r="G501" s="170" t="s">
        <v>917</v>
      </c>
      <c r="H501" s="172"/>
      <c r="I501" s="173"/>
      <c r="J501" s="773" t="str">
        <f t="shared" ca="1" si="28"/>
        <v/>
      </c>
      <c r="K501" s="720">
        <v>45051</v>
      </c>
    </row>
    <row r="502" spans="1:11" x14ac:dyDescent="0.15">
      <c r="A502" s="483" t="str">
        <f t="shared" si="30"/>
        <v>Track &amp; Field-Female-V55-Quadrathlon</v>
      </c>
      <c r="B502" s="772" t="s">
        <v>912</v>
      </c>
      <c r="C502" s="180" t="s">
        <v>934</v>
      </c>
      <c r="D502" s="170" t="s">
        <v>75</v>
      </c>
      <c r="E502" s="170" t="s">
        <v>730</v>
      </c>
      <c r="F502" s="171" t="s">
        <v>66</v>
      </c>
      <c r="G502" s="170" t="s">
        <v>917</v>
      </c>
      <c r="H502" s="172"/>
      <c r="I502" s="173"/>
      <c r="J502" s="773" t="str">
        <f t="shared" ca="1" si="28"/>
        <v/>
      </c>
      <c r="K502" s="720">
        <v>45051</v>
      </c>
    </row>
    <row r="503" spans="1:11" x14ac:dyDescent="0.15">
      <c r="A503" s="483" t="str">
        <f t="shared" si="30"/>
        <v>Track &amp; Field-Female-V60-Quadrathlon</v>
      </c>
      <c r="B503" s="772" t="s">
        <v>912</v>
      </c>
      <c r="C503" s="180" t="s">
        <v>934</v>
      </c>
      <c r="D503" s="170" t="s">
        <v>75</v>
      </c>
      <c r="E503" s="170" t="s">
        <v>730</v>
      </c>
      <c r="F503" s="171" t="s">
        <v>70</v>
      </c>
      <c r="G503" s="170" t="s">
        <v>917</v>
      </c>
      <c r="H503" s="172"/>
      <c r="I503" s="173"/>
      <c r="J503" s="773" t="str">
        <f t="shared" ca="1" si="28"/>
        <v/>
      </c>
      <c r="K503" s="720">
        <v>45051</v>
      </c>
    </row>
    <row r="504" spans="1:11" x14ac:dyDescent="0.15">
      <c r="A504" s="483" t="str">
        <f t="shared" si="30"/>
        <v>Track &amp; Field-Female-V65-Quadrathlon</v>
      </c>
      <c r="B504" s="772" t="s">
        <v>912</v>
      </c>
      <c r="C504" s="180" t="s">
        <v>934</v>
      </c>
      <c r="D504" s="170" t="s">
        <v>75</v>
      </c>
      <c r="E504" s="170" t="s">
        <v>730</v>
      </c>
      <c r="F504" s="171" t="s">
        <v>71</v>
      </c>
      <c r="G504" s="170" t="s">
        <v>917</v>
      </c>
      <c r="H504" s="172"/>
      <c r="I504" s="173"/>
      <c r="J504" s="773" t="str">
        <f t="shared" ca="1" si="28"/>
        <v/>
      </c>
      <c r="K504" s="720">
        <v>45051</v>
      </c>
    </row>
    <row r="505" spans="1:11" ht="14" thickBot="1" x14ac:dyDescent="0.2">
      <c r="A505" s="486" t="str">
        <f t="shared" si="30"/>
        <v>Track &amp; Field-Female-V70-Quadrathlon</v>
      </c>
      <c r="B505" s="774" t="s">
        <v>912</v>
      </c>
      <c r="C505" s="814" t="s">
        <v>934</v>
      </c>
      <c r="D505" s="775" t="s">
        <v>75</v>
      </c>
      <c r="E505" s="775" t="s">
        <v>730</v>
      </c>
      <c r="F505" s="776" t="s">
        <v>72</v>
      </c>
      <c r="G505" s="775" t="s">
        <v>917</v>
      </c>
      <c r="H505" s="777"/>
      <c r="I505" s="778"/>
      <c r="J505" s="779" t="str">
        <f t="shared" ca="1" si="28"/>
        <v/>
      </c>
      <c r="K505" s="726">
        <v>45051</v>
      </c>
    </row>
    <row r="506" spans="1:11" ht="14" thickBot="1" x14ac:dyDescent="0.2">
      <c r="A506" s="485" t="str">
        <f t="shared" si="30"/>
        <v>Track &amp; Field-Female-U11-Pentathlon</v>
      </c>
      <c r="B506" s="744" t="s">
        <v>912</v>
      </c>
      <c r="C506" s="759" t="s">
        <v>934</v>
      </c>
      <c r="D506" s="745" t="s">
        <v>75</v>
      </c>
      <c r="E506" s="745" t="s">
        <v>132</v>
      </c>
      <c r="F506" s="746" t="s">
        <v>77</v>
      </c>
      <c r="G506" s="745" t="s">
        <v>924</v>
      </c>
      <c r="H506" s="760"/>
      <c r="I506" s="761"/>
      <c r="J506" s="762" t="str">
        <f t="shared" ca="1" si="28"/>
        <v/>
      </c>
      <c r="K506" s="493">
        <v>45051</v>
      </c>
    </row>
    <row r="507" spans="1:11" x14ac:dyDescent="0.15">
      <c r="A507" s="483" t="str">
        <f t="shared" si="30"/>
        <v>Track &amp; Field-Female-U13-Pentathlon</v>
      </c>
      <c r="B507" s="780" t="s">
        <v>912</v>
      </c>
      <c r="C507" s="815" t="s">
        <v>934</v>
      </c>
      <c r="D507" s="781" t="s">
        <v>75</v>
      </c>
      <c r="E507" s="781" t="s">
        <v>132</v>
      </c>
      <c r="F507" s="782" t="s">
        <v>78</v>
      </c>
      <c r="G507" s="781" t="s">
        <v>409</v>
      </c>
      <c r="H507" s="783" t="s">
        <v>950</v>
      </c>
      <c r="I507" s="784">
        <v>37003</v>
      </c>
      <c r="J507" s="785">
        <f t="shared" ca="1" si="28"/>
        <v>9154</v>
      </c>
      <c r="K507" s="720">
        <v>45051</v>
      </c>
    </row>
    <row r="508" spans="1:11" x14ac:dyDescent="0.15">
      <c r="A508" s="483" t="str">
        <f t="shared" si="30"/>
        <v>Track &amp; Field-Female-U15-Pentathlon</v>
      </c>
      <c r="B508" s="772" t="s">
        <v>912</v>
      </c>
      <c r="C508" s="180" t="s">
        <v>934</v>
      </c>
      <c r="D508" s="170" t="s">
        <v>75</v>
      </c>
      <c r="E508" s="170" t="s">
        <v>132</v>
      </c>
      <c r="F508" s="171" t="s">
        <v>79</v>
      </c>
      <c r="G508" s="170" t="s">
        <v>51</v>
      </c>
      <c r="H508" s="172" t="s">
        <v>951</v>
      </c>
      <c r="I508" s="173">
        <v>38164</v>
      </c>
      <c r="J508" s="773">
        <f t="shared" ca="1" si="28"/>
        <v>7993</v>
      </c>
      <c r="K508" s="720">
        <v>45051</v>
      </c>
    </row>
    <row r="509" spans="1:11" x14ac:dyDescent="0.15">
      <c r="A509" s="483" t="str">
        <f t="shared" si="30"/>
        <v>Track &amp; Field-Female-U17-Pentathlon</v>
      </c>
      <c r="B509" s="772" t="s">
        <v>912</v>
      </c>
      <c r="C509" s="180" t="s">
        <v>934</v>
      </c>
      <c r="D509" s="170" t="s">
        <v>75</v>
      </c>
      <c r="E509" s="170" t="s">
        <v>132</v>
      </c>
      <c r="F509" s="171" t="s">
        <v>80</v>
      </c>
      <c r="G509" s="170" t="s">
        <v>118</v>
      </c>
      <c r="H509" s="172" t="s">
        <v>952</v>
      </c>
      <c r="I509" s="173">
        <v>38242</v>
      </c>
      <c r="J509" s="773">
        <f t="shared" ca="1" si="28"/>
        <v>7915</v>
      </c>
      <c r="K509" s="720">
        <v>45051</v>
      </c>
    </row>
    <row r="510" spans="1:11" x14ac:dyDescent="0.15">
      <c r="A510" s="483" t="str">
        <f t="shared" si="30"/>
        <v>Track &amp; Field-Female-U20-Pentathlon</v>
      </c>
      <c r="B510" s="772" t="s">
        <v>912</v>
      </c>
      <c r="C510" s="180" t="s">
        <v>934</v>
      </c>
      <c r="D510" s="170" t="s">
        <v>75</v>
      </c>
      <c r="E510" s="170" t="s">
        <v>132</v>
      </c>
      <c r="F510" s="171" t="s">
        <v>81</v>
      </c>
      <c r="G510" s="170" t="s">
        <v>917</v>
      </c>
      <c r="H510" s="172"/>
      <c r="I510" s="173"/>
      <c r="J510" s="773" t="str">
        <f t="shared" ca="1" si="28"/>
        <v/>
      </c>
      <c r="K510" s="720">
        <v>45051</v>
      </c>
    </row>
    <row r="511" spans="1:11" x14ac:dyDescent="0.15">
      <c r="A511" s="483" t="str">
        <f t="shared" si="30"/>
        <v>Track &amp; Field-Female-Senior-Pentathlon</v>
      </c>
      <c r="B511" s="772" t="s">
        <v>912</v>
      </c>
      <c r="C511" s="180" t="s">
        <v>934</v>
      </c>
      <c r="D511" s="170" t="s">
        <v>75</v>
      </c>
      <c r="E511" s="170" t="s">
        <v>132</v>
      </c>
      <c r="F511" s="171" t="s">
        <v>5</v>
      </c>
      <c r="G511" s="170" t="s">
        <v>51</v>
      </c>
      <c r="H511" s="172" t="s">
        <v>953</v>
      </c>
      <c r="I511" s="173">
        <v>40188</v>
      </c>
      <c r="J511" s="773">
        <f t="shared" ca="1" si="28"/>
        <v>5969</v>
      </c>
      <c r="K511" s="720">
        <v>45051</v>
      </c>
    </row>
    <row r="512" spans="1:11" x14ac:dyDescent="0.15">
      <c r="A512" s="483" t="str">
        <f t="shared" si="30"/>
        <v>Track &amp; Field-Female-V35-Pentathlon</v>
      </c>
      <c r="B512" s="772" t="s">
        <v>912</v>
      </c>
      <c r="C512" s="180" t="s">
        <v>934</v>
      </c>
      <c r="D512" s="170" t="s">
        <v>75</v>
      </c>
      <c r="E512" s="170" t="s">
        <v>132</v>
      </c>
      <c r="F512" s="171" t="s">
        <v>74</v>
      </c>
      <c r="G512" s="170" t="s">
        <v>917</v>
      </c>
      <c r="H512" s="172"/>
      <c r="I512" s="173"/>
      <c r="J512" s="773" t="str">
        <f t="shared" ca="1" si="28"/>
        <v/>
      </c>
      <c r="K512" s="720">
        <v>45051</v>
      </c>
    </row>
    <row r="513" spans="1:11" x14ac:dyDescent="0.15">
      <c r="A513" s="483" t="str">
        <f t="shared" si="30"/>
        <v>Track &amp; Field-Female-V40-Pentathlon</v>
      </c>
      <c r="B513" s="772" t="s">
        <v>912</v>
      </c>
      <c r="C513" s="180" t="s">
        <v>934</v>
      </c>
      <c r="D513" s="170" t="s">
        <v>75</v>
      </c>
      <c r="E513" s="170" t="s">
        <v>132</v>
      </c>
      <c r="F513" s="171" t="s">
        <v>67</v>
      </c>
      <c r="G513" s="170" t="s">
        <v>917</v>
      </c>
      <c r="H513" s="172"/>
      <c r="I513" s="173"/>
      <c r="J513" s="773" t="str">
        <f t="shared" ca="1" si="28"/>
        <v/>
      </c>
      <c r="K513" s="720">
        <v>45051</v>
      </c>
    </row>
    <row r="514" spans="1:11" x14ac:dyDescent="0.15">
      <c r="A514" s="483" t="str">
        <f t="shared" si="30"/>
        <v>Track &amp; Field-Female-V45-Pentathlon</v>
      </c>
      <c r="B514" s="772" t="s">
        <v>912</v>
      </c>
      <c r="C514" s="180" t="s">
        <v>934</v>
      </c>
      <c r="D514" s="170" t="s">
        <v>75</v>
      </c>
      <c r="E514" s="170" t="s">
        <v>132</v>
      </c>
      <c r="F514" s="171" t="s">
        <v>64</v>
      </c>
      <c r="G514" s="170" t="s">
        <v>917</v>
      </c>
      <c r="H514" s="172"/>
      <c r="I514" s="173"/>
      <c r="J514" s="773" t="str">
        <f t="shared" ca="1" si="28"/>
        <v/>
      </c>
      <c r="K514" s="720">
        <v>45051</v>
      </c>
    </row>
    <row r="515" spans="1:11" x14ac:dyDescent="0.15">
      <c r="A515" s="483" t="str">
        <f t="shared" si="30"/>
        <v>Track &amp; Field-Female-V50-Pentathlon</v>
      </c>
      <c r="B515" s="772" t="s">
        <v>912</v>
      </c>
      <c r="C515" s="180" t="s">
        <v>934</v>
      </c>
      <c r="D515" s="170" t="s">
        <v>75</v>
      </c>
      <c r="E515" s="170" t="s">
        <v>132</v>
      </c>
      <c r="F515" s="171" t="s">
        <v>65</v>
      </c>
      <c r="G515" s="170" t="s">
        <v>917</v>
      </c>
      <c r="H515" s="172"/>
      <c r="I515" s="173"/>
      <c r="J515" s="773" t="str">
        <f t="shared" ca="1" si="28"/>
        <v/>
      </c>
      <c r="K515" s="720">
        <v>45051</v>
      </c>
    </row>
    <row r="516" spans="1:11" x14ac:dyDescent="0.15">
      <c r="A516" s="483" t="str">
        <f t="shared" ref="A516:A533" si="31">B516&amp;"-"&amp;D516&amp;"-"&amp;F516&amp;"-"&amp;E516</f>
        <v>Track &amp; Field-Female-V55-Pentathlon</v>
      </c>
      <c r="B516" s="772" t="s">
        <v>912</v>
      </c>
      <c r="C516" s="180" t="s">
        <v>934</v>
      </c>
      <c r="D516" s="170" t="s">
        <v>75</v>
      </c>
      <c r="E516" s="170" t="s">
        <v>132</v>
      </c>
      <c r="F516" s="171" t="s">
        <v>66</v>
      </c>
      <c r="G516" s="170" t="s">
        <v>917</v>
      </c>
      <c r="H516" s="172"/>
      <c r="I516" s="173"/>
      <c r="J516" s="773" t="str">
        <f t="shared" ca="1" si="28"/>
        <v/>
      </c>
      <c r="K516" s="720">
        <v>45051</v>
      </c>
    </row>
    <row r="517" spans="1:11" x14ac:dyDescent="0.15">
      <c r="A517" s="483" t="str">
        <f t="shared" si="31"/>
        <v>Track &amp; Field-Female-V60-Pentathlon</v>
      </c>
      <c r="B517" s="772" t="s">
        <v>912</v>
      </c>
      <c r="C517" s="180" t="s">
        <v>934</v>
      </c>
      <c r="D517" s="170" t="s">
        <v>75</v>
      </c>
      <c r="E517" s="170" t="s">
        <v>132</v>
      </c>
      <c r="F517" s="171" t="s">
        <v>70</v>
      </c>
      <c r="G517" s="170" t="s">
        <v>917</v>
      </c>
      <c r="H517" s="172"/>
      <c r="I517" s="173"/>
      <c r="J517" s="773" t="str">
        <f t="shared" ca="1" si="28"/>
        <v/>
      </c>
      <c r="K517" s="720">
        <v>45051</v>
      </c>
    </row>
    <row r="518" spans="1:11" x14ac:dyDescent="0.15">
      <c r="A518" s="483" t="str">
        <f t="shared" si="31"/>
        <v>Track &amp; Field-Female-V65-Pentathlon</v>
      </c>
      <c r="B518" s="772" t="s">
        <v>912</v>
      </c>
      <c r="C518" s="180" t="s">
        <v>934</v>
      </c>
      <c r="D518" s="170" t="s">
        <v>75</v>
      </c>
      <c r="E518" s="170" t="s">
        <v>132</v>
      </c>
      <c r="F518" s="171" t="s">
        <v>71</v>
      </c>
      <c r="G518" s="170" t="s">
        <v>917</v>
      </c>
      <c r="H518" s="172"/>
      <c r="I518" s="173"/>
      <c r="J518" s="773" t="str">
        <f t="shared" ca="1" si="28"/>
        <v/>
      </c>
      <c r="K518" s="720">
        <v>45051</v>
      </c>
    </row>
    <row r="519" spans="1:11" ht="14" thickBot="1" x14ac:dyDescent="0.2">
      <c r="A519" s="486" t="str">
        <f t="shared" si="31"/>
        <v>Track &amp; Field-Female-V70-Pentathlon</v>
      </c>
      <c r="B519" s="774" t="s">
        <v>912</v>
      </c>
      <c r="C519" s="814" t="s">
        <v>934</v>
      </c>
      <c r="D519" s="775" t="s">
        <v>75</v>
      </c>
      <c r="E519" s="775" t="s">
        <v>132</v>
      </c>
      <c r="F519" s="776" t="s">
        <v>72</v>
      </c>
      <c r="G519" s="775" t="s">
        <v>917</v>
      </c>
      <c r="H519" s="777"/>
      <c r="I519" s="778"/>
      <c r="J519" s="779" t="str">
        <f t="shared" ca="1" si="28"/>
        <v/>
      </c>
      <c r="K519" s="726">
        <v>45051</v>
      </c>
    </row>
    <row r="520" spans="1:11" x14ac:dyDescent="0.15">
      <c r="A520" s="485" t="str">
        <f t="shared" si="31"/>
        <v>Track &amp; Field-Female-U11-Heptahlon</v>
      </c>
      <c r="B520" s="614" t="s">
        <v>912</v>
      </c>
      <c r="C520" s="758" t="s">
        <v>934</v>
      </c>
      <c r="D520" s="615" t="s">
        <v>75</v>
      </c>
      <c r="E520" s="615" t="s">
        <v>133</v>
      </c>
      <c r="F520" s="616" t="s">
        <v>77</v>
      </c>
      <c r="G520" s="615" t="s">
        <v>924</v>
      </c>
      <c r="H520" s="617"/>
      <c r="I520" s="618"/>
      <c r="J520" s="619" t="str">
        <f t="shared" ca="1" si="28"/>
        <v/>
      </c>
      <c r="K520" s="493">
        <v>45051</v>
      </c>
    </row>
    <row r="521" spans="1:11" ht="14" thickBot="1" x14ac:dyDescent="0.2">
      <c r="A521" s="483" t="str">
        <f t="shared" si="31"/>
        <v>Track &amp; Field-Female-U13-Heptahlon</v>
      </c>
      <c r="B521" s="490" t="s">
        <v>912</v>
      </c>
      <c r="C521" s="739" t="s">
        <v>934</v>
      </c>
      <c r="D521" s="185" t="s">
        <v>75</v>
      </c>
      <c r="E521" s="185" t="s">
        <v>133</v>
      </c>
      <c r="F521" s="186" t="s">
        <v>78</v>
      </c>
      <c r="G521" s="185" t="s">
        <v>924</v>
      </c>
      <c r="H521" s="187"/>
      <c r="I521" s="188"/>
      <c r="J521" s="189" t="str">
        <f t="shared" ca="1" si="28"/>
        <v/>
      </c>
      <c r="K521" s="489">
        <v>45051</v>
      </c>
    </row>
    <row r="522" spans="1:11" x14ac:dyDescent="0.15">
      <c r="A522" s="483" t="str">
        <f t="shared" si="31"/>
        <v>Track &amp; Field-Female-U15-Heptahlon</v>
      </c>
      <c r="B522" s="780" t="s">
        <v>912</v>
      </c>
      <c r="C522" s="815" t="s">
        <v>934</v>
      </c>
      <c r="D522" s="781" t="s">
        <v>75</v>
      </c>
      <c r="E522" s="781" t="s">
        <v>133</v>
      </c>
      <c r="F522" s="782" t="s">
        <v>79</v>
      </c>
      <c r="G522" s="781" t="s">
        <v>917</v>
      </c>
      <c r="H522" s="783"/>
      <c r="I522" s="784"/>
      <c r="J522" s="785" t="str">
        <f t="shared" ca="1" si="28"/>
        <v/>
      </c>
      <c r="K522" s="720">
        <v>45051</v>
      </c>
    </row>
    <row r="523" spans="1:11" x14ac:dyDescent="0.15">
      <c r="A523" s="483" t="str">
        <f t="shared" si="31"/>
        <v>Track &amp; Field-Female-U17-Heptahlon</v>
      </c>
      <c r="B523" s="772" t="s">
        <v>912</v>
      </c>
      <c r="C523" s="180" t="s">
        <v>934</v>
      </c>
      <c r="D523" s="170" t="s">
        <v>75</v>
      </c>
      <c r="E523" s="170" t="s">
        <v>133</v>
      </c>
      <c r="F523" s="171" t="s">
        <v>80</v>
      </c>
      <c r="G523" s="170" t="s">
        <v>51</v>
      </c>
      <c r="H523" s="172" t="s">
        <v>955</v>
      </c>
      <c r="I523" s="173">
        <v>38949</v>
      </c>
      <c r="J523" s="773">
        <f t="shared" ca="1" si="28"/>
        <v>7208</v>
      </c>
      <c r="K523" s="720">
        <v>45051</v>
      </c>
    </row>
    <row r="524" spans="1:11" x14ac:dyDescent="0.15">
      <c r="A524" s="483" t="str">
        <f t="shared" si="31"/>
        <v>Track &amp; Field-Female-U20-Heptahlon</v>
      </c>
      <c r="B524" s="772" t="s">
        <v>912</v>
      </c>
      <c r="C524" s="180" t="s">
        <v>934</v>
      </c>
      <c r="D524" s="170" t="s">
        <v>75</v>
      </c>
      <c r="E524" s="170" t="s">
        <v>133</v>
      </c>
      <c r="F524" s="171" t="s">
        <v>81</v>
      </c>
      <c r="G524" s="170" t="s">
        <v>51</v>
      </c>
      <c r="H524" s="172" t="s">
        <v>956</v>
      </c>
      <c r="I524" s="173">
        <v>39601</v>
      </c>
      <c r="J524" s="773">
        <f t="shared" ref="J524:J533" ca="1" si="32">IF(I524="","",IF(I524="MISSING","",IF(I524="-","-",TODAY()-I524)))</f>
        <v>6556</v>
      </c>
      <c r="K524" s="720">
        <v>45051</v>
      </c>
    </row>
    <row r="525" spans="1:11" x14ac:dyDescent="0.15">
      <c r="A525" s="483" t="str">
        <f t="shared" si="31"/>
        <v>Track &amp; Field-Female-Senior-Heptahlon</v>
      </c>
      <c r="B525" s="772" t="s">
        <v>912</v>
      </c>
      <c r="C525" s="180" t="s">
        <v>934</v>
      </c>
      <c r="D525" s="170" t="s">
        <v>75</v>
      </c>
      <c r="E525" s="170" t="s">
        <v>133</v>
      </c>
      <c r="F525" s="171" t="s">
        <v>5</v>
      </c>
      <c r="G525" s="170" t="s">
        <v>51</v>
      </c>
      <c r="H525" s="172" t="s">
        <v>957</v>
      </c>
      <c r="I525" s="173">
        <v>40699</v>
      </c>
      <c r="J525" s="773">
        <f t="shared" ca="1" si="32"/>
        <v>5458</v>
      </c>
      <c r="K525" s="720">
        <v>45051</v>
      </c>
    </row>
    <row r="526" spans="1:11" x14ac:dyDescent="0.15">
      <c r="A526" s="483" t="str">
        <f t="shared" si="31"/>
        <v>Track &amp; Field-Female-V35-Heptahlon</v>
      </c>
      <c r="B526" s="772" t="s">
        <v>912</v>
      </c>
      <c r="C526" s="180" t="s">
        <v>934</v>
      </c>
      <c r="D526" s="170" t="s">
        <v>75</v>
      </c>
      <c r="E526" s="170" t="s">
        <v>133</v>
      </c>
      <c r="F526" s="171" t="s">
        <v>74</v>
      </c>
      <c r="G526" s="170" t="s">
        <v>917</v>
      </c>
      <c r="H526" s="172"/>
      <c r="I526" s="173"/>
      <c r="J526" s="773" t="str">
        <f t="shared" ca="1" si="32"/>
        <v/>
      </c>
      <c r="K526" s="720">
        <v>45051</v>
      </c>
    </row>
    <row r="527" spans="1:11" x14ac:dyDescent="0.15">
      <c r="A527" s="483" t="str">
        <f t="shared" si="31"/>
        <v>Track &amp; Field-Female-V40-Heptahlon</v>
      </c>
      <c r="B527" s="772" t="s">
        <v>912</v>
      </c>
      <c r="C527" s="180" t="s">
        <v>934</v>
      </c>
      <c r="D527" s="170" t="s">
        <v>75</v>
      </c>
      <c r="E527" s="170" t="s">
        <v>133</v>
      </c>
      <c r="F527" s="171" t="s">
        <v>67</v>
      </c>
      <c r="G527" s="170" t="s">
        <v>917</v>
      </c>
      <c r="H527" s="172"/>
      <c r="I527" s="173"/>
      <c r="J527" s="773" t="str">
        <f t="shared" ca="1" si="32"/>
        <v/>
      </c>
      <c r="K527" s="720">
        <v>45051</v>
      </c>
    </row>
    <row r="528" spans="1:11" x14ac:dyDescent="0.15">
      <c r="A528" s="483" t="str">
        <f t="shared" si="31"/>
        <v>Track &amp; Field-Female-V45-Heptahlon</v>
      </c>
      <c r="B528" s="772" t="s">
        <v>912</v>
      </c>
      <c r="C528" s="180" t="s">
        <v>934</v>
      </c>
      <c r="D528" s="170" t="s">
        <v>75</v>
      </c>
      <c r="E528" s="170" t="s">
        <v>133</v>
      </c>
      <c r="F528" s="171" t="s">
        <v>64</v>
      </c>
      <c r="G528" s="170" t="s">
        <v>917</v>
      </c>
      <c r="H528" s="172"/>
      <c r="I528" s="173"/>
      <c r="J528" s="773" t="str">
        <f t="shared" ca="1" si="32"/>
        <v/>
      </c>
      <c r="K528" s="720">
        <v>45051</v>
      </c>
    </row>
    <row r="529" spans="1:11" x14ac:dyDescent="0.15">
      <c r="A529" s="483" t="str">
        <f t="shared" si="31"/>
        <v>Track &amp; Field-Female-V50-Heptahlon</v>
      </c>
      <c r="B529" s="772" t="s">
        <v>912</v>
      </c>
      <c r="C529" s="180" t="s">
        <v>934</v>
      </c>
      <c r="D529" s="170" t="s">
        <v>75</v>
      </c>
      <c r="E529" s="170" t="s">
        <v>133</v>
      </c>
      <c r="F529" s="171" t="s">
        <v>65</v>
      </c>
      <c r="G529" s="170" t="s">
        <v>917</v>
      </c>
      <c r="H529" s="172"/>
      <c r="I529" s="173"/>
      <c r="J529" s="773" t="str">
        <f t="shared" ca="1" si="32"/>
        <v/>
      </c>
      <c r="K529" s="720">
        <v>45051</v>
      </c>
    </row>
    <row r="530" spans="1:11" x14ac:dyDescent="0.15">
      <c r="A530" s="483" t="str">
        <f t="shared" si="31"/>
        <v>Track &amp; Field-Female-V55-Heptahlon</v>
      </c>
      <c r="B530" s="772" t="s">
        <v>912</v>
      </c>
      <c r="C530" s="180" t="s">
        <v>934</v>
      </c>
      <c r="D530" s="170" t="s">
        <v>75</v>
      </c>
      <c r="E530" s="170" t="s">
        <v>133</v>
      </c>
      <c r="F530" s="171" t="s">
        <v>66</v>
      </c>
      <c r="G530" s="170" t="s">
        <v>917</v>
      </c>
      <c r="H530" s="172"/>
      <c r="I530" s="173"/>
      <c r="J530" s="773" t="str">
        <f t="shared" ca="1" si="32"/>
        <v/>
      </c>
      <c r="K530" s="720">
        <v>45051</v>
      </c>
    </row>
    <row r="531" spans="1:11" x14ac:dyDescent="0.15">
      <c r="A531" s="483" t="str">
        <f t="shared" si="31"/>
        <v>Track &amp; Field-Female-V60-Heptahlon</v>
      </c>
      <c r="B531" s="772" t="s">
        <v>912</v>
      </c>
      <c r="C531" s="180" t="s">
        <v>934</v>
      </c>
      <c r="D531" s="170" t="s">
        <v>75</v>
      </c>
      <c r="E531" s="170" t="s">
        <v>133</v>
      </c>
      <c r="F531" s="171" t="s">
        <v>70</v>
      </c>
      <c r="G531" s="170" t="s">
        <v>917</v>
      </c>
      <c r="H531" s="172"/>
      <c r="I531" s="173"/>
      <c r="J531" s="773" t="str">
        <f t="shared" ca="1" si="32"/>
        <v/>
      </c>
      <c r="K531" s="720">
        <v>45051</v>
      </c>
    </row>
    <row r="532" spans="1:11" x14ac:dyDescent="0.15">
      <c r="A532" s="483" t="str">
        <f t="shared" si="31"/>
        <v>Track &amp; Field-Female-V65-Heptahlon</v>
      </c>
      <c r="B532" s="772" t="s">
        <v>912</v>
      </c>
      <c r="C532" s="180" t="s">
        <v>934</v>
      </c>
      <c r="D532" s="170" t="s">
        <v>75</v>
      </c>
      <c r="E532" s="170" t="s">
        <v>133</v>
      </c>
      <c r="F532" s="171" t="s">
        <v>71</v>
      </c>
      <c r="G532" s="170" t="s">
        <v>917</v>
      </c>
      <c r="H532" s="172"/>
      <c r="I532" s="173"/>
      <c r="J532" s="773" t="str">
        <f t="shared" ca="1" si="32"/>
        <v/>
      </c>
      <c r="K532" s="720">
        <v>45051</v>
      </c>
    </row>
    <row r="533" spans="1:11" ht="14" thickBot="1" x14ac:dyDescent="0.2">
      <c r="A533" s="487" t="str">
        <f t="shared" si="31"/>
        <v>Track &amp; Field-Female-V70-Heptahlon</v>
      </c>
      <c r="B533" s="774" t="s">
        <v>912</v>
      </c>
      <c r="C533" s="814" t="s">
        <v>934</v>
      </c>
      <c r="D533" s="775" t="s">
        <v>75</v>
      </c>
      <c r="E533" s="775" t="s">
        <v>133</v>
      </c>
      <c r="F533" s="776" t="s">
        <v>72</v>
      </c>
      <c r="G533" s="775" t="s">
        <v>917</v>
      </c>
      <c r="H533" s="777"/>
      <c r="I533" s="778"/>
      <c r="J533" s="779" t="str">
        <f t="shared" ca="1" si="32"/>
        <v/>
      </c>
      <c r="K533" s="726">
        <v>45051</v>
      </c>
    </row>
  </sheetData>
  <autoFilter ref="B3:K533" xr:uid="{00000000-0001-0000-0200-000000000000}"/>
  <phoneticPr fontId="1" type="noConversion"/>
  <conditionalFormatting sqref="A4:K50 G50:I59 B51:K60 A51:A533 G61:K188 I189:K198 K199:K204 B371:D372 E372">
    <cfRule type="containsText" dxfId="731" priority="251" operator="containsText" text="MISSING">
      <formula>NOT(ISERROR(SEARCH("MISSING",A4)))</formula>
    </cfRule>
    <cfRule type="cellIs" dxfId="730" priority="252" operator="equal">
      <formula>"-"</formula>
    </cfRule>
    <cfRule type="containsText" dxfId="729" priority="253" operator="containsText" text="Event Not Available">
      <formula>NOT(ISERROR(SEARCH("Event Not Available",A4)))</formula>
    </cfRule>
    <cfRule type="containsBlanks" dxfId="728" priority="254">
      <formula>LEN(TRIM(A4))=0</formula>
    </cfRule>
    <cfRule type="containsText" dxfId="727" priority="255" operator="containsText" text="Record not yet set">
      <formula>NOT(ISERROR(SEARCH("Record not yet set",A4)))</formula>
    </cfRule>
  </conditionalFormatting>
  <conditionalFormatting sqref="B385:D386 E386:E389 B387:E399">
    <cfRule type="containsText" dxfId="726" priority="315" operator="containsText" text="Record not yet set">
      <formula>NOT(ISERROR(SEARCH("Record not yet set",B385)))</formula>
    </cfRule>
    <cfRule type="containsBlanks" dxfId="725" priority="314">
      <formula>LEN(TRIM(B385))=0</formula>
    </cfRule>
    <cfRule type="containsText" dxfId="724" priority="313" operator="containsText" text="Event Not Available">
      <formula>NOT(ISERROR(SEARCH("Event Not Available",B385)))</formula>
    </cfRule>
    <cfRule type="cellIs" dxfId="723" priority="312" operator="equal">
      <formula>"-"</formula>
    </cfRule>
  </conditionalFormatting>
  <conditionalFormatting sqref="B385:D386 E386:E389">
    <cfRule type="containsText" dxfId="722" priority="311" operator="containsText" text="MISSING">
      <formula>NOT(ISERROR(SEARCH("MISSING",B385)))</formula>
    </cfRule>
  </conditionalFormatting>
  <conditionalFormatting sqref="B61:E370">
    <cfRule type="containsText" dxfId="721" priority="41" operator="containsText" text="MISSING">
      <formula>NOT(ISERROR(SEARCH("MISSING",B61)))</formula>
    </cfRule>
    <cfRule type="cellIs" dxfId="720" priority="42" operator="equal">
      <formula>"-"</formula>
    </cfRule>
    <cfRule type="containsText" dxfId="719" priority="43" operator="containsText" text="Event Not Available">
      <formula>NOT(ISERROR(SEARCH("Event Not Available",B61)))</formula>
    </cfRule>
    <cfRule type="containsBlanks" dxfId="718" priority="44">
      <formula>LEN(TRIM(B61))=0</formula>
    </cfRule>
    <cfRule type="containsText" dxfId="717" priority="45" operator="containsText" text="Record not yet set">
      <formula>NOT(ISERROR(SEARCH("Record not yet set",B61)))</formula>
    </cfRule>
  </conditionalFormatting>
  <conditionalFormatting sqref="B387:E533">
    <cfRule type="containsText" dxfId="716" priority="126" operator="containsText" text="MISSING">
      <formula>NOT(ISERROR(SEARCH("MISSING",B387)))</formula>
    </cfRule>
  </conditionalFormatting>
  <conditionalFormatting sqref="B400:E533">
    <cfRule type="cellIs" dxfId="715" priority="127" operator="equal">
      <formula>"-"</formula>
    </cfRule>
    <cfRule type="containsText" dxfId="714" priority="128" operator="containsText" text="Event Not Available">
      <formula>NOT(ISERROR(SEARCH("Event Not Available",B400)))</formula>
    </cfRule>
    <cfRule type="containsBlanks" dxfId="713" priority="129">
      <formula>LEN(TRIM(B400))=0</formula>
    </cfRule>
    <cfRule type="containsText" dxfId="712" priority="130" operator="containsText" text="Record not yet set">
      <formula>NOT(ISERROR(SEARCH("Record not yet set",B400)))</formula>
    </cfRule>
  </conditionalFormatting>
  <conditionalFormatting sqref="E371:E375 B373:E384 E385:E393">
    <cfRule type="containsText" dxfId="711" priority="675" operator="containsText" text="Record not yet set">
      <formula>NOT(ISERROR(SEARCH("Record not yet set",B371)))</formula>
    </cfRule>
    <cfRule type="containsBlanks" dxfId="710" priority="674">
      <formula>LEN(TRIM(B371))=0</formula>
    </cfRule>
    <cfRule type="containsText" dxfId="709" priority="673" operator="containsText" text="Event Not Available">
      <formula>NOT(ISERROR(SEARCH("Event Not Available",B371)))</formula>
    </cfRule>
    <cfRule type="cellIs" dxfId="708" priority="672" operator="equal">
      <formula>"-"</formula>
    </cfRule>
  </conditionalFormatting>
  <conditionalFormatting sqref="E385:E393 E371:E375 B373:E384">
    <cfRule type="containsText" dxfId="707" priority="671" operator="containsText" text="MISSING">
      <formula>NOT(ISERROR(SEARCH("MISSING",B371)))</formula>
    </cfRule>
  </conditionalFormatting>
  <conditionalFormatting sqref="F61:F533">
    <cfRule type="containsText" dxfId="706" priority="646" operator="containsText" text="MISSING">
      <formula>NOT(ISERROR(SEARCH("MISSING",F61)))</formula>
    </cfRule>
    <cfRule type="cellIs" dxfId="705" priority="647" operator="equal">
      <formula>"-"</formula>
    </cfRule>
    <cfRule type="containsText" dxfId="704" priority="648" operator="containsText" text="Event Not Available">
      <formula>NOT(ISERROR(SEARCH("Event Not Available",F61)))</formula>
    </cfRule>
    <cfRule type="containsBlanks" dxfId="703" priority="649">
      <formula>LEN(TRIM(F61))=0</formula>
    </cfRule>
    <cfRule type="containsText" dxfId="702" priority="650" operator="containsText" text="Record not yet set">
      <formula>NOT(ISERROR(SEARCH("Record not yet set",F61)))</formula>
    </cfRule>
  </conditionalFormatting>
  <conditionalFormatting sqref="G189:H200 I199:J200">
    <cfRule type="containsText" dxfId="701" priority="581" operator="containsText" text="MISSING">
      <formula>NOT(ISERROR(SEARCH("MISSING",G189)))</formula>
    </cfRule>
    <cfRule type="cellIs" dxfId="700" priority="582" operator="equal">
      <formula>"-"</formula>
    </cfRule>
    <cfRule type="containsText" dxfId="699" priority="583" operator="containsText" text="Event Not Available">
      <formula>NOT(ISERROR(SEARCH("Event Not Available",G189)))</formula>
    </cfRule>
    <cfRule type="containsBlanks" dxfId="698" priority="584">
      <formula>LEN(TRIM(G189))=0</formula>
    </cfRule>
    <cfRule type="containsText" dxfId="697" priority="585" operator="containsText" text="Record not yet set">
      <formula>NOT(ISERROR(SEARCH("Record not yet set",G189)))</formula>
    </cfRule>
  </conditionalFormatting>
  <conditionalFormatting sqref="G201:J204">
    <cfRule type="containsText" dxfId="696" priority="571" operator="containsText" text="MISSING">
      <formula>NOT(ISERROR(SEARCH("MISSING",G201)))</formula>
    </cfRule>
    <cfRule type="cellIs" dxfId="695" priority="572" operator="equal">
      <formula>"-"</formula>
    </cfRule>
    <cfRule type="containsText" dxfId="694" priority="573" operator="containsText" text="Event Not Available">
      <formula>NOT(ISERROR(SEARCH("Event Not Available",G201)))</formula>
    </cfRule>
    <cfRule type="containsBlanks" dxfId="693" priority="574">
      <formula>LEN(TRIM(G201))=0</formula>
    </cfRule>
    <cfRule type="containsText" dxfId="692" priority="575" operator="containsText" text="Record not yet set">
      <formula>NOT(ISERROR(SEARCH("Record not yet set",G201)))</formula>
    </cfRule>
  </conditionalFormatting>
  <conditionalFormatting sqref="G205:K533">
    <cfRule type="containsText" dxfId="691" priority="5" operator="containsText" text="Record not yet set">
      <formula>NOT(ISERROR(SEARCH("Record not yet set",G205)))</formula>
    </cfRule>
    <cfRule type="cellIs" dxfId="690" priority="2" operator="equal">
      <formula>"-"</formula>
    </cfRule>
    <cfRule type="containsText" dxfId="689" priority="3" operator="containsText" text="Event Not Available">
      <formula>NOT(ISERROR(SEARCH("Event Not Available",G205)))</formula>
    </cfRule>
    <cfRule type="containsBlanks" dxfId="688" priority="4">
      <formula>LEN(TRIM(G205))=0</formula>
    </cfRule>
    <cfRule type="containsText" dxfId="687" priority="1" operator="containsText" text="MISSING">
      <formula>NOT(ISERROR(SEARCH("MISSING",G205)))</formula>
    </cfRule>
  </conditionalFormatting>
  <printOptions gridLines="1"/>
  <pageMargins left="0.3" right="0.3" top="0.5" bottom="0.5" header="0.3" footer="0.3"/>
  <pageSetup paperSize="9" scale="76" fitToHeight="0" orientation="portrait" r:id="rId1"/>
  <headerFooter alignWithMargins="0">
    <oddFooter>&amp;C&amp;K000000&amp;F  &amp;D&amp;R&amp;K000000&amp;P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  <pageSetUpPr fitToPage="1"/>
  </sheetPr>
  <dimension ref="A1:Q576"/>
  <sheetViews>
    <sheetView topLeftCell="B1" zoomScaleNormal="100" workbookViewId="0">
      <pane ySplit="3" topLeftCell="A4" activePane="bottomLeft" state="frozen"/>
      <selection activeCell="G12" sqref="G12"/>
      <selection pane="bottomLeft" activeCell="B1" sqref="B1"/>
    </sheetView>
  </sheetViews>
  <sheetFormatPr baseColWidth="10" defaultColWidth="11.5" defaultRowHeight="13" x14ac:dyDescent="0.15"/>
  <cols>
    <col min="1" max="1" width="47.1640625" style="1" hidden="1" customWidth="1"/>
    <col min="2" max="2" width="18" style="1" customWidth="1"/>
    <col min="3" max="3" width="15.83203125" style="1" customWidth="1"/>
    <col min="4" max="4" width="11.1640625" style="1" customWidth="1"/>
    <col min="5" max="5" width="18.6640625" style="1" customWidth="1"/>
    <col min="6" max="6" width="12.83203125" style="1" customWidth="1"/>
    <col min="7" max="7" width="21" style="1" customWidth="1"/>
    <col min="8" max="8" width="11.33203125" style="23" customWidth="1"/>
    <col min="9" max="9" width="13" style="1" customWidth="1"/>
    <col min="10" max="10" width="9.5" style="23" customWidth="1"/>
    <col min="11" max="11" width="16.1640625" style="1" customWidth="1"/>
    <col min="12" max="16384" width="11.5" style="1"/>
  </cols>
  <sheetData>
    <row r="1" spans="1:17" s="37" customFormat="1" ht="18" x14ac:dyDescent="0.15">
      <c r="A1" s="35"/>
      <c r="B1" s="31" t="s">
        <v>1338</v>
      </c>
      <c r="C1" s="31"/>
      <c r="D1" s="32"/>
      <c r="E1" s="32"/>
      <c r="F1" s="33"/>
      <c r="G1" s="32"/>
      <c r="H1" s="34"/>
      <c r="I1" s="35"/>
      <c r="J1" s="36"/>
      <c r="K1" s="35"/>
    </row>
    <row r="2" spans="1:17" s="37" customFormat="1" ht="7" customHeight="1" thickBot="1" x14ac:dyDescent="0.2">
      <c r="A2" s="35"/>
      <c r="B2" s="32"/>
      <c r="C2" s="32"/>
      <c r="D2" s="32"/>
      <c r="E2" s="32"/>
      <c r="F2" s="33"/>
      <c r="G2" s="32"/>
      <c r="H2" s="34"/>
      <c r="I2" s="35"/>
      <c r="J2" s="36"/>
      <c r="K2" s="35"/>
    </row>
    <row r="3" spans="1:17" s="38" customFormat="1" ht="33" customHeight="1" thickBot="1" x14ac:dyDescent="0.2">
      <c r="A3" s="823" t="s">
        <v>921</v>
      </c>
      <c r="B3" s="886" t="s">
        <v>918</v>
      </c>
      <c r="C3" s="885" t="s">
        <v>919</v>
      </c>
      <c r="D3" s="850" t="s">
        <v>1</v>
      </c>
      <c r="E3" s="850" t="s">
        <v>914</v>
      </c>
      <c r="F3" s="851" t="s">
        <v>73</v>
      </c>
      <c r="G3" s="850" t="s">
        <v>4</v>
      </c>
      <c r="H3" s="852" t="s">
        <v>2</v>
      </c>
      <c r="I3" s="853" t="s">
        <v>3</v>
      </c>
      <c r="J3" s="854" t="s">
        <v>916</v>
      </c>
      <c r="K3" s="832" t="s">
        <v>915</v>
      </c>
    </row>
    <row r="4" spans="1:17" x14ac:dyDescent="0.15">
      <c r="A4" s="824" t="str">
        <f t="shared" ref="A4:A67" si="0">B4&amp;"-"&amp;D4&amp;"-"&amp;F4&amp;"-"&amp;E4</f>
        <v>Track &amp; Field Indoor-Male-U11-60m</v>
      </c>
      <c r="B4" s="855" t="s">
        <v>991</v>
      </c>
      <c r="C4" s="272" t="s">
        <v>913</v>
      </c>
      <c r="D4" s="272" t="s">
        <v>69</v>
      </c>
      <c r="E4" s="272" t="s">
        <v>207</v>
      </c>
      <c r="F4" s="273" t="s">
        <v>77</v>
      </c>
      <c r="G4" s="272" t="s">
        <v>566</v>
      </c>
      <c r="H4" s="281">
        <v>9.77</v>
      </c>
      <c r="I4" s="274">
        <v>41588</v>
      </c>
      <c r="J4" s="856">
        <f t="shared" ref="J4:J19" ca="1" si="1">IF(I4="","",IF(I4="MISSING","",IF(I4="-","-",TODAY()-I4)))</f>
        <v>4569</v>
      </c>
      <c r="K4" s="833">
        <v>45051</v>
      </c>
      <c r="M4" s="38"/>
      <c r="N4" s="38"/>
      <c r="O4" s="38"/>
      <c r="P4" s="38"/>
      <c r="Q4" s="38"/>
    </row>
    <row r="5" spans="1:17" x14ac:dyDescent="0.15">
      <c r="A5" s="825" t="str">
        <f t="shared" si="0"/>
        <v>Track &amp; Field Indoor-Male-U13-60m</v>
      </c>
      <c r="B5" s="857" t="s">
        <v>991</v>
      </c>
      <c r="C5" s="275" t="s">
        <v>913</v>
      </c>
      <c r="D5" s="275" t="s">
        <v>69</v>
      </c>
      <c r="E5" s="275" t="s">
        <v>207</v>
      </c>
      <c r="F5" s="275" t="s">
        <v>78</v>
      </c>
      <c r="G5" s="276" t="s">
        <v>410</v>
      </c>
      <c r="H5" s="282">
        <v>8</v>
      </c>
      <c r="I5" s="277">
        <v>42085</v>
      </c>
      <c r="J5" s="858">
        <f t="shared" ca="1" si="1"/>
        <v>4072</v>
      </c>
      <c r="K5" s="834">
        <v>45051</v>
      </c>
      <c r="M5" s="38"/>
      <c r="N5" s="38"/>
      <c r="O5" s="38"/>
      <c r="P5" s="38"/>
      <c r="Q5" s="38"/>
    </row>
    <row r="6" spans="1:17" x14ac:dyDescent="0.15">
      <c r="A6" s="825" t="str">
        <f t="shared" si="0"/>
        <v>Track &amp; Field Indoor-Male-U15-60m</v>
      </c>
      <c r="B6" s="857" t="s">
        <v>991</v>
      </c>
      <c r="C6" s="275" t="s">
        <v>913</v>
      </c>
      <c r="D6" s="275" t="s">
        <v>69</v>
      </c>
      <c r="E6" s="275" t="s">
        <v>207</v>
      </c>
      <c r="F6" s="275" t="s">
        <v>79</v>
      </c>
      <c r="G6" s="276" t="s">
        <v>845</v>
      </c>
      <c r="H6" s="282">
        <v>7.77</v>
      </c>
      <c r="I6" s="277">
        <v>43856</v>
      </c>
      <c r="J6" s="858">
        <f t="shared" ca="1" si="1"/>
        <v>2301</v>
      </c>
      <c r="K6" s="834">
        <v>45051</v>
      </c>
      <c r="M6" s="38"/>
      <c r="N6" s="38"/>
      <c r="O6" s="38"/>
      <c r="P6" s="38"/>
      <c r="Q6" s="38"/>
    </row>
    <row r="7" spans="1:17" x14ac:dyDescent="0.15">
      <c r="A7" s="825" t="str">
        <f t="shared" si="0"/>
        <v>Track &amp; Field Indoor-Male-U17-60m</v>
      </c>
      <c r="B7" s="857" t="s">
        <v>991</v>
      </c>
      <c r="C7" s="275" t="s">
        <v>913</v>
      </c>
      <c r="D7" s="275" t="s">
        <v>69</v>
      </c>
      <c r="E7" s="275" t="s">
        <v>207</v>
      </c>
      <c r="F7" s="275" t="s">
        <v>80</v>
      </c>
      <c r="G7" s="276" t="s">
        <v>1399</v>
      </c>
      <c r="H7" s="282">
        <v>7.38</v>
      </c>
      <c r="I7" s="277">
        <v>46012</v>
      </c>
      <c r="J7" s="858">
        <f t="shared" ca="1" si="1"/>
        <v>145</v>
      </c>
      <c r="K7" s="834">
        <v>46145</v>
      </c>
      <c r="M7" s="38"/>
      <c r="N7" s="38"/>
      <c r="O7" s="38"/>
      <c r="P7" s="38"/>
      <c r="Q7" s="38"/>
    </row>
    <row r="8" spans="1:17" x14ac:dyDescent="0.15">
      <c r="A8" s="825" t="str">
        <f t="shared" si="0"/>
        <v>Track &amp; Field Indoor-Male-U20-60m</v>
      </c>
      <c r="B8" s="857" t="s">
        <v>991</v>
      </c>
      <c r="C8" s="275" t="s">
        <v>913</v>
      </c>
      <c r="D8" s="275" t="s">
        <v>69</v>
      </c>
      <c r="E8" s="275" t="s">
        <v>207</v>
      </c>
      <c r="F8" s="275" t="s">
        <v>81</v>
      </c>
      <c r="G8" s="276" t="s">
        <v>236</v>
      </c>
      <c r="H8" s="282">
        <v>7.42</v>
      </c>
      <c r="I8" s="277">
        <v>44633</v>
      </c>
      <c r="J8" s="858">
        <f t="shared" ca="1" si="1"/>
        <v>1524</v>
      </c>
      <c r="K8" s="834">
        <v>45051</v>
      </c>
      <c r="M8" s="38"/>
      <c r="N8" s="38"/>
      <c r="O8" s="38"/>
      <c r="P8" s="38"/>
      <c r="Q8" s="38"/>
    </row>
    <row r="9" spans="1:17" x14ac:dyDescent="0.15">
      <c r="A9" s="825" t="str">
        <f t="shared" si="0"/>
        <v>Track &amp; Field Indoor-Male-U23-60m</v>
      </c>
      <c r="B9" s="857" t="s">
        <v>991</v>
      </c>
      <c r="C9" s="275" t="s">
        <v>913</v>
      </c>
      <c r="D9" s="275" t="s">
        <v>69</v>
      </c>
      <c r="E9" s="275" t="s">
        <v>207</v>
      </c>
      <c r="F9" s="275" t="s">
        <v>992</v>
      </c>
      <c r="G9" s="276" t="s">
        <v>269</v>
      </c>
      <c r="H9" s="282">
        <v>7.71</v>
      </c>
      <c r="I9" s="277">
        <v>39823</v>
      </c>
      <c r="J9" s="858">
        <f ca="1">IF(I9="","",IF(I9="MISSING","",IF(I9="-","-",TODAY()-I9)))</f>
        <v>6334</v>
      </c>
      <c r="K9" s="834">
        <v>45051</v>
      </c>
      <c r="M9" s="38"/>
      <c r="N9" s="38"/>
      <c r="O9" s="38"/>
      <c r="P9" s="38"/>
      <c r="Q9" s="38"/>
    </row>
    <row r="10" spans="1:17" x14ac:dyDescent="0.15">
      <c r="A10" s="825" t="str">
        <f t="shared" si="0"/>
        <v>Track &amp; Field Indoor-Male-Senior-60m</v>
      </c>
      <c r="B10" s="857" t="s">
        <v>991</v>
      </c>
      <c r="C10" s="275" t="s">
        <v>913</v>
      </c>
      <c r="D10" s="275" t="s">
        <v>69</v>
      </c>
      <c r="E10" s="275" t="s">
        <v>207</v>
      </c>
      <c r="F10" s="275" t="s">
        <v>5</v>
      </c>
      <c r="G10" s="276" t="s">
        <v>888</v>
      </c>
      <c r="H10" s="282">
        <v>7.7</v>
      </c>
      <c r="I10" s="277">
        <v>44625</v>
      </c>
      <c r="J10" s="858">
        <f t="shared" ca="1" si="1"/>
        <v>1532</v>
      </c>
      <c r="K10" s="834">
        <v>45051</v>
      </c>
      <c r="M10" s="38"/>
      <c r="N10" s="38"/>
      <c r="O10" s="38"/>
      <c r="P10" s="38"/>
      <c r="Q10" s="38"/>
    </row>
    <row r="11" spans="1:17" x14ac:dyDescent="0.15">
      <c r="A11" s="825" t="str">
        <f t="shared" si="0"/>
        <v>Track &amp; Field Indoor-Male-V35-60m</v>
      </c>
      <c r="B11" s="857" t="s">
        <v>991</v>
      </c>
      <c r="C11" s="275" t="s">
        <v>913</v>
      </c>
      <c r="D11" s="275" t="s">
        <v>69</v>
      </c>
      <c r="E11" s="275" t="s">
        <v>207</v>
      </c>
      <c r="F11" s="275" t="s">
        <v>74</v>
      </c>
      <c r="G11" s="276" t="s">
        <v>888</v>
      </c>
      <c r="H11" s="282">
        <v>7.72</v>
      </c>
      <c r="I11" s="277">
        <v>45725</v>
      </c>
      <c r="J11" s="858">
        <f t="shared" ca="1" si="1"/>
        <v>432</v>
      </c>
      <c r="K11" s="834">
        <v>45781</v>
      </c>
      <c r="M11" s="38"/>
      <c r="N11" s="38"/>
      <c r="O11" s="38"/>
      <c r="P11" s="38"/>
      <c r="Q11" s="38"/>
    </row>
    <row r="12" spans="1:17" x14ac:dyDescent="0.15">
      <c r="A12" s="825" t="str">
        <f t="shared" si="0"/>
        <v>Track &amp; Field Indoor-Male-V40-60m</v>
      </c>
      <c r="B12" s="857" t="s">
        <v>991</v>
      </c>
      <c r="C12" s="275" t="s">
        <v>913</v>
      </c>
      <c r="D12" s="275" t="s">
        <v>69</v>
      </c>
      <c r="E12" s="275" t="s">
        <v>207</v>
      </c>
      <c r="F12" s="275" t="s">
        <v>67</v>
      </c>
      <c r="G12" s="276" t="s">
        <v>917</v>
      </c>
      <c r="H12" s="282"/>
      <c r="I12" s="277"/>
      <c r="J12" s="858" t="str">
        <f t="shared" ca="1" si="1"/>
        <v/>
      </c>
      <c r="K12" s="834">
        <v>45051</v>
      </c>
      <c r="M12" s="38"/>
      <c r="N12" s="38"/>
      <c r="O12" s="38"/>
      <c r="P12" s="38"/>
      <c r="Q12" s="38"/>
    </row>
    <row r="13" spans="1:17" x14ac:dyDescent="0.15">
      <c r="A13" s="825" t="str">
        <f t="shared" si="0"/>
        <v>Track &amp; Field Indoor-Male-V45-60m</v>
      </c>
      <c r="B13" s="857" t="s">
        <v>991</v>
      </c>
      <c r="C13" s="275" t="s">
        <v>913</v>
      </c>
      <c r="D13" s="275" t="s">
        <v>69</v>
      </c>
      <c r="E13" s="275" t="s">
        <v>207</v>
      </c>
      <c r="F13" s="275" t="s">
        <v>64</v>
      </c>
      <c r="G13" s="43" t="s">
        <v>917</v>
      </c>
      <c r="H13" s="282"/>
      <c r="I13" s="277"/>
      <c r="J13" s="858" t="str">
        <f t="shared" ca="1" si="1"/>
        <v/>
      </c>
      <c r="K13" s="834">
        <v>45051</v>
      </c>
      <c r="M13" s="38"/>
      <c r="N13" s="38"/>
      <c r="O13" s="38"/>
      <c r="P13" s="38"/>
      <c r="Q13" s="38"/>
    </row>
    <row r="14" spans="1:17" x14ac:dyDescent="0.15">
      <c r="A14" s="825" t="str">
        <f t="shared" si="0"/>
        <v>Track &amp; Field Indoor-Male-V50-60m</v>
      </c>
      <c r="B14" s="857" t="s">
        <v>991</v>
      </c>
      <c r="C14" s="275" t="s">
        <v>913</v>
      </c>
      <c r="D14" s="275" t="s">
        <v>69</v>
      </c>
      <c r="E14" s="275" t="s">
        <v>207</v>
      </c>
      <c r="F14" s="275" t="s">
        <v>65</v>
      </c>
      <c r="G14" s="43" t="s">
        <v>917</v>
      </c>
      <c r="H14" s="282"/>
      <c r="I14" s="277"/>
      <c r="J14" s="858" t="str">
        <f t="shared" ca="1" si="1"/>
        <v/>
      </c>
      <c r="K14" s="834">
        <v>45051</v>
      </c>
      <c r="M14" s="38"/>
      <c r="N14" s="38"/>
      <c r="O14" s="38"/>
      <c r="P14" s="38"/>
      <c r="Q14" s="38"/>
    </row>
    <row r="15" spans="1:17" x14ac:dyDescent="0.15">
      <c r="A15" s="825" t="str">
        <f t="shared" si="0"/>
        <v>Track &amp; Field Indoor-Male-V55-60m</v>
      </c>
      <c r="B15" s="857" t="s">
        <v>991</v>
      </c>
      <c r="C15" s="275" t="s">
        <v>913</v>
      </c>
      <c r="D15" s="275" t="s">
        <v>69</v>
      </c>
      <c r="E15" s="275" t="s">
        <v>207</v>
      </c>
      <c r="F15" s="275" t="s">
        <v>66</v>
      </c>
      <c r="G15" s="276" t="s">
        <v>868</v>
      </c>
      <c r="H15" s="282">
        <v>9.41</v>
      </c>
      <c r="I15" s="277">
        <v>43505</v>
      </c>
      <c r="J15" s="858">
        <f t="shared" ca="1" si="1"/>
        <v>2652</v>
      </c>
      <c r="K15" s="834">
        <v>45051</v>
      </c>
      <c r="M15" s="38"/>
      <c r="N15" s="38"/>
      <c r="O15" s="38"/>
      <c r="P15" s="38"/>
      <c r="Q15" s="38"/>
    </row>
    <row r="16" spans="1:17" x14ac:dyDescent="0.15">
      <c r="A16" s="825" t="str">
        <f t="shared" si="0"/>
        <v>Track &amp; Field Indoor-Male-V60-60m</v>
      </c>
      <c r="B16" s="857" t="s">
        <v>991</v>
      </c>
      <c r="C16" s="275" t="s">
        <v>913</v>
      </c>
      <c r="D16" s="275" t="s">
        <v>69</v>
      </c>
      <c r="E16" s="275" t="s">
        <v>207</v>
      </c>
      <c r="F16" s="275" t="s">
        <v>70</v>
      </c>
      <c r="G16" s="276" t="s">
        <v>868</v>
      </c>
      <c r="H16" s="644" t="s">
        <v>1396</v>
      </c>
      <c r="I16" s="277">
        <v>45361</v>
      </c>
      <c r="J16" s="858">
        <f t="shared" ca="1" si="1"/>
        <v>796</v>
      </c>
      <c r="K16" s="834">
        <v>45390</v>
      </c>
      <c r="M16" s="38"/>
      <c r="N16" s="38"/>
      <c r="O16" s="38"/>
      <c r="P16" s="38"/>
      <c r="Q16" s="38"/>
    </row>
    <row r="17" spans="1:17" x14ac:dyDescent="0.15">
      <c r="A17" s="825" t="str">
        <f t="shared" si="0"/>
        <v>Track &amp; Field Indoor-Male-V65-60m</v>
      </c>
      <c r="B17" s="857" t="s">
        <v>991</v>
      </c>
      <c r="C17" s="275" t="s">
        <v>913</v>
      </c>
      <c r="D17" s="275" t="s">
        <v>69</v>
      </c>
      <c r="E17" s="275" t="s">
        <v>207</v>
      </c>
      <c r="F17" s="275" t="s">
        <v>71</v>
      </c>
      <c r="G17" s="43" t="s">
        <v>917</v>
      </c>
      <c r="H17" s="282"/>
      <c r="I17" s="277"/>
      <c r="J17" s="858" t="str">
        <f t="shared" ca="1" si="1"/>
        <v/>
      </c>
      <c r="K17" s="834">
        <v>45051</v>
      </c>
      <c r="M17" s="38"/>
      <c r="N17" s="38"/>
      <c r="O17" s="38"/>
      <c r="P17" s="38"/>
      <c r="Q17" s="38"/>
    </row>
    <row r="18" spans="1:17" x14ac:dyDescent="0.15">
      <c r="A18" s="825" t="str">
        <f t="shared" si="0"/>
        <v>Track &amp; Field Indoor-Male-V70-60m</v>
      </c>
      <c r="B18" s="857" t="s">
        <v>991</v>
      </c>
      <c r="C18" s="275" t="s">
        <v>913</v>
      </c>
      <c r="D18" s="275" t="s">
        <v>69</v>
      </c>
      <c r="E18" s="275" t="s">
        <v>207</v>
      </c>
      <c r="F18" s="275" t="s">
        <v>72</v>
      </c>
      <c r="G18" s="43" t="s">
        <v>917</v>
      </c>
      <c r="H18" s="282"/>
      <c r="I18" s="277"/>
      <c r="J18" s="858" t="str">
        <f t="shared" ca="1" si="1"/>
        <v/>
      </c>
      <c r="K18" s="834">
        <v>45051</v>
      </c>
      <c r="M18" s="38"/>
      <c r="N18" s="38"/>
      <c r="O18" s="38"/>
      <c r="P18" s="38"/>
      <c r="Q18" s="38"/>
    </row>
    <row r="19" spans="1:17" ht="14" thickBot="1" x14ac:dyDescent="0.2">
      <c r="A19" s="826" t="str">
        <f t="shared" si="0"/>
        <v>Track &amp; Field Indoor-Male-V75-60m</v>
      </c>
      <c r="B19" s="859" t="s">
        <v>991</v>
      </c>
      <c r="C19" s="278" t="s">
        <v>913</v>
      </c>
      <c r="D19" s="278" t="s">
        <v>69</v>
      </c>
      <c r="E19" s="278" t="s">
        <v>207</v>
      </c>
      <c r="F19" s="278" t="s">
        <v>479</v>
      </c>
      <c r="G19" s="279" t="s">
        <v>917</v>
      </c>
      <c r="H19" s="283"/>
      <c r="I19" s="280"/>
      <c r="J19" s="860" t="str">
        <f t="shared" ca="1" si="1"/>
        <v/>
      </c>
      <c r="K19" s="835">
        <v>45051</v>
      </c>
      <c r="M19" s="38"/>
      <c r="N19" s="38"/>
      <c r="O19" s="38"/>
      <c r="P19" s="38"/>
      <c r="Q19" s="38"/>
    </row>
    <row r="20" spans="1:17" x14ac:dyDescent="0.15">
      <c r="A20" s="824" t="str">
        <f t="shared" si="0"/>
        <v>Track &amp; Field Indoor-Male-U11-150m</v>
      </c>
      <c r="B20" s="855" t="s">
        <v>991</v>
      </c>
      <c r="C20" s="272" t="s">
        <v>913</v>
      </c>
      <c r="D20" s="272" t="s">
        <v>69</v>
      </c>
      <c r="E20" s="272" t="s">
        <v>210</v>
      </c>
      <c r="F20" s="273" t="s">
        <v>77</v>
      </c>
      <c r="G20" s="272" t="s">
        <v>917</v>
      </c>
      <c r="H20" s="281"/>
      <c r="I20" s="274"/>
      <c r="J20" s="856" t="str">
        <f t="shared" ref="J20:J35" ca="1" si="2">IF(I20="","",IF(I20="MISSING","",IF(I20="-","-",TODAY()-I20)))</f>
        <v/>
      </c>
      <c r="K20" s="833">
        <v>45051</v>
      </c>
      <c r="M20" s="38"/>
      <c r="N20" s="38"/>
      <c r="O20" s="38"/>
      <c r="P20" s="38"/>
      <c r="Q20" s="38"/>
    </row>
    <row r="21" spans="1:17" x14ac:dyDescent="0.15">
      <c r="A21" s="825" t="str">
        <f t="shared" si="0"/>
        <v>Track &amp; Field Indoor-Male-U13-150m</v>
      </c>
      <c r="B21" s="857" t="s">
        <v>991</v>
      </c>
      <c r="C21" s="275" t="s">
        <v>913</v>
      </c>
      <c r="D21" s="275" t="s">
        <v>69</v>
      </c>
      <c r="E21" s="275" t="s">
        <v>210</v>
      </c>
      <c r="F21" s="275" t="s">
        <v>78</v>
      </c>
      <c r="G21" s="276" t="s">
        <v>845</v>
      </c>
      <c r="H21" s="282">
        <v>20.04</v>
      </c>
      <c r="I21" s="277">
        <v>43112</v>
      </c>
      <c r="J21" s="858">
        <f t="shared" ca="1" si="2"/>
        <v>3045</v>
      </c>
      <c r="K21" s="834">
        <v>45051</v>
      </c>
      <c r="M21" s="38"/>
      <c r="N21" s="38"/>
      <c r="O21" s="38"/>
      <c r="P21" s="38"/>
      <c r="Q21" s="38"/>
    </row>
    <row r="22" spans="1:17" x14ac:dyDescent="0.15">
      <c r="A22" s="825" t="str">
        <f t="shared" si="0"/>
        <v>Track &amp; Field Indoor-Male-U15-150m</v>
      </c>
      <c r="B22" s="857" t="s">
        <v>991</v>
      </c>
      <c r="C22" s="275" t="s">
        <v>913</v>
      </c>
      <c r="D22" s="275" t="s">
        <v>69</v>
      </c>
      <c r="E22" s="275" t="s">
        <v>210</v>
      </c>
      <c r="F22" s="275" t="s">
        <v>79</v>
      </c>
      <c r="G22" s="276" t="s">
        <v>917</v>
      </c>
      <c r="H22" s="282"/>
      <c r="I22" s="277"/>
      <c r="J22" s="858" t="str">
        <f t="shared" ca="1" si="2"/>
        <v/>
      </c>
      <c r="K22" s="834">
        <v>45051</v>
      </c>
      <c r="M22" s="38"/>
      <c r="N22" s="38"/>
      <c r="O22" s="38"/>
      <c r="P22" s="38"/>
      <c r="Q22" s="38"/>
    </row>
    <row r="23" spans="1:17" x14ac:dyDescent="0.15">
      <c r="A23" s="825" t="str">
        <f t="shared" si="0"/>
        <v>Track &amp; Field Indoor-Male-U17-150m</v>
      </c>
      <c r="B23" s="857" t="s">
        <v>991</v>
      </c>
      <c r="C23" s="275" t="s">
        <v>913</v>
      </c>
      <c r="D23" s="275" t="s">
        <v>69</v>
      </c>
      <c r="E23" s="275" t="s">
        <v>210</v>
      </c>
      <c r="F23" s="275" t="s">
        <v>80</v>
      </c>
      <c r="G23" s="276" t="s">
        <v>234</v>
      </c>
      <c r="H23" s="282">
        <v>17.48</v>
      </c>
      <c r="I23" s="277">
        <v>39046</v>
      </c>
      <c r="J23" s="858">
        <f t="shared" ca="1" si="2"/>
        <v>7111</v>
      </c>
      <c r="K23" s="834">
        <v>45051</v>
      </c>
      <c r="M23" s="38"/>
      <c r="N23" s="38"/>
      <c r="O23" s="38"/>
      <c r="P23" s="38"/>
      <c r="Q23" s="38"/>
    </row>
    <row r="24" spans="1:17" x14ac:dyDescent="0.15">
      <c r="A24" s="825" t="str">
        <f t="shared" si="0"/>
        <v>Track &amp; Field Indoor-Male-U20-150m</v>
      </c>
      <c r="B24" s="857" t="s">
        <v>991</v>
      </c>
      <c r="C24" s="275" t="s">
        <v>913</v>
      </c>
      <c r="D24" s="275" t="s">
        <v>69</v>
      </c>
      <c r="E24" s="275" t="s">
        <v>210</v>
      </c>
      <c r="F24" s="275" t="s">
        <v>81</v>
      </c>
      <c r="G24" s="276" t="s">
        <v>1531</v>
      </c>
      <c r="H24" s="282">
        <v>18.78</v>
      </c>
      <c r="I24" s="277">
        <v>45983</v>
      </c>
      <c r="J24" s="858">
        <f t="shared" ca="1" si="2"/>
        <v>174</v>
      </c>
      <c r="K24" s="834">
        <v>46145</v>
      </c>
      <c r="M24" s="38"/>
      <c r="N24" s="38"/>
      <c r="O24" s="38"/>
      <c r="P24" s="38"/>
      <c r="Q24" s="38"/>
    </row>
    <row r="25" spans="1:17" x14ac:dyDescent="0.15">
      <c r="A25" s="825" t="str">
        <f t="shared" si="0"/>
        <v>Track &amp; Field Indoor-Male-U23-150m</v>
      </c>
      <c r="B25" s="857" t="s">
        <v>991</v>
      </c>
      <c r="C25" s="275" t="s">
        <v>913</v>
      </c>
      <c r="D25" s="275" t="s">
        <v>69</v>
      </c>
      <c r="E25" s="275" t="s">
        <v>210</v>
      </c>
      <c r="F25" s="275" t="s">
        <v>992</v>
      </c>
      <c r="G25" s="276" t="s">
        <v>917</v>
      </c>
      <c r="H25" s="282"/>
      <c r="I25" s="277"/>
      <c r="J25" s="858" t="str">
        <f ca="1">IF(I25="","",IF(I25="MISSING","",IF(I25="-","-",TODAY()-I25)))</f>
        <v/>
      </c>
      <c r="K25" s="834">
        <v>45051</v>
      </c>
      <c r="M25" s="38"/>
      <c r="N25" s="38"/>
      <c r="O25" s="38"/>
      <c r="P25" s="38"/>
      <c r="Q25" s="38"/>
    </row>
    <row r="26" spans="1:17" x14ac:dyDescent="0.15">
      <c r="A26" s="825" t="str">
        <f t="shared" si="0"/>
        <v>Track &amp; Field Indoor-Male-Senior-150m</v>
      </c>
      <c r="B26" s="857" t="s">
        <v>991</v>
      </c>
      <c r="C26" s="275" t="s">
        <v>913</v>
      </c>
      <c r="D26" s="275" t="s">
        <v>69</v>
      </c>
      <c r="E26" s="275" t="s">
        <v>210</v>
      </c>
      <c r="F26" s="275" t="s">
        <v>5</v>
      </c>
      <c r="G26" s="276" t="s">
        <v>888</v>
      </c>
      <c r="H26" s="282">
        <v>17.66</v>
      </c>
      <c r="I26" s="277">
        <v>44885</v>
      </c>
      <c r="J26" s="858">
        <f t="shared" ca="1" si="2"/>
        <v>1272</v>
      </c>
      <c r="K26" s="834">
        <v>45051</v>
      </c>
      <c r="M26" s="38"/>
      <c r="N26" s="38"/>
      <c r="O26" s="38"/>
      <c r="P26" s="38"/>
      <c r="Q26" s="38"/>
    </row>
    <row r="27" spans="1:17" x14ac:dyDescent="0.15">
      <c r="A27" s="825" t="str">
        <f t="shared" si="0"/>
        <v>Track &amp; Field Indoor-Male-V35-150m</v>
      </c>
      <c r="B27" s="857" t="s">
        <v>991</v>
      </c>
      <c r="C27" s="275" t="s">
        <v>913</v>
      </c>
      <c r="D27" s="275" t="s">
        <v>69</v>
      </c>
      <c r="E27" s="275" t="s">
        <v>210</v>
      </c>
      <c r="F27" s="275" t="s">
        <v>74</v>
      </c>
      <c r="G27" s="276" t="s">
        <v>917</v>
      </c>
      <c r="H27" s="282"/>
      <c r="I27" s="277"/>
      <c r="J27" s="858" t="str">
        <f t="shared" ca="1" si="2"/>
        <v/>
      </c>
      <c r="K27" s="834">
        <v>45051</v>
      </c>
      <c r="M27" s="38"/>
      <c r="N27" s="38"/>
      <c r="O27" s="38"/>
      <c r="P27" s="38"/>
      <c r="Q27" s="38"/>
    </row>
    <row r="28" spans="1:17" x14ac:dyDescent="0.15">
      <c r="A28" s="825" t="str">
        <f t="shared" si="0"/>
        <v>Track &amp; Field Indoor-Male-V40-150m</v>
      </c>
      <c r="B28" s="857" t="s">
        <v>991</v>
      </c>
      <c r="C28" s="275" t="s">
        <v>913</v>
      </c>
      <c r="D28" s="275" t="s">
        <v>69</v>
      </c>
      <c r="E28" s="275" t="s">
        <v>210</v>
      </c>
      <c r="F28" s="275" t="s">
        <v>67</v>
      </c>
      <c r="G28" s="276" t="s">
        <v>917</v>
      </c>
      <c r="H28" s="282"/>
      <c r="I28" s="277"/>
      <c r="J28" s="858" t="str">
        <f t="shared" ca="1" si="2"/>
        <v/>
      </c>
      <c r="K28" s="834">
        <v>45051</v>
      </c>
    </row>
    <row r="29" spans="1:17" x14ac:dyDescent="0.15">
      <c r="A29" s="825" t="str">
        <f t="shared" si="0"/>
        <v>Track &amp; Field Indoor-Male-V45-150m</v>
      </c>
      <c r="B29" s="857" t="s">
        <v>991</v>
      </c>
      <c r="C29" s="275" t="s">
        <v>913</v>
      </c>
      <c r="D29" s="275" t="s">
        <v>69</v>
      </c>
      <c r="E29" s="275" t="s">
        <v>210</v>
      </c>
      <c r="F29" s="275" t="s">
        <v>64</v>
      </c>
      <c r="G29" s="276" t="s">
        <v>917</v>
      </c>
      <c r="H29" s="282"/>
      <c r="I29" s="277"/>
      <c r="J29" s="858" t="str">
        <f t="shared" ca="1" si="2"/>
        <v/>
      </c>
      <c r="K29" s="834">
        <v>45051</v>
      </c>
    </row>
    <row r="30" spans="1:17" x14ac:dyDescent="0.15">
      <c r="A30" s="825" t="str">
        <f t="shared" si="0"/>
        <v>Track &amp; Field Indoor-Male-V50-150m</v>
      </c>
      <c r="B30" s="857" t="s">
        <v>991</v>
      </c>
      <c r="C30" s="275" t="s">
        <v>913</v>
      </c>
      <c r="D30" s="275" t="s">
        <v>69</v>
      </c>
      <c r="E30" s="275" t="s">
        <v>210</v>
      </c>
      <c r="F30" s="275" t="s">
        <v>65</v>
      </c>
      <c r="G30" s="276" t="s">
        <v>917</v>
      </c>
      <c r="H30" s="282"/>
      <c r="I30" s="277"/>
      <c r="J30" s="858" t="str">
        <f t="shared" ca="1" si="2"/>
        <v/>
      </c>
      <c r="K30" s="834">
        <v>45051</v>
      </c>
    </row>
    <row r="31" spans="1:17" x14ac:dyDescent="0.15">
      <c r="A31" s="825" t="str">
        <f t="shared" si="0"/>
        <v>Track &amp; Field Indoor-Male-V55-150m</v>
      </c>
      <c r="B31" s="857" t="s">
        <v>991</v>
      </c>
      <c r="C31" s="275" t="s">
        <v>913</v>
      </c>
      <c r="D31" s="275" t="s">
        <v>69</v>
      </c>
      <c r="E31" s="275" t="s">
        <v>210</v>
      </c>
      <c r="F31" s="275" t="s">
        <v>66</v>
      </c>
      <c r="G31" s="276" t="s">
        <v>917</v>
      </c>
      <c r="H31" s="282"/>
      <c r="I31" s="277"/>
      <c r="J31" s="858" t="str">
        <f t="shared" ca="1" si="2"/>
        <v/>
      </c>
      <c r="K31" s="834">
        <v>45051</v>
      </c>
    </row>
    <row r="32" spans="1:17" x14ac:dyDescent="0.15">
      <c r="A32" s="825" t="str">
        <f t="shared" si="0"/>
        <v>Track &amp; Field Indoor-Male-V60-150m</v>
      </c>
      <c r="B32" s="857" t="s">
        <v>991</v>
      </c>
      <c r="C32" s="275" t="s">
        <v>913</v>
      </c>
      <c r="D32" s="275" t="s">
        <v>69</v>
      </c>
      <c r="E32" s="275" t="s">
        <v>210</v>
      </c>
      <c r="F32" s="275" t="s">
        <v>70</v>
      </c>
      <c r="G32" s="276" t="s">
        <v>917</v>
      </c>
      <c r="H32" s="282"/>
      <c r="I32" s="277"/>
      <c r="J32" s="858" t="str">
        <f t="shared" ca="1" si="2"/>
        <v/>
      </c>
      <c r="K32" s="834">
        <v>45051</v>
      </c>
    </row>
    <row r="33" spans="1:11" x14ac:dyDescent="0.15">
      <c r="A33" s="825" t="str">
        <f t="shared" si="0"/>
        <v>Track &amp; Field Indoor-Male-V65-150m</v>
      </c>
      <c r="B33" s="857" t="s">
        <v>991</v>
      </c>
      <c r="C33" s="275" t="s">
        <v>913</v>
      </c>
      <c r="D33" s="275" t="s">
        <v>69</v>
      </c>
      <c r="E33" s="275" t="s">
        <v>210</v>
      </c>
      <c r="F33" s="275" t="s">
        <v>71</v>
      </c>
      <c r="G33" s="276" t="s">
        <v>917</v>
      </c>
      <c r="H33" s="282"/>
      <c r="I33" s="277"/>
      <c r="J33" s="858" t="str">
        <f t="shared" ca="1" si="2"/>
        <v/>
      </c>
      <c r="K33" s="834">
        <v>45051</v>
      </c>
    </row>
    <row r="34" spans="1:11" x14ac:dyDescent="0.15">
      <c r="A34" s="825" t="str">
        <f t="shared" si="0"/>
        <v>Track &amp; Field Indoor-Male-V70-150m</v>
      </c>
      <c r="B34" s="857" t="s">
        <v>991</v>
      </c>
      <c r="C34" s="275" t="s">
        <v>913</v>
      </c>
      <c r="D34" s="275" t="s">
        <v>69</v>
      </c>
      <c r="E34" s="275" t="s">
        <v>210</v>
      </c>
      <c r="F34" s="275" t="s">
        <v>72</v>
      </c>
      <c r="G34" s="276" t="s">
        <v>917</v>
      </c>
      <c r="H34" s="282"/>
      <c r="I34" s="277"/>
      <c r="J34" s="858" t="str">
        <f t="shared" ca="1" si="2"/>
        <v/>
      </c>
      <c r="K34" s="834">
        <v>45051</v>
      </c>
    </row>
    <row r="35" spans="1:11" ht="14" thickBot="1" x14ac:dyDescent="0.2">
      <c r="A35" s="826" t="str">
        <f t="shared" si="0"/>
        <v>Track &amp; Field Indoor-Male-V75-150m</v>
      </c>
      <c r="B35" s="859" t="s">
        <v>991</v>
      </c>
      <c r="C35" s="278" t="s">
        <v>913</v>
      </c>
      <c r="D35" s="278" t="s">
        <v>69</v>
      </c>
      <c r="E35" s="278" t="s">
        <v>210</v>
      </c>
      <c r="F35" s="278" t="s">
        <v>479</v>
      </c>
      <c r="G35" s="279" t="s">
        <v>917</v>
      </c>
      <c r="H35" s="283"/>
      <c r="I35" s="280"/>
      <c r="J35" s="860" t="str">
        <f t="shared" ca="1" si="2"/>
        <v/>
      </c>
      <c r="K35" s="835">
        <v>45051</v>
      </c>
    </row>
    <row r="36" spans="1:11" x14ac:dyDescent="0.15">
      <c r="A36" s="824" t="str">
        <f t="shared" si="0"/>
        <v>Track &amp; Field Indoor-Male-U11-200m</v>
      </c>
      <c r="B36" s="855" t="s">
        <v>991</v>
      </c>
      <c r="C36" s="272" t="s">
        <v>913</v>
      </c>
      <c r="D36" s="272" t="s">
        <v>69</v>
      </c>
      <c r="E36" s="272" t="s">
        <v>7</v>
      </c>
      <c r="F36" s="273" t="s">
        <v>77</v>
      </c>
      <c r="G36" s="272" t="s">
        <v>917</v>
      </c>
      <c r="H36" s="281"/>
      <c r="I36" s="274"/>
      <c r="J36" s="856" t="str">
        <f t="shared" ref="J36:J67" ca="1" si="3">IF(I36="","",IF(I36="MISSING","",IF(I36="-","-",TODAY()-I36)))</f>
        <v/>
      </c>
      <c r="K36" s="833">
        <v>45051</v>
      </c>
    </row>
    <row r="37" spans="1:11" x14ac:dyDescent="0.15">
      <c r="A37" s="825" t="str">
        <f t="shared" si="0"/>
        <v>Track &amp; Field Indoor-Male-U13-200m</v>
      </c>
      <c r="B37" s="857" t="s">
        <v>991</v>
      </c>
      <c r="C37" s="275" t="s">
        <v>913</v>
      </c>
      <c r="D37" s="275" t="s">
        <v>69</v>
      </c>
      <c r="E37" s="275" t="s">
        <v>7</v>
      </c>
      <c r="F37" s="275" t="s">
        <v>78</v>
      </c>
      <c r="G37" s="276" t="s">
        <v>266</v>
      </c>
      <c r="H37" s="282">
        <v>28.2</v>
      </c>
      <c r="I37" s="277">
        <v>38080</v>
      </c>
      <c r="J37" s="858">
        <f t="shared" ca="1" si="3"/>
        <v>8077</v>
      </c>
      <c r="K37" s="834">
        <v>45051</v>
      </c>
    </row>
    <row r="38" spans="1:11" x14ac:dyDescent="0.15">
      <c r="A38" s="825" t="str">
        <f t="shared" si="0"/>
        <v>Track &amp; Field Indoor-Male-U15-200m</v>
      </c>
      <c r="B38" s="857" t="s">
        <v>991</v>
      </c>
      <c r="C38" s="275" t="s">
        <v>913</v>
      </c>
      <c r="D38" s="275" t="s">
        <v>69</v>
      </c>
      <c r="E38" s="275" t="s">
        <v>7</v>
      </c>
      <c r="F38" s="275" t="s">
        <v>79</v>
      </c>
      <c r="G38" s="276" t="s">
        <v>845</v>
      </c>
      <c r="H38" s="282">
        <v>24.72</v>
      </c>
      <c r="I38" s="277">
        <v>43863</v>
      </c>
      <c r="J38" s="858">
        <f t="shared" ca="1" si="3"/>
        <v>2294</v>
      </c>
      <c r="K38" s="834">
        <v>45051</v>
      </c>
    </row>
    <row r="39" spans="1:11" x14ac:dyDescent="0.15">
      <c r="A39" s="825" t="str">
        <f t="shared" si="0"/>
        <v>Track &amp; Field Indoor-Male-U17-200m</v>
      </c>
      <c r="B39" s="857" t="s">
        <v>991</v>
      </c>
      <c r="C39" s="275" t="s">
        <v>913</v>
      </c>
      <c r="D39" s="275" t="s">
        <v>69</v>
      </c>
      <c r="E39" s="275" t="s">
        <v>7</v>
      </c>
      <c r="F39" s="275" t="s">
        <v>80</v>
      </c>
      <c r="G39" s="276" t="s">
        <v>553</v>
      </c>
      <c r="H39" s="282">
        <v>23.77</v>
      </c>
      <c r="I39" s="277">
        <v>38682</v>
      </c>
      <c r="J39" s="858">
        <f t="shared" ca="1" si="3"/>
        <v>7475</v>
      </c>
      <c r="K39" s="834">
        <v>45051</v>
      </c>
    </row>
    <row r="40" spans="1:11" x14ac:dyDescent="0.15">
      <c r="A40" s="825" t="str">
        <f t="shared" si="0"/>
        <v>Track &amp; Field Indoor-Male-U20-200m</v>
      </c>
      <c r="B40" s="857" t="s">
        <v>991</v>
      </c>
      <c r="C40" s="275" t="s">
        <v>913</v>
      </c>
      <c r="D40" s="275" t="s">
        <v>69</v>
      </c>
      <c r="E40" s="275" t="s">
        <v>7</v>
      </c>
      <c r="F40" s="275" t="s">
        <v>81</v>
      </c>
      <c r="G40" s="276" t="s">
        <v>236</v>
      </c>
      <c r="H40" s="282">
        <v>23.55</v>
      </c>
      <c r="I40" s="277">
        <v>37640</v>
      </c>
      <c r="J40" s="858">
        <f t="shared" ca="1" si="3"/>
        <v>8517</v>
      </c>
      <c r="K40" s="834">
        <v>45051</v>
      </c>
    </row>
    <row r="41" spans="1:11" x14ac:dyDescent="0.15">
      <c r="A41" s="825" t="str">
        <f t="shared" si="0"/>
        <v>Track &amp; Field Indoor-Male-U23-200m</v>
      </c>
      <c r="B41" s="857" t="s">
        <v>991</v>
      </c>
      <c r="C41" s="275" t="s">
        <v>913</v>
      </c>
      <c r="D41" s="275" t="s">
        <v>69</v>
      </c>
      <c r="E41" s="275" t="s">
        <v>7</v>
      </c>
      <c r="F41" s="275" t="s">
        <v>992</v>
      </c>
      <c r="G41" s="276" t="s">
        <v>917</v>
      </c>
      <c r="H41" s="282"/>
      <c r="I41" s="277"/>
      <c r="J41" s="858" t="str">
        <f t="shared" ca="1" si="3"/>
        <v/>
      </c>
      <c r="K41" s="834">
        <v>45051</v>
      </c>
    </row>
    <row r="42" spans="1:11" x14ac:dyDescent="0.15">
      <c r="A42" s="825" t="str">
        <f t="shared" si="0"/>
        <v>Track &amp; Field Indoor-Male-Senior-200m</v>
      </c>
      <c r="B42" s="857" t="s">
        <v>991</v>
      </c>
      <c r="C42" s="275" t="s">
        <v>913</v>
      </c>
      <c r="D42" s="275" t="s">
        <v>69</v>
      </c>
      <c r="E42" s="275" t="s">
        <v>7</v>
      </c>
      <c r="F42" s="275" t="s">
        <v>5</v>
      </c>
      <c r="G42" s="276" t="s">
        <v>888</v>
      </c>
      <c r="H42" s="282">
        <v>24.03</v>
      </c>
      <c r="I42" s="277">
        <v>44625</v>
      </c>
      <c r="J42" s="858">
        <f t="shared" ca="1" si="3"/>
        <v>1532</v>
      </c>
      <c r="K42" s="834">
        <v>45051</v>
      </c>
    </row>
    <row r="43" spans="1:11" x14ac:dyDescent="0.15">
      <c r="A43" s="825" t="str">
        <f t="shared" si="0"/>
        <v>Track &amp; Field Indoor-Male-V35-200m</v>
      </c>
      <c r="B43" s="857" t="s">
        <v>991</v>
      </c>
      <c r="C43" s="275" t="s">
        <v>913</v>
      </c>
      <c r="D43" s="275" t="s">
        <v>69</v>
      </c>
      <c r="E43" s="275" t="s">
        <v>7</v>
      </c>
      <c r="F43" s="275" t="s">
        <v>74</v>
      </c>
      <c r="G43" s="276" t="s">
        <v>917</v>
      </c>
      <c r="H43" s="282"/>
      <c r="I43" s="277"/>
      <c r="J43" s="858" t="str">
        <f t="shared" ca="1" si="3"/>
        <v/>
      </c>
      <c r="K43" s="834">
        <v>45051</v>
      </c>
    </row>
    <row r="44" spans="1:11" x14ac:dyDescent="0.15">
      <c r="A44" s="825" t="str">
        <f t="shared" si="0"/>
        <v>Track &amp; Field Indoor-Male-V40-200m</v>
      </c>
      <c r="B44" s="857" t="s">
        <v>991</v>
      </c>
      <c r="C44" s="275" t="s">
        <v>913</v>
      </c>
      <c r="D44" s="275" t="s">
        <v>69</v>
      </c>
      <c r="E44" s="275" t="s">
        <v>7</v>
      </c>
      <c r="F44" s="275" t="s">
        <v>67</v>
      </c>
      <c r="G44" s="276" t="s">
        <v>917</v>
      </c>
      <c r="H44" s="282"/>
      <c r="I44" s="277"/>
      <c r="J44" s="858" t="str">
        <f t="shared" ca="1" si="3"/>
        <v/>
      </c>
      <c r="K44" s="834">
        <v>45051</v>
      </c>
    </row>
    <row r="45" spans="1:11" x14ac:dyDescent="0.15">
      <c r="A45" s="825" t="str">
        <f t="shared" si="0"/>
        <v>Track &amp; Field Indoor-Male-V45-200m</v>
      </c>
      <c r="B45" s="857" t="s">
        <v>991</v>
      </c>
      <c r="C45" s="275" t="s">
        <v>913</v>
      </c>
      <c r="D45" s="275" t="s">
        <v>69</v>
      </c>
      <c r="E45" s="275" t="s">
        <v>7</v>
      </c>
      <c r="F45" s="275" t="s">
        <v>64</v>
      </c>
      <c r="G45" s="276" t="s">
        <v>1372</v>
      </c>
      <c r="H45" s="644" t="s">
        <v>1394</v>
      </c>
      <c r="I45" s="277">
        <v>45340</v>
      </c>
      <c r="J45" s="858">
        <f t="shared" ca="1" si="3"/>
        <v>817</v>
      </c>
      <c r="K45" s="834">
        <v>45390</v>
      </c>
    </row>
    <row r="46" spans="1:11" x14ac:dyDescent="0.15">
      <c r="A46" s="825" t="str">
        <f t="shared" si="0"/>
        <v>Track &amp; Field Indoor-Male-V50-200m</v>
      </c>
      <c r="B46" s="857" t="s">
        <v>991</v>
      </c>
      <c r="C46" s="275" t="s">
        <v>913</v>
      </c>
      <c r="D46" s="275" t="s">
        <v>69</v>
      </c>
      <c r="E46" s="275" t="s">
        <v>7</v>
      </c>
      <c r="F46" s="275" t="s">
        <v>65</v>
      </c>
      <c r="G46" s="276" t="s">
        <v>917</v>
      </c>
      <c r="H46" s="282"/>
      <c r="I46" s="277"/>
      <c r="J46" s="858" t="str">
        <f t="shared" ca="1" si="3"/>
        <v/>
      </c>
      <c r="K46" s="834">
        <v>45051</v>
      </c>
    </row>
    <row r="47" spans="1:11" x14ac:dyDescent="0.15">
      <c r="A47" s="825" t="str">
        <f t="shared" si="0"/>
        <v>Track &amp; Field Indoor-Male-V55-200m</v>
      </c>
      <c r="B47" s="857" t="s">
        <v>991</v>
      </c>
      <c r="C47" s="275" t="s">
        <v>913</v>
      </c>
      <c r="D47" s="275" t="s">
        <v>69</v>
      </c>
      <c r="E47" s="275" t="s">
        <v>7</v>
      </c>
      <c r="F47" s="275" t="s">
        <v>66</v>
      </c>
      <c r="G47" s="276" t="s">
        <v>917</v>
      </c>
      <c r="H47" s="282"/>
      <c r="I47" s="277"/>
      <c r="J47" s="858" t="str">
        <f t="shared" ca="1" si="3"/>
        <v/>
      </c>
      <c r="K47" s="834">
        <v>45051</v>
      </c>
    </row>
    <row r="48" spans="1:11" x14ac:dyDescent="0.15">
      <c r="A48" s="825" t="str">
        <f t="shared" si="0"/>
        <v>Track &amp; Field Indoor-Male-V60-200m</v>
      </c>
      <c r="B48" s="857" t="s">
        <v>991</v>
      </c>
      <c r="C48" s="275" t="s">
        <v>913</v>
      </c>
      <c r="D48" s="275" t="s">
        <v>69</v>
      </c>
      <c r="E48" s="275" t="s">
        <v>7</v>
      </c>
      <c r="F48" s="275" t="s">
        <v>70</v>
      </c>
      <c r="G48" s="276" t="s">
        <v>868</v>
      </c>
      <c r="H48" s="644" t="s">
        <v>1397</v>
      </c>
      <c r="I48" s="277">
        <v>44975</v>
      </c>
      <c r="J48" s="858">
        <f t="shared" ca="1" si="3"/>
        <v>1182</v>
      </c>
      <c r="K48" s="834">
        <v>45390</v>
      </c>
    </row>
    <row r="49" spans="1:11" x14ac:dyDescent="0.15">
      <c r="A49" s="825" t="str">
        <f t="shared" si="0"/>
        <v>Track &amp; Field Indoor-Male-V65-200m</v>
      </c>
      <c r="B49" s="857" t="s">
        <v>991</v>
      </c>
      <c r="C49" s="275" t="s">
        <v>913</v>
      </c>
      <c r="D49" s="275" t="s">
        <v>69</v>
      </c>
      <c r="E49" s="275" t="s">
        <v>7</v>
      </c>
      <c r="F49" s="275" t="s">
        <v>71</v>
      </c>
      <c r="G49" s="276" t="s">
        <v>917</v>
      </c>
      <c r="H49" s="282"/>
      <c r="I49" s="277"/>
      <c r="J49" s="858" t="str">
        <f t="shared" ca="1" si="3"/>
        <v/>
      </c>
      <c r="K49" s="834">
        <v>45051</v>
      </c>
    </row>
    <row r="50" spans="1:11" x14ac:dyDescent="0.15">
      <c r="A50" s="825" t="str">
        <f t="shared" si="0"/>
        <v>Track &amp; Field Indoor-Male-V70-200m</v>
      </c>
      <c r="B50" s="857" t="s">
        <v>991</v>
      </c>
      <c r="C50" s="275" t="s">
        <v>913</v>
      </c>
      <c r="D50" s="275" t="s">
        <v>69</v>
      </c>
      <c r="E50" s="275" t="s">
        <v>7</v>
      </c>
      <c r="F50" s="275" t="s">
        <v>72</v>
      </c>
      <c r="G50" s="276" t="s">
        <v>917</v>
      </c>
      <c r="H50" s="282"/>
      <c r="I50" s="277"/>
      <c r="J50" s="858" t="str">
        <f t="shared" ca="1" si="3"/>
        <v/>
      </c>
      <c r="K50" s="834">
        <v>45051</v>
      </c>
    </row>
    <row r="51" spans="1:11" ht="14" thickBot="1" x14ac:dyDescent="0.2">
      <c r="A51" s="826" t="str">
        <f t="shared" si="0"/>
        <v>Track &amp; Field Indoor-Male-V75-200m</v>
      </c>
      <c r="B51" s="861" t="s">
        <v>991</v>
      </c>
      <c r="C51" s="862" t="s">
        <v>913</v>
      </c>
      <c r="D51" s="862" t="s">
        <v>69</v>
      </c>
      <c r="E51" s="862" t="s">
        <v>7</v>
      </c>
      <c r="F51" s="862" t="s">
        <v>479</v>
      </c>
      <c r="G51" s="863" t="s">
        <v>917</v>
      </c>
      <c r="H51" s="864"/>
      <c r="I51" s="865"/>
      <c r="J51" s="866" t="str">
        <f t="shared" ca="1" si="3"/>
        <v/>
      </c>
      <c r="K51" s="835">
        <v>45051</v>
      </c>
    </row>
    <row r="52" spans="1:11" x14ac:dyDescent="0.15">
      <c r="A52" s="400" t="str">
        <f t="shared" si="0"/>
        <v>Track &amp; Field Indoor-Male-U11-300m</v>
      </c>
      <c r="B52" s="395" t="s">
        <v>991</v>
      </c>
      <c r="C52" s="291" t="s">
        <v>913</v>
      </c>
      <c r="D52" s="291" t="s">
        <v>69</v>
      </c>
      <c r="E52" s="291" t="s">
        <v>50</v>
      </c>
      <c r="F52" s="292" t="s">
        <v>77</v>
      </c>
      <c r="G52" s="291" t="s">
        <v>924</v>
      </c>
      <c r="H52" s="640" t="s">
        <v>926</v>
      </c>
      <c r="I52" s="294" t="s">
        <v>926</v>
      </c>
      <c r="J52" s="641" t="str">
        <f t="shared" ca="1" si="3"/>
        <v>-</v>
      </c>
      <c r="K52" s="396">
        <v>45090</v>
      </c>
    </row>
    <row r="53" spans="1:11" ht="14" thickBot="1" x14ac:dyDescent="0.2">
      <c r="A53" s="401" t="str">
        <f t="shared" si="0"/>
        <v>Track &amp; Field Indoor-Male-U13-300m</v>
      </c>
      <c r="B53" s="393" t="s">
        <v>991</v>
      </c>
      <c r="C53" s="286" t="s">
        <v>913</v>
      </c>
      <c r="D53" s="286" t="s">
        <v>69</v>
      </c>
      <c r="E53" s="286" t="s">
        <v>50</v>
      </c>
      <c r="F53" s="286" t="s">
        <v>78</v>
      </c>
      <c r="G53" s="287" t="s">
        <v>924</v>
      </c>
      <c r="H53" s="842" t="s">
        <v>926</v>
      </c>
      <c r="I53" s="289" t="s">
        <v>926</v>
      </c>
      <c r="J53" s="843" t="str">
        <f t="shared" ca="1" si="3"/>
        <v>-</v>
      </c>
      <c r="K53" s="397">
        <v>45090</v>
      </c>
    </row>
    <row r="54" spans="1:11" x14ac:dyDescent="0.15">
      <c r="A54" s="825" t="str">
        <f t="shared" si="0"/>
        <v>Track &amp; Field Indoor-Male-U15-300m</v>
      </c>
      <c r="B54" s="867" t="s">
        <v>991</v>
      </c>
      <c r="C54" s="868" t="s">
        <v>913</v>
      </c>
      <c r="D54" s="868" t="s">
        <v>69</v>
      </c>
      <c r="E54" s="868" t="s">
        <v>50</v>
      </c>
      <c r="F54" s="868" t="s">
        <v>79</v>
      </c>
      <c r="G54" s="869" t="s">
        <v>917</v>
      </c>
      <c r="H54" s="870"/>
      <c r="I54" s="871"/>
      <c r="J54" s="872" t="str">
        <f t="shared" ca="1" si="3"/>
        <v/>
      </c>
      <c r="K54" s="834">
        <v>45051</v>
      </c>
    </row>
    <row r="55" spans="1:11" x14ac:dyDescent="0.15">
      <c r="A55" s="825" t="str">
        <f t="shared" si="0"/>
        <v>Track &amp; Field Indoor-Male-U17-300m</v>
      </c>
      <c r="B55" s="857" t="s">
        <v>991</v>
      </c>
      <c r="C55" s="275" t="s">
        <v>913</v>
      </c>
      <c r="D55" s="275" t="s">
        <v>69</v>
      </c>
      <c r="E55" s="275" t="s">
        <v>50</v>
      </c>
      <c r="F55" s="275" t="s">
        <v>80</v>
      </c>
      <c r="G55" s="276" t="s">
        <v>845</v>
      </c>
      <c r="H55" s="282">
        <v>37.5</v>
      </c>
      <c r="I55" s="277">
        <v>44633</v>
      </c>
      <c r="J55" s="858">
        <f t="shared" ca="1" si="3"/>
        <v>1524</v>
      </c>
      <c r="K55" s="834">
        <v>45051</v>
      </c>
    </row>
    <row r="56" spans="1:11" x14ac:dyDescent="0.15">
      <c r="A56" s="825" t="str">
        <f t="shared" si="0"/>
        <v>Track &amp; Field Indoor-Male-U20-300m</v>
      </c>
      <c r="B56" s="857" t="s">
        <v>991</v>
      </c>
      <c r="C56" s="275" t="s">
        <v>913</v>
      </c>
      <c r="D56" s="275" t="s">
        <v>69</v>
      </c>
      <c r="E56" s="275" t="s">
        <v>50</v>
      </c>
      <c r="F56" s="275" t="s">
        <v>81</v>
      </c>
      <c r="G56" s="276" t="s">
        <v>917</v>
      </c>
      <c r="H56" s="282"/>
      <c r="I56" s="277"/>
      <c r="J56" s="858" t="str">
        <f t="shared" ca="1" si="3"/>
        <v/>
      </c>
      <c r="K56" s="834">
        <v>45051</v>
      </c>
    </row>
    <row r="57" spans="1:11" x14ac:dyDescent="0.15">
      <c r="A57" s="825" t="str">
        <f t="shared" si="0"/>
        <v>Track &amp; Field Indoor-Male-U23-300m</v>
      </c>
      <c r="B57" s="857" t="s">
        <v>991</v>
      </c>
      <c r="C57" s="275" t="s">
        <v>913</v>
      </c>
      <c r="D57" s="275" t="s">
        <v>69</v>
      </c>
      <c r="E57" s="275" t="s">
        <v>50</v>
      </c>
      <c r="F57" s="275" t="s">
        <v>992</v>
      </c>
      <c r="G57" s="276" t="s">
        <v>917</v>
      </c>
      <c r="H57" s="282"/>
      <c r="I57" s="277"/>
      <c r="J57" s="858" t="str">
        <f t="shared" ca="1" si="3"/>
        <v/>
      </c>
      <c r="K57" s="834">
        <v>45051</v>
      </c>
    </row>
    <row r="58" spans="1:11" x14ac:dyDescent="0.15">
      <c r="A58" s="825" t="str">
        <f t="shared" si="0"/>
        <v>Track &amp; Field Indoor-Male-Senior-300m</v>
      </c>
      <c r="B58" s="857" t="s">
        <v>991</v>
      </c>
      <c r="C58" s="275" t="s">
        <v>913</v>
      </c>
      <c r="D58" s="275" t="s">
        <v>69</v>
      </c>
      <c r="E58" s="275" t="s">
        <v>50</v>
      </c>
      <c r="F58" s="275" t="s">
        <v>5</v>
      </c>
      <c r="G58" s="276" t="s">
        <v>888</v>
      </c>
      <c r="H58" s="282">
        <v>38.479999999999997</v>
      </c>
      <c r="I58" s="277">
        <v>44541</v>
      </c>
      <c r="J58" s="858">
        <f t="shared" ca="1" si="3"/>
        <v>1616</v>
      </c>
      <c r="K58" s="834">
        <v>45051</v>
      </c>
    </row>
    <row r="59" spans="1:11" x14ac:dyDescent="0.15">
      <c r="A59" s="825" t="str">
        <f t="shared" si="0"/>
        <v>Track &amp; Field Indoor-Male-V35-300m</v>
      </c>
      <c r="B59" s="857" t="s">
        <v>991</v>
      </c>
      <c r="C59" s="275" t="s">
        <v>913</v>
      </c>
      <c r="D59" s="275" t="s">
        <v>69</v>
      </c>
      <c r="E59" s="275" t="s">
        <v>50</v>
      </c>
      <c r="F59" s="275" t="s">
        <v>74</v>
      </c>
      <c r="G59" s="276" t="s">
        <v>917</v>
      </c>
      <c r="H59" s="282"/>
      <c r="I59" s="277"/>
      <c r="J59" s="858" t="str">
        <f t="shared" ca="1" si="3"/>
        <v/>
      </c>
      <c r="K59" s="834">
        <v>45051</v>
      </c>
    </row>
    <row r="60" spans="1:11" x14ac:dyDescent="0.15">
      <c r="A60" s="825" t="str">
        <f t="shared" si="0"/>
        <v>Track &amp; Field Indoor-Male-V40-300m</v>
      </c>
      <c r="B60" s="857" t="s">
        <v>991</v>
      </c>
      <c r="C60" s="275" t="s">
        <v>913</v>
      </c>
      <c r="D60" s="275" t="s">
        <v>69</v>
      </c>
      <c r="E60" s="275" t="s">
        <v>50</v>
      </c>
      <c r="F60" s="275" t="s">
        <v>67</v>
      </c>
      <c r="G60" s="276" t="s">
        <v>917</v>
      </c>
      <c r="H60" s="282"/>
      <c r="I60" s="277"/>
      <c r="J60" s="858" t="str">
        <f t="shared" ca="1" si="3"/>
        <v/>
      </c>
      <c r="K60" s="834">
        <v>45051</v>
      </c>
    </row>
    <row r="61" spans="1:11" x14ac:dyDescent="0.15">
      <c r="A61" s="825" t="str">
        <f t="shared" si="0"/>
        <v>Track &amp; Field Indoor-Male-V45-300m</v>
      </c>
      <c r="B61" s="857" t="s">
        <v>991</v>
      </c>
      <c r="C61" s="275" t="s">
        <v>913</v>
      </c>
      <c r="D61" s="275" t="s">
        <v>69</v>
      </c>
      <c r="E61" s="275" t="s">
        <v>50</v>
      </c>
      <c r="F61" s="275" t="s">
        <v>64</v>
      </c>
      <c r="G61" s="276" t="s">
        <v>1372</v>
      </c>
      <c r="H61" s="644" t="s">
        <v>1404</v>
      </c>
      <c r="I61" s="277">
        <v>45361</v>
      </c>
      <c r="J61" s="858">
        <f t="shared" ca="1" si="3"/>
        <v>796</v>
      </c>
      <c r="K61" s="834">
        <v>45390</v>
      </c>
    </row>
    <row r="62" spans="1:11" x14ac:dyDescent="0.15">
      <c r="A62" s="825" t="str">
        <f t="shared" si="0"/>
        <v>Track &amp; Field Indoor-Male-V50-300m</v>
      </c>
      <c r="B62" s="857" t="s">
        <v>991</v>
      </c>
      <c r="C62" s="275" t="s">
        <v>913</v>
      </c>
      <c r="D62" s="275" t="s">
        <v>69</v>
      </c>
      <c r="E62" s="275" t="s">
        <v>50</v>
      </c>
      <c r="F62" s="275" t="s">
        <v>65</v>
      </c>
      <c r="G62" s="276" t="s">
        <v>917</v>
      </c>
      <c r="H62" s="282"/>
      <c r="I62" s="277"/>
      <c r="J62" s="858" t="str">
        <f t="shared" ca="1" si="3"/>
        <v/>
      </c>
      <c r="K62" s="834">
        <v>45051</v>
      </c>
    </row>
    <row r="63" spans="1:11" x14ac:dyDescent="0.15">
      <c r="A63" s="825" t="str">
        <f t="shared" si="0"/>
        <v>Track &amp; Field Indoor-Male-V55-300m</v>
      </c>
      <c r="B63" s="857" t="s">
        <v>991</v>
      </c>
      <c r="C63" s="275" t="s">
        <v>913</v>
      </c>
      <c r="D63" s="275" t="s">
        <v>69</v>
      </c>
      <c r="E63" s="275" t="s">
        <v>50</v>
      </c>
      <c r="F63" s="275" t="s">
        <v>66</v>
      </c>
      <c r="G63" s="276" t="s">
        <v>917</v>
      </c>
      <c r="H63" s="282"/>
      <c r="I63" s="277"/>
      <c r="J63" s="858" t="str">
        <f t="shared" ca="1" si="3"/>
        <v/>
      </c>
      <c r="K63" s="834">
        <v>45051</v>
      </c>
    </row>
    <row r="64" spans="1:11" x14ac:dyDescent="0.15">
      <c r="A64" s="825" t="str">
        <f t="shared" si="0"/>
        <v>Track &amp; Field Indoor-Male-V60-300m</v>
      </c>
      <c r="B64" s="857" t="s">
        <v>991</v>
      </c>
      <c r="C64" s="275" t="s">
        <v>913</v>
      </c>
      <c r="D64" s="275" t="s">
        <v>69</v>
      </c>
      <c r="E64" s="275" t="s">
        <v>50</v>
      </c>
      <c r="F64" s="275" t="s">
        <v>70</v>
      </c>
      <c r="G64" s="276" t="s">
        <v>917</v>
      </c>
      <c r="H64" s="282"/>
      <c r="I64" s="277"/>
      <c r="J64" s="858" t="str">
        <f t="shared" ca="1" si="3"/>
        <v/>
      </c>
      <c r="K64" s="834">
        <v>45051</v>
      </c>
    </row>
    <row r="65" spans="1:11" x14ac:dyDescent="0.15">
      <c r="A65" s="825" t="str">
        <f t="shared" si="0"/>
        <v>Track &amp; Field Indoor-Male-V65-300m</v>
      </c>
      <c r="B65" s="857" t="s">
        <v>991</v>
      </c>
      <c r="C65" s="275" t="s">
        <v>913</v>
      </c>
      <c r="D65" s="275" t="s">
        <v>69</v>
      </c>
      <c r="E65" s="275" t="s">
        <v>50</v>
      </c>
      <c r="F65" s="275" t="s">
        <v>71</v>
      </c>
      <c r="G65" s="276" t="s">
        <v>917</v>
      </c>
      <c r="H65" s="282"/>
      <c r="I65" s="277"/>
      <c r="J65" s="858" t="str">
        <f t="shared" ca="1" si="3"/>
        <v/>
      </c>
      <c r="K65" s="834">
        <v>45051</v>
      </c>
    </row>
    <row r="66" spans="1:11" x14ac:dyDescent="0.15">
      <c r="A66" s="825" t="str">
        <f t="shared" si="0"/>
        <v>Track &amp; Field Indoor-Male-V70-300m</v>
      </c>
      <c r="B66" s="857" t="s">
        <v>991</v>
      </c>
      <c r="C66" s="275" t="s">
        <v>913</v>
      </c>
      <c r="D66" s="275" t="s">
        <v>69</v>
      </c>
      <c r="E66" s="275" t="s">
        <v>50</v>
      </c>
      <c r="F66" s="275" t="s">
        <v>72</v>
      </c>
      <c r="G66" s="276" t="s">
        <v>917</v>
      </c>
      <c r="H66" s="282"/>
      <c r="I66" s="277"/>
      <c r="J66" s="858" t="str">
        <f t="shared" ca="1" si="3"/>
        <v/>
      </c>
      <c r="K66" s="834">
        <v>45051</v>
      </c>
    </row>
    <row r="67" spans="1:11" ht="14" thickBot="1" x14ac:dyDescent="0.2">
      <c r="A67" s="826" t="str">
        <f t="shared" si="0"/>
        <v>Track &amp; Field Indoor-Male-V75-300m</v>
      </c>
      <c r="B67" s="861" t="s">
        <v>991</v>
      </c>
      <c r="C67" s="862" t="s">
        <v>913</v>
      </c>
      <c r="D67" s="862" t="s">
        <v>69</v>
      </c>
      <c r="E67" s="862" t="s">
        <v>50</v>
      </c>
      <c r="F67" s="862" t="s">
        <v>479</v>
      </c>
      <c r="G67" s="863" t="s">
        <v>917</v>
      </c>
      <c r="H67" s="864"/>
      <c r="I67" s="865"/>
      <c r="J67" s="866" t="str">
        <f t="shared" ca="1" si="3"/>
        <v/>
      </c>
      <c r="K67" s="835">
        <v>45051</v>
      </c>
    </row>
    <row r="68" spans="1:11" x14ac:dyDescent="0.15">
      <c r="A68" s="400" t="str">
        <f t="shared" ref="A68:A131" si="4">B68&amp;"-"&amp;D68&amp;"-"&amp;F68&amp;"-"&amp;E68</f>
        <v>Track &amp; Field Indoor-Male-U11-400m</v>
      </c>
      <c r="B68" s="395" t="s">
        <v>991</v>
      </c>
      <c r="C68" s="291" t="s">
        <v>913</v>
      </c>
      <c r="D68" s="291" t="s">
        <v>69</v>
      </c>
      <c r="E68" s="291" t="s">
        <v>8</v>
      </c>
      <c r="F68" s="292" t="s">
        <v>77</v>
      </c>
      <c r="G68" s="291" t="s">
        <v>924</v>
      </c>
      <c r="H68" s="640" t="s">
        <v>926</v>
      </c>
      <c r="I68" s="294" t="s">
        <v>926</v>
      </c>
      <c r="J68" s="641" t="str">
        <f t="shared" ref="J68:J69" ca="1" si="5">IF(I68="","",IF(I68="MISSING","",IF(I68="-","-",TODAY()-I68)))</f>
        <v>-</v>
      </c>
      <c r="K68" s="396">
        <v>45090</v>
      </c>
    </row>
    <row r="69" spans="1:11" ht="14" thickBot="1" x14ac:dyDescent="0.2">
      <c r="A69" s="401" t="str">
        <f t="shared" si="4"/>
        <v>Track &amp; Field Indoor-Male-U13-400m</v>
      </c>
      <c r="B69" s="393" t="s">
        <v>991</v>
      </c>
      <c r="C69" s="286" t="s">
        <v>913</v>
      </c>
      <c r="D69" s="286" t="s">
        <v>69</v>
      </c>
      <c r="E69" s="286" t="s">
        <v>8</v>
      </c>
      <c r="F69" s="286" t="s">
        <v>78</v>
      </c>
      <c r="G69" s="287" t="s">
        <v>924</v>
      </c>
      <c r="H69" s="842" t="s">
        <v>926</v>
      </c>
      <c r="I69" s="289" t="s">
        <v>926</v>
      </c>
      <c r="J69" s="843" t="str">
        <f t="shared" ca="1" si="5"/>
        <v>-</v>
      </c>
      <c r="K69" s="397">
        <v>45090</v>
      </c>
    </row>
    <row r="70" spans="1:11" x14ac:dyDescent="0.15">
      <c r="A70" s="825" t="str">
        <f t="shared" si="4"/>
        <v>Track &amp; Field Indoor-Male-U15-400m</v>
      </c>
      <c r="B70" s="867" t="s">
        <v>991</v>
      </c>
      <c r="C70" s="868" t="s">
        <v>913</v>
      </c>
      <c r="D70" s="868" t="s">
        <v>69</v>
      </c>
      <c r="E70" s="868" t="s">
        <v>8</v>
      </c>
      <c r="F70" s="868" t="s">
        <v>79</v>
      </c>
      <c r="G70" s="869" t="s">
        <v>1345</v>
      </c>
      <c r="H70" s="282">
        <v>60.64</v>
      </c>
      <c r="I70" s="871">
        <v>45682</v>
      </c>
      <c r="J70" s="872">
        <f t="shared" ref="J70:J99" ca="1" si="6">IF(I70="","",IF(I70="MISSING","",IF(I70="-","-",TODAY()-I70)))</f>
        <v>475</v>
      </c>
      <c r="K70" s="834">
        <v>45700</v>
      </c>
    </row>
    <row r="71" spans="1:11" x14ac:dyDescent="0.15">
      <c r="A71" s="825" t="str">
        <f t="shared" si="4"/>
        <v>Track &amp; Field Indoor-Male-U17-400m</v>
      </c>
      <c r="B71" s="857" t="s">
        <v>991</v>
      </c>
      <c r="C71" s="275" t="s">
        <v>913</v>
      </c>
      <c r="D71" s="275" t="s">
        <v>69</v>
      </c>
      <c r="E71" s="275" t="s">
        <v>8</v>
      </c>
      <c r="F71" s="275" t="s">
        <v>80</v>
      </c>
      <c r="G71" s="276" t="s">
        <v>900</v>
      </c>
      <c r="H71" s="282">
        <v>52.32</v>
      </c>
      <c r="I71" s="277">
        <v>44940</v>
      </c>
      <c r="J71" s="858">
        <f t="shared" ca="1" si="6"/>
        <v>1217</v>
      </c>
      <c r="K71" s="834">
        <v>45051</v>
      </c>
    </row>
    <row r="72" spans="1:11" x14ac:dyDescent="0.15">
      <c r="A72" s="825" t="str">
        <f t="shared" si="4"/>
        <v>Track &amp; Field Indoor-Male-U20-400m</v>
      </c>
      <c r="B72" s="857" t="s">
        <v>991</v>
      </c>
      <c r="C72" s="275" t="s">
        <v>913</v>
      </c>
      <c r="D72" s="275" t="s">
        <v>69</v>
      </c>
      <c r="E72" s="275" t="s">
        <v>8</v>
      </c>
      <c r="F72" s="275" t="s">
        <v>81</v>
      </c>
      <c r="G72" s="276" t="s">
        <v>236</v>
      </c>
      <c r="H72" s="282">
        <v>52.5</v>
      </c>
      <c r="I72" s="277">
        <v>37639</v>
      </c>
      <c r="J72" s="858">
        <f t="shared" ca="1" si="6"/>
        <v>8518</v>
      </c>
      <c r="K72" s="834">
        <v>45051</v>
      </c>
    </row>
    <row r="73" spans="1:11" x14ac:dyDescent="0.15">
      <c r="A73" s="825" t="str">
        <f t="shared" si="4"/>
        <v>Track &amp; Field Indoor-Male-U23-400m</v>
      </c>
      <c r="B73" s="857" t="s">
        <v>991</v>
      </c>
      <c r="C73" s="275" t="s">
        <v>913</v>
      </c>
      <c r="D73" s="275" t="s">
        <v>69</v>
      </c>
      <c r="E73" s="275" t="s">
        <v>8</v>
      </c>
      <c r="F73" s="275" t="s">
        <v>992</v>
      </c>
      <c r="G73" s="276" t="s">
        <v>917</v>
      </c>
      <c r="H73" s="282"/>
      <c r="I73" s="277"/>
      <c r="J73" s="858" t="str">
        <f t="shared" ca="1" si="6"/>
        <v/>
      </c>
      <c r="K73" s="834">
        <v>45051</v>
      </c>
    </row>
    <row r="74" spans="1:11" x14ac:dyDescent="0.15">
      <c r="A74" s="825" t="str">
        <f t="shared" si="4"/>
        <v>Track &amp; Field Indoor-Male-Senior-400m</v>
      </c>
      <c r="B74" s="857" t="s">
        <v>991</v>
      </c>
      <c r="C74" s="275" t="s">
        <v>913</v>
      </c>
      <c r="D74" s="275" t="s">
        <v>69</v>
      </c>
      <c r="E74" s="275" t="s">
        <v>8</v>
      </c>
      <c r="F74" s="275" t="s">
        <v>5</v>
      </c>
      <c r="G74" s="276" t="s">
        <v>888</v>
      </c>
      <c r="H74" s="282">
        <v>54.86</v>
      </c>
      <c r="I74" s="277">
        <v>44576</v>
      </c>
      <c r="J74" s="858">
        <f t="shared" ca="1" si="6"/>
        <v>1581</v>
      </c>
      <c r="K74" s="834">
        <v>45051</v>
      </c>
    </row>
    <row r="75" spans="1:11" x14ac:dyDescent="0.15">
      <c r="A75" s="825" t="str">
        <f t="shared" si="4"/>
        <v>Track &amp; Field Indoor-Male-V35-400m</v>
      </c>
      <c r="B75" s="857" t="s">
        <v>991</v>
      </c>
      <c r="C75" s="275" t="s">
        <v>913</v>
      </c>
      <c r="D75" s="275" t="s">
        <v>69</v>
      </c>
      <c r="E75" s="275" t="s">
        <v>8</v>
      </c>
      <c r="F75" s="275" t="s">
        <v>74</v>
      </c>
      <c r="G75" s="276" t="s">
        <v>917</v>
      </c>
      <c r="H75" s="282"/>
      <c r="I75" s="277"/>
      <c r="J75" s="858" t="str">
        <f t="shared" ca="1" si="6"/>
        <v/>
      </c>
      <c r="K75" s="834">
        <v>45051</v>
      </c>
    </row>
    <row r="76" spans="1:11" x14ac:dyDescent="0.15">
      <c r="A76" s="825" t="str">
        <f t="shared" si="4"/>
        <v>Track &amp; Field Indoor-Male-V40-400m</v>
      </c>
      <c r="B76" s="857" t="s">
        <v>991</v>
      </c>
      <c r="C76" s="275" t="s">
        <v>913</v>
      </c>
      <c r="D76" s="275" t="s">
        <v>69</v>
      </c>
      <c r="E76" s="275" t="s">
        <v>8</v>
      </c>
      <c r="F76" s="275" t="s">
        <v>67</v>
      </c>
      <c r="G76" s="276" t="s">
        <v>917</v>
      </c>
      <c r="H76" s="282"/>
      <c r="I76" s="277"/>
      <c r="J76" s="858" t="str">
        <f t="shared" ca="1" si="6"/>
        <v/>
      </c>
      <c r="K76" s="834">
        <v>45051</v>
      </c>
    </row>
    <row r="77" spans="1:11" x14ac:dyDescent="0.15">
      <c r="A77" s="825" t="str">
        <f t="shared" si="4"/>
        <v>Track &amp; Field Indoor-Male-V45-400m</v>
      </c>
      <c r="B77" s="857" t="s">
        <v>991</v>
      </c>
      <c r="C77" s="275" t="s">
        <v>913</v>
      </c>
      <c r="D77" s="275" t="s">
        <v>69</v>
      </c>
      <c r="E77" s="275" t="s">
        <v>8</v>
      </c>
      <c r="F77" s="275" t="s">
        <v>64</v>
      </c>
      <c r="G77" s="276" t="s">
        <v>1372</v>
      </c>
      <c r="H77" s="282">
        <v>68.19</v>
      </c>
      <c r="I77" s="277">
        <v>45325</v>
      </c>
      <c r="J77" s="858">
        <f t="shared" ca="1" si="6"/>
        <v>832</v>
      </c>
      <c r="K77" s="834">
        <v>45330</v>
      </c>
    </row>
    <row r="78" spans="1:11" x14ac:dyDescent="0.15">
      <c r="A78" s="825" t="str">
        <f t="shared" si="4"/>
        <v>Track &amp; Field Indoor-Male-V50-400m</v>
      </c>
      <c r="B78" s="857" t="s">
        <v>991</v>
      </c>
      <c r="C78" s="275" t="s">
        <v>913</v>
      </c>
      <c r="D78" s="275" t="s">
        <v>69</v>
      </c>
      <c r="E78" s="275" t="s">
        <v>8</v>
      </c>
      <c r="F78" s="275" t="s">
        <v>65</v>
      </c>
      <c r="G78" s="276" t="s">
        <v>917</v>
      </c>
      <c r="H78" s="282"/>
      <c r="I78" s="277"/>
      <c r="J78" s="858" t="str">
        <f t="shared" ca="1" si="6"/>
        <v/>
      </c>
      <c r="K78" s="834">
        <v>45051</v>
      </c>
    </row>
    <row r="79" spans="1:11" x14ac:dyDescent="0.15">
      <c r="A79" s="825" t="str">
        <f t="shared" si="4"/>
        <v>Track &amp; Field Indoor-Male-V55-400m</v>
      </c>
      <c r="B79" s="857" t="s">
        <v>991</v>
      </c>
      <c r="C79" s="275" t="s">
        <v>913</v>
      </c>
      <c r="D79" s="275" t="s">
        <v>69</v>
      </c>
      <c r="E79" s="275" t="s">
        <v>8</v>
      </c>
      <c r="F79" s="275" t="s">
        <v>66</v>
      </c>
      <c r="G79" s="276" t="s">
        <v>917</v>
      </c>
      <c r="H79" s="282"/>
      <c r="I79" s="277"/>
      <c r="J79" s="858" t="str">
        <f t="shared" ca="1" si="6"/>
        <v/>
      </c>
      <c r="K79" s="834">
        <v>45051</v>
      </c>
    </row>
    <row r="80" spans="1:11" x14ac:dyDescent="0.15">
      <c r="A80" s="825" t="str">
        <f t="shared" si="4"/>
        <v>Track &amp; Field Indoor-Male-V60-400m</v>
      </c>
      <c r="B80" s="857" t="s">
        <v>991</v>
      </c>
      <c r="C80" s="275" t="s">
        <v>913</v>
      </c>
      <c r="D80" s="275" t="s">
        <v>69</v>
      </c>
      <c r="E80" s="275" t="s">
        <v>8</v>
      </c>
      <c r="F80" s="275" t="s">
        <v>70</v>
      </c>
      <c r="G80" s="276" t="s">
        <v>917</v>
      </c>
      <c r="H80" s="282"/>
      <c r="I80" s="277"/>
      <c r="J80" s="858" t="str">
        <f t="shared" ca="1" si="6"/>
        <v/>
      </c>
      <c r="K80" s="834">
        <v>45051</v>
      </c>
    </row>
    <row r="81" spans="1:11" x14ac:dyDescent="0.15">
      <c r="A81" s="825" t="str">
        <f t="shared" si="4"/>
        <v>Track &amp; Field Indoor-Male-V65-400m</v>
      </c>
      <c r="B81" s="857" t="s">
        <v>991</v>
      </c>
      <c r="C81" s="275" t="s">
        <v>913</v>
      </c>
      <c r="D81" s="275" t="s">
        <v>69</v>
      </c>
      <c r="E81" s="275" t="s">
        <v>8</v>
      </c>
      <c r="F81" s="275" t="s">
        <v>71</v>
      </c>
      <c r="G81" s="276" t="s">
        <v>917</v>
      </c>
      <c r="H81" s="282"/>
      <c r="I81" s="277"/>
      <c r="J81" s="858" t="str">
        <f t="shared" ca="1" si="6"/>
        <v/>
      </c>
      <c r="K81" s="834">
        <v>45051</v>
      </c>
    </row>
    <row r="82" spans="1:11" x14ac:dyDescent="0.15">
      <c r="A82" s="825" t="str">
        <f t="shared" si="4"/>
        <v>Track &amp; Field Indoor-Male-V70-400m</v>
      </c>
      <c r="B82" s="857" t="s">
        <v>991</v>
      </c>
      <c r="C82" s="275" t="s">
        <v>913</v>
      </c>
      <c r="D82" s="275" t="s">
        <v>69</v>
      </c>
      <c r="E82" s="275" t="s">
        <v>8</v>
      </c>
      <c r="F82" s="275" t="s">
        <v>72</v>
      </c>
      <c r="G82" s="276" t="s">
        <v>917</v>
      </c>
      <c r="H82" s="282"/>
      <c r="I82" s="277"/>
      <c r="J82" s="858" t="str">
        <f t="shared" ca="1" si="6"/>
        <v/>
      </c>
      <c r="K82" s="834">
        <v>45051</v>
      </c>
    </row>
    <row r="83" spans="1:11" ht="14" thickBot="1" x14ac:dyDescent="0.2">
      <c r="A83" s="827" t="str">
        <f t="shared" si="4"/>
        <v>Track &amp; Field Indoor-Male-V75-400m</v>
      </c>
      <c r="B83" s="873" t="s">
        <v>991</v>
      </c>
      <c r="C83" s="286" t="s">
        <v>913</v>
      </c>
      <c r="D83" s="286" t="s">
        <v>69</v>
      </c>
      <c r="E83" s="286" t="s">
        <v>8</v>
      </c>
      <c r="F83" s="286" t="s">
        <v>479</v>
      </c>
      <c r="G83" s="287" t="s">
        <v>917</v>
      </c>
      <c r="H83" s="288"/>
      <c r="I83" s="289"/>
      <c r="J83" s="874" t="str">
        <f t="shared" ca="1" si="6"/>
        <v/>
      </c>
      <c r="K83" s="836">
        <v>45051</v>
      </c>
    </row>
    <row r="84" spans="1:11" x14ac:dyDescent="0.15">
      <c r="A84" s="828" t="str">
        <f t="shared" si="4"/>
        <v>Track &amp; Field Indoor-Male-U11-600m</v>
      </c>
      <c r="B84" s="875" t="s">
        <v>991</v>
      </c>
      <c r="C84" s="296" t="s">
        <v>913</v>
      </c>
      <c r="D84" s="296" t="s">
        <v>69</v>
      </c>
      <c r="E84" s="296" t="s">
        <v>211</v>
      </c>
      <c r="F84" s="297" t="s">
        <v>77</v>
      </c>
      <c r="G84" s="296" t="s">
        <v>566</v>
      </c>
      <c r="H84" s="404" t="s">
        <v>1063</v>
      </c>
      <c r="I84" s="298">
        <v>41588</v>
      </c>
      <c r="J84" s="876">
        <f t="shared" ca="1" si="6"/>
        <v>4569</v>
      </c>
      <c r="K84" s="837">
        <v>45051</v>
      </c>
    </row>
    <row r="85" spans="1:11" x14ac:dyDescent="0.15">
      <c r="A85" s="829" t="str">
        <f t="shared" si="4"/>
        <v>Track &amp; Field Indoor-Male-U13-600m</v>
      </c>
      <c r="B85" s="877" t="s">
        <v>991</v>
      </c>
      <c r="C85" s="299" t="s">
        <v>913</v>
      </c>
      <c r="D85" s="299" t="s">
        <v>69</v>
      </c>
      <c r="E85" s="299" t="s">
        <v>211</v>
      </c>
      <c r="F85" s="299" t="s">
        <v>78</v>
      </c>
      <c r="G85" s="300" t="s">
        <v>410</v>
      </c>
      <c r="H85" s="405" t="s">
        <v>1064</v>
      </c>
      <c r="I85" s="302">
        <v>41967</v>
      </c>
      <c r="J85" s="878">
        <f t="shared" ca="1" si="6"/>
        <v>4190</v>
      </c>
      <c r="K85" s="838">
        <v>45051</v>
      </c>
    </row>
    <row r="86" spans="1:11" x14ac:dyDescent="0.15">
      <c r="A86" s="829" t="str">
        <f t="shared" si="4"/>
        <v>Track &amp; Field Indoor-Male-U15-600m</v>
      </c>
      <c r="B86" s="877" t="s">
        <v>991</v>
      </c>
      <c r="C86" s="299" t="s">
        <v>913</v>
      </c>
      <c r="D86" s="299" t="s">
        <v>69</v>
      </c>
      <c r="E86" s="299" t="s">
        <v>211</v>
      </c>
      <c r="F86" s="299" t="s">
        <v>79</v>
      </c>
      <c r="G86" s="300" t="s">
        <v>900</v>
      </c>
      <c r="H86" s="405" t="s">
        <v>1065</v>
      </c>
      <c r="I86" s="302">
        <v>44899</v>
      </c>
      <c r="J86" s="878">
        <f t="shared" ca="1" si="6"/>
        <v>1258</v>
      </c>
      <c r="K86" s="838">
        <v>45051</v>
      </c>
    </row>
    <row r="87" spans="1:11" x14ac:dyDescent="0.15">
      <c r="A87" s="829" t="str">
        <f t="shared" si="4"/>
        <v>Track &amp; Field Indoor-Male-U17-600m</v>
      </c>
      <c r="B87" s="877" t="s">
        <v>991</v>
      </c>
      <c r="C87" s="299" t="s">
        <v>913</v>
      </c>
      <c r="D87" s="299" t="s">
        <v>69</v>
      </c>
      <c r="E87" s="299" t="s">
        <v>211</v>
      </c>
      <c r="F87" s="299" t="s">
        <v>80</v>
      </c>
      <c r="G87" s="300" t="s">
        <v>900</v>
      </c>
      <c r="H87" s="405" t="s">
        <v>1393</v>
      </c>
      <c r="I87" s="302">
        <v>45277</v>
      </c>
      <c r="J87" s="878">
        <f t="shared" ca="1" si="6"/>
        <v>880</v>
      </c>
      <c r="K87" s="838">
        <v>45299</v>
      </c>
    </row>
    <row r="88" spans="1:11" x14ac:dyDescent="0.15">
      <c r="A88" s="829" t="str">
        <f t="shared" si="4"/>
        <v>Track &amp; Field Indoor-Male-U20-600m</v>
      </c>
      <c r="B88" s="877" t="s">
        <v>991</v>
      </c>
      <c r="C88" s="299" t="s">
        <v>913</v>
      </c>
      <c r="D88" s="299" t="s">
        <v>69</v>
      </c>
      <c r="E88" s="299" t="s">
        <v>211</v>
      </c>
      <c r="F88" s="299" t="s">
        <v>81</v>
      </c>
      <c r="G88" s="300" t="s">
        <v>900</v>
      </c>
      <c r="H88" s="405" t="s">
        <v>1479</v>
      </c>
      <c r="I88" s="302">
        <v>45627</v>
      </c>
      <c r="J88" s="878">
        <f t="shared" ref="J88" ca="1" si="7">IF(I88="","",IF(I88="MISSING","",IF(I88="-","-",TODAY()-I88)))</f>
        <v>530</v>
      </c>
      <c r="K88" s="838">
        <v>45637</v>
      </c>
    </row>
    <row r="89" spans="1:11" x14ac:dyDescent="0.15">
      <c r="A89" s="829" t="str">
        <f t="shared" si="4"/>
        <v>Track &amp; Field Indoor-Male-U23-600m</v>
      </c>
      <c r="B89" s="877" t="s">
        <v>991</v>
      </c>
      <c r="C89" s="299" t="s">
        <v>913</v>
      </c>
      <c r="D89" s="299" t="s">
        <v>69</v>
      </c>
      <c r="E89" s="299" t="s">
        <v>211</v>
      </c>
      <c r="F89" s="299" t="s">
        <v>992</v>
      </c>
      <c r="G89" s="300" t="s">
        <v>917</v>
      </c>
      <c r="H89" s="304"/>
      <c r="I89" s="302"/>
      <c r="J89" s="878" t="str">
        <f t="shared" ca="1" si="6"/>
        <v/>
      </c>
      <c r="K89" s="838">
        <v>45051</v>
      </c>
    </row>
    <row r="90" spans="1:11" x14ac:dyDescent="0.15">
      <c r="A90" s="829" t="str">
        <f t="shared" si="4"/>
        <v>Track &amp; Field Indoor-Male-Senior-600m</v>
      </c>
      <c r="B90" s="877" t="s">
        <v>991</v>
      </c>
      <c r="C90" s="299" t="s">
        <v>913</v>
      </c>
      <c r="D90" s="299" t="s">
        <v>69</v>
      </c>
      <c r="E90" s="299" t="s">
        <v>211</v>
      </c>
      <c r="F90" s="299" t="s">
        <v>5</v>
      </c>
      <c r="G90" s="300" t="s">
        <v>246</v>
      </c>
      <c r="H90" s="643" t="s">
        <v>1367</v>
      </c>
      <c r="I90" s="302">
        <v>44570</v>
      </c>
      <c r="J90" s="878">
        <f t="shared" ca="1" si="6"/>
        <v>1587</v>
      </c>
      <c r="K90" s="838">
        <v>45125</v>
      </c>
    </row>
    <row r="91" spans="1:11" x14ac:dyDescent="0.15">
      <c r="A91" s="829" t="str">
        <f t="shared" si="4"/>
        <v>Track &amp; Field Indoor-Male-V35-600m</v>
      </c>
      <c r="B91" s="877" t="s">
        <v>991</v>
      </c>
      <c r="C91" s="299" t="s">
        <v>913</v>
      </c>
      <c r="D91" s="299" t="s">
        <v>69</v>
      </c>
      <c r="E91" s="299" t="s">
        <v>211</v>
      </c>
      <c r="F91" s="299" t="s">
        <v>74</v>
      </c>
      <c r="G91" s="300" t="s">
        <v>917</v>
      </c>
      <c r="H91" s="304"/>
      <c r="I91" s="302"/>
      <c r="J91" s="878" t="str">
        <f t="shared" ca="1" si="6"/>
        <v/>
      </c>
      <c r="K91" s="838">
        <v>45051</v>
      </c>
    </row>
    <row r="92" spans="1:11" x14ac:dyDescent="0.15">
      <c r="A92" s="829" t="str">
        <f t="shared" si="4"/>
        <v>Track &amp; Field Indoor-Male-V40-600m</v>
      </c>
      <c r="B92" s="877" t="s">
        <v>991</v>
      </c>
      <c r="C92" s="299" t="s">
        <v>913</v>
      </c>
      <c r="D92" s="299" t="s">
        <v>69</v>
      </c>
      <c r="E92" s="299" t="s">
        <v>211</v>
      </c>
      <c r="F92" s="299" t="s">
        <v>67</v>
      </c>
      <c r="G92" s="300" t="s">
        <v>917</v>
      </c>
      <c r="H92" s="304"/>
      <c r="I92" s="302"/>
      <c r="J92" s="878" t="str">
        <f t="shared" ca="1" si="6"/>
        <v/>
      </c>
      <c r="K92" s="838">
        <v>45051</v>
      </c>
    </row>
    <row r="93" spans="1:11" x14ac:dyDescent="0.15">
      <c r="A93" s="829" t="str">
        <f t="shared" si="4"/>
        <v>Track &amp; Field Indoor-Male-V45-600m</v>
      </c>
      <c r="B93" s="877" t="s">
        <v>991</v>
      </c>
      <c r="C93" s="299" t="s">
        <v>913</v>
      </c>
      <c r="D93" s="299" t="s">
        <v>69</v>
      </c>
      <c r="E93" s="299" t="s">
        <v>211</v>
      </c>
      <c r="F93" s="299" t="s">
        <v>64</v>
      </c>
      <c r="G93" s="300" t="s">
        <v>1372</v>
      </c>
      <c r="H93" s="643" t="s">
        <v>1395</v>
      </c>
      <c r="I93" s="302">
        <v>45340</v>
      </c>
      <c r="J93" s="878">
        <f t="shared" ca="1" si="6"/>
        <v>817</v>
      </c>
      <c r="K93" s="838">
        <v>45390</v>
      </c>
    </row>
    <row r="94" spans="1:11" x14ac:dyDescent="0.15">
      <c r="A94" s="829" t="str">
        <f t="shared" si="4"/>
        <v>Track &amp; Field Indoor-Male-V50-600m</v>
      </c>
      <c r="B94" s="877" t="s">
        <v>991</v>
      </c>
      <c r="C94" s="299" t="s">
        <v>913</v>
      </c>
      <c r="D94" s="299" t="s">
        <v>69</v>
      </c>
      <c r="E94" s="299" t="s">
        <v>211</v>
      </c>
      <c r="F94" s="299" t="s">
        <v>65</v>
      </c>
      <c r="G94" s="300" t="s">
        <v>917</v>
      </c>
      <c r="H94" s="304"/>
      <c r="I94" s="302"/>
      <c r="J94" s="878" t="str">
        <f t="shared" ca="1" si="6"/>
        <v/>
      </c>
      <c r="K94" s="838">
        <v>45051</v>
      </c>
    </row>
    <row r="95" spans="1:11" x14ac:dyDescent="0.15">
      <c r="A95" s="829" t="str">
        <f t="shared" si="4"/>
        <v>Track &amp; Field Indoor-Male-V55-600m</v>
      </c>
      <c r="B95" s="877" t="s">
        <v>991</v>
      </c>
      <c r="C95" s="299" t="s">
        <v>913</v>
      </c>
      <c r="D95" s="299" t="s">
        <v>69</v>
      </c>
      <c r="E95" s="299" t="s">
        <v>211</v>
      </c>
      <c r="F95" s="299" t="s">
        <v>66</v>
      </c>
      <c r="G95" s="300" t="s">
        <v>917</v>
      </c>
      <c r="H95" s="304"/>
      <c r="I95" s="302"/>
      <c r="J95" s="878" t="str">
        <f t="shared" ca="1" si="6"/>
        <v/>
      </c>
      <c r="K95" s="838">
        <v>45051</v>
      </c>
    </row>
    <row r="96" spans="1:11" x14ac:dyDescent="0.15">
      <c r="A96" s="829" t="str">
        <f t="shared" si="4"/>
        <v>Track &amp; Field Indoor-Male-V60-600m</v>
      </c>
      <c r="B96" s="877" t="s">
        <v>991</v>
      </c>
      <c r="C96" s="299" t="s">
        <v>913</v>
      </c>
      <c r="D96" s="299" t="s">
        <v>69</v>
      </c>
      <c r="E96" s="299" t="s">
        <v>211</v>
      </c>
      <c r="F96" s="299" t="s">
        <v>70</v>
      </c>
      <c r="G96" s="300" t="s">
        <v>917</v>
      </c>
      <c r="H96" s="643"/>
      <c r="I96" s="302"/>
      <c r="J96" s="878" t="str">
        <f t="shared" ca="1" si="6"/>
        <v/>
      </c>
      <c r="K96" s="838">
        <v>45051</v>
      </c>
    </row>
    <row r="97" spans="1:11" x14ac:dyDescent="0.15">
      <c r="A97" s="829" t="str">
        <f t="shared" si="4"/>
        <v>Track &amp; Field Indoor-Male-V65-600m</v>
      </c>
      <c r="B97" s="877" t="s">
        <v>991</v>
      </c>
      <c r="C97" s="299" t="s">
        <v>913</v>
      </c>
      <c r="D97" s="299" t="s">
        <v>69</v>
      </c>
      <c r="E97" s="299" t="s">
        <v>211</v>
      </c>
      <c r="F97" s="299" t="s">
        <v>71</v>
      </c>
      <c r="G97" s="300" t="s">
        <v>917</v>
      </c>
      <c r="H97" s="304"/>
      <c r="I97" s="302"/>
      <c r="J97" s="878" t="str">
        <f t="shared" ca="1" si="6"/>
        <v/>
      </c>
      <c r="K97" s="838">
        <v>45051</v>
      </c>
    </row>
    <row r="98" spans="1:11" x14ac:dyDescent="0.15">
      <c r="A98" s="829" t="str">
        <f t="shared" si="4"/>
        <v>Track &amp; Field Indoor-Male-V70-600m</v>
      </c>
      <c r="B98" s="877" t="s">
        <v>991</v>
      </c>
      <c r="C98" s="299" t="s">
        <v>913</v>
      </c>
      <c r="D98" s="299" t="s">
        <v>69</v>
      </c>
      <c r="E98" s="299" t="s">
        <v>211</v>
      </c>
      <c r="F98" s="299" t="s">
        <v>72</v>
      </c>
      <c r="G98" s="300" t="s">
        <v>917</v>
      </c>
      <c r="H98" s="304"/>
      <c r="I98" s="302"/>
      <c r="J98" s="878" t="str">
        <f t="shared" ca="1" si="6"/>
        <v/>
      </c>
      <c r="K98" s="838">
        <v>45051</v>
      </c>
    </row>
    <row r="99" spans="1:11" ht="14" thickBot="1" x14ac:dyDescent="0.2">
      <c r="A99" s="830" t="str">
        <f t="shared" si="4"/>
        <v>Track &amp; Field Indoor-Male-V75-600m</v>
      </c>
      <c r="B99" s="879" t="s">
        <v>991</v>
      </c>
      <c r="C99" s="305" t="s">
        <v>913</v>
      </c>
      <c r="D99" s="305" t="s">
        <v>69</v>
      </c>
      <c r="E99" s="305" t="s">
        <v>211</v>
      </c>
      <c r="F99" s="305" t="s">
        <v>479</v>
      </c>
      <c r="G99" s="306" t="s">
        <v>917</v>
      </c>
      <c r="H99" s="307"/>
      <c r="I99" s="308"/>
      <c r="J99" s="880" t="str">
        <f t="shared" ca="1" si="6"/>
        <v/>
      </c>
      <c r="K99" s="839">
        <v>45051</v>
      </c>
    </row>
    <row r="100" spans="1:11" x14ac:dyDescent="0.15">
      <c r="A100" s="831" t="str">
        <f t="shared" si="4"/>
        <v>Track &amp; Field Indoor-Male-U11-800m</v>
      </c>
      <c r="B100" s="881" t="s">
        <v>991</v>
      </c>
      <c r="C100" s="291" t="s">
        <v>913</v>
      </c>
      <c r="D100" s="291" t="s">
        <v>69</v>
      </c>
      <c r="E100" s="291" t="s">
        <v>9</v>
      </c>
      <c r="F100" s="292" t="s">
        <v>77</v>
      </c>
      <c r="G100" s="291" t="s">
        <v>917</v>
      </c>
      <c r="H100" s="293"/>
      <c r="I100" s="294"/>
      <c r="J100" s="882" t="str">
        <f t="shared" ref="J100:J115" ca="1" si="8">IF(I100="","",IF(I100="MISSING","",IF(I100="-","-",TODAY()-I100)))</f>
        <v/>
      </c>
      <c r="K100" s="840">
        <v>45051</v>
      </c>
    </row>
    <row r="101" spans="1:11" x14ac:dyDescent="0.15">
      <c r="A101" s="825" t="str">
        <f t="shared" si="4"/>
        <v>Track &amp; Field Indoor-Male-U13-800m</v>
      </c>
      <c r="B101" s="857" t="s">
        <v>991</v>
      </c>
      <c r="C101" s="275" t="s">
        <v>913</v>
      </c>
      <c r="D101" s="275" t="s">
        <v>69</v>
      </c>
      <c r="E101" s="275" t="s">
        <v>9</v>
      </c>
      <c r="F101" s="275" t="s">
        <v>78</v>
      </c>
      <c r="G101" s="276" t="s">
        <v>917</v>
      </c>
      <c r="H101" s="282"/>
      <c r="I101" s="277"/>
      <c r="J101" s="858" t="str">
        <f t="shared" ca="1" si="8"/>
        <v/>
      </c>
      <c r="K101" s="834">
        <v>45051</v>
      </c>
    </row>
    <row r="102" spans="1:11" x14ac:dyDescent="0.15">
      <c r="A102" s="825" t="str">
        <f t="shared" si="4"/>
        <v>Track &amp; Field Indoor-Male-U15-800m</v>
      </c>
      <c r="B102" s="857" t="s">
        <v>991</v>
      </c>
      <c r="C102" s="275" t="s">
        <v>913</v>
      </c>
      <c r="D102" s="275" t="s">
        <v>69</v>
      </c>
      <c r="E102" s="275" t="s">
        <v>9</v>
      </c>
      <c r="F102" s="275" t="s">
        <v>79</v>
      </c>
      <c r="G102" s="276" t="s">
        <v>268</v>
      </c>
      <c r="H102" s="405" t="s">
        <v>1067</v>
      </c>
      <c r="I102" s="277">
        <v>38724</v>
      </c>
      <c r="J102" s="858">
        <f t="shared" ca="1" si="8"/>
        <v>7433</v>
      </c>
      <c r="K102" s="834">
        <v>45051</v>
      </c>
    </row>
    <row r="103" spans="1:11" x14ac:dyDescent="0.15">
      <c r="A103" s="825" t="str">
        <f t="shared" si="4"/>
        <v>Track &amp; Field Indoor-Male-U17-800m</v>
      </c>
      <c r="B103" s="857" t="s">
        <v>991</v>
      </c>
      <c r="C103" s="275" t="s">
        <v>913</v>
      </c>
      <c r="D103" s="275" t="s">
        <v>69</v>
      </c>
      <c r="E103" s="275" t="s">
        <v>9</v>
      </c>
      <c r="F103" s="275" t="s">
        <v>80</v>
      </c>
      <c r="G103" s="276" t="s">
        <v>247</v>
      </c>
      <c r="H103" s="405" t="s">
        <v>1068</v>
      </c>
      <c r="I103" s="277">
        <v>39838</v>
      </c>
      <c r="J103" s="858">
        <f t="shared" ca="1" si="8"/>
        <v>6319</v>
      </c>
      <c r="K103" s="834">
        <v>45051</v>
      </c>
    </row>
    <row r="104" spans="1:11" x14ac:dyDescent="0.15">
      <c r="A104" s="825" t="str">
        <f t="shared" si="4"/>
        <v>Track &amp; Field Indoor-Male-U20-800m</v>
      </c>
      <c r="B104" s="857" t="s">
        <v>991</v>
      </c>
      <c r="C104" s="275" t="s">
        <v>913</v>
      </c>
      <c r="D104" s="275" t="s">
        <v>69</v>
      </c>
      <c r="E104" s="275" t="s">
        <v>9</v>
      </c>
      <c r="F104" s="275" t="s">
        <v>81</v>
      </c>
      <c r="G104" s="276" t="s">
        <v>900</v>
      </c>
      <c r="H104" s="405" t="s">
        <v>1486</v>
      </c>
      <c r="I104" s="277">
        <v>45669</v>
      </c>
      <c r="J104" s="858">
        <f t="shared" ca="1" si="8"/>
        <v>488</v>
      </c>
      <c r="K104" s="834">
        <v>45700</v>
      </c>
    </row>
    <row r="105" spans="1:11" x14ac:dyDescent="0.15">
      <c r="A105" s="825" t="str">
        <f t="shared" si="4"/>
        <v>Track &amp; Field Indoor-Male-U23-800m</v>
      </c>
      <c r="B105" s="857" t="s">
        <v>991</v>
      </c>
      <c r="C105" s="275" t="s">
        <v>913</v>
      </c>
      <c r="D105" s="275" t="s">
        <v>69</v>
      </c>
      <c r="E105" s="275" t="s">
        <v>9</v>
      </c>
      <c r="F105" s="275" t="s">
        <v>992</v>
      </c>
      <c r="G105" s="276" t="s">
        <v>257</v>
      </c>
      <c r="H105" s="644" t="s">
        <v>1469</v>
      </c>
      <c r="I105" s="277">
        <v>41678</v>
      </c>
      <c r="J105" s="858">
        <f t="shared" ca="1" si="8"/>
        <v>4479</v>
      </c>
      <c r="K105" s="834">
        <v>45577</v>
      </c>
    </row>
    <row r="106" spans="1:11" x14ac:dyDescent="0.15">
      <c r="A106" s="825" t="str">
        <f t="shared" si="4"/>
        <v>Track &amp; Field Indoor-Male-Senior-800m</v>
      </c>
      <c r="B106" s="857" t="s">
        <v>991</v>
      </c>
      <c r="C106" s="275" t="s">
        <v>913</v>
      </c>
      <c r="D106" s="275" t="s">
        <v>69</v>
      </c>
      <c r="E106" s="275" t="s">
        <v>9</v>
      </c>
      <c r="F106" s="275" t="s">
        <v>5</v>
      </c>
      <c r="G106" s="276" t="s">
        <v>244</v>
      </c>
      <c r="H106" s="405" t="s">
        <v>1441</v>
      </c>
      <c r="I106" s="277">
        <v>39894</v>
      </c>
      <c r="J106" s="858">
        <f t="shared" ca="1" si="8"/>
        <v>6263</v>
      </c>
      <c r="K106" s="834">
        <v>45511</v>
      </c>
    </row>
    <row r="107" spans="1:11" x14ac:dyDescent="0.15">
      <c r="A107" s="825" t="str">
        <f t="shared" si="4"/>
        <v>Track &amp; Field Indoor-Male-V35-800m</v>
      </c>
      <c r="B107" s="857" t="s">
        <v>991</v>
      </c>
      <c r="C107" s="275" t="s">
        <v>913</v>
      </c>
      <c r="D107" s="275" t="s">
        <v>69</v>
      </c>
      <c r="E107" s="275" t="s">
        <v>9</v>
      </c>
      <c r="F107" s="275" t="s">
        <v>74</v>
      </c>
      <c r="G107" s="276" t="s">
        <v>917</v>
      </c>
      <c r="H107" s="282"/>
      <c r="I107" s="277"/>
      <c r="J107" s="858" t="str">
        <f t="shared" ca="1" si="8"/>
        <v/>
      </c>
      <c r="K107" s="834">
        <v>45051</v>
      </c>
    </row>
    <row r="108" spans="1:11" x14ac:dyDescent="0.15">
      <c r="A108" s="825" t="str">
        <f t="shared" si="4"/>
        <v>Track &amp; Field Indoor-Male-V40-800m</v>
      </c>
      <c r="B108" s="857" t="s">
        <v>991</v>
      </c>
      <c r="C108" s="275" t="s">
        <v>913</v>
      </c>
      <c r="D108" s="275" t="s">
        <v>69</v>
      </c>
      <c r="E108" s="275" t="s">
        <v>9</v>
      </c>
      <c r="F108" s="275" t="s">
        <v>67</v>
      </c>
      <c r="G108" s="276" t="s">
        <v>917</v>
      </c>
      <c r="H108" s="282"/>
      <c r="I108" s="277"/>
      <c r="J108" s="858" t="str">
        <f t="shared" ca="1" si="8"/>
        <v/>
      </c>
      <c r="K108" s="834">
        <v>45051</v>
      </c>
    </row>
    <row r="109" spans="1:11" x14ac:dyDescent="0.15">
      <c r="A109" s="825" t="str">
        <f t="shared" si="4"/>
        <v>Track &amp; Field Indoor-Male-V45-800m</v>
      </c>
      <c r="B109" s="857" t="s">
        <v>991</v>
      </c>
      <c r="C109" s="275" t="s">
        <v>913</v>
      </c>
      <c r="D109" s="275" t="s">
        <v>69</v>
      </c>
      <c r="E109" s="275" t="s">
        <v>9</v>
      </c>
      <c r="F109" s="275" t="s">
        <v>64</v>
      </c>
      <c r="G109" s="276" t="s">
        <v>917</v>
      </c>
      <c r="H109" s="282"/>
      <c r="I109" s="277"/>
      <c r="J109" s="858" t="str">
        <f t="shared" ca="1" si="8"/>
        <v/>
      </c>
      <c r="K109" s="834">
        <v>45051</v>
      </c>
    </row>
    <row r="110" spans="1:11" x14ac:dyDescent="0.15">
      <c r="A110" s="825" t="str">
        <f t="shared" si="4"/>
        <v>Track &amp; Field Indoor-Male-V50-800m</v>
      </c>
      <c r="B110" s="857" t="s">
        <v>991</v>
      </c>
      <c r="C110" s="275" t="s">
        <v>913</v>
      </c>
      <c r="D110" s="275" t="s">
        <v>69</v>
      </c>
      <c r="E110" s="275" t="s">
        <v>9</v>
      </c>
      <c r="F110" s="275" t="s">
        <v>65</v>
      </c>
      <c r="G110" s="276" t="s">
        <v>917</v>
      </c>
      <c r="H110" s="282"/>
      <c r="I110" s="277"/>
      <c r="J110" s="858" t="str">
        <f t="shared" ca="1" si="8"/>
        <v/>
      </c>
      <c r="K110" s="834">
        <v>45051</v>
      </c>
    </row>
    <row r="111" spans="1:11" x14ac:dyDescent="0.15">
      <c r="A111" s="825" t="str">
        <f t="shared" si="4"/>
        <v>Track &amp; Field Indoor-Male-V55-800m</v>
      </c>
      <c r="B111" s="857" t="s">
        <v>991</v>
      </c>
      <c r="C111" s="275" t="s">
        <v>913</v>
      </c>
      <c r="D111" s="275" t="s">
        <v>69</v>
      </c>
      <c r="E111" s="275" t="s">
        <v>9</v>
      </c>
      <c r="F111" s="275" t="s">
        <v>66</v>
      </c>
      <c r="G111" s="276" t="s">
        <v>917</v>
      </c>
      <c r="H111" s="282"/>
      <c r="I111" s="277"/>
      <c r="J111" s="858" t="str">
        <f t="shared" ca="1" si="8"/>
        <v/>
      </c>
      <c r="K111" s="834">
        <v>45051</v>
      </c>
    </row>
    <row r="112" spans="1:11" x14ac:dyDescent="0.15">
      <c r="A112" s="825" t="str">
        <f t="shared" si="4"/>
        <v>Track &amp; Field Indoor-Male-V60-800m</v>
      </c>
      <c r="B112" s="857" t="s">
        <v>991</v>
      </c>
      <c r="C112" s="275" t="s">
        <v>913</v>
      </c>
      <c r="D112" s="275" t="s">
        <v>69</v>
      </c>
      <c r="E112" s="275" t="s">
        <v>9</v>
      </c>
      <c r="F112" s="275" t="s">
        <v>70</v>
      </c>
      <c r="G112" s="276" t="s">
        <v>917</v>
      </c>
      <c r="H112" s="282"/>
      <c r="I112" s="277"/>
      <c r="J112" s="858" t="str">
        <f t="shared" ca="1" si="8"/>
        <v/>
      </c>
      <c r="K112" s="834">
        <v>45051</v>
      </c>
    </row>
    <row r="113" spans="1:11" x14ac:dyDescent="0.15">
      <c r="A113" s="825" t="str">
        <f t="shared" si="4"/>
        <v>Track &amp; Field Indoor-Male-V65-800m</v>
      </c>
      <c r="B113" s="857" t="s">
        <v>991</v>
      </c>
      <c r="C113" s="275" t="s">
        <v>913</v>
      </c>
      <c r="D113" s="275" t="s">
        <v>69</v>
      </c>
      <c r="E113" s="275" t="s">
        <v>9</v>
      </c>
      <c r="F113" s="275" t="s">
        <v>71</v>
      </c>
      <c r="G113" s="276" t="s">
        <v>917</v>
      </c>
      <c r="H113" s="282"/>
      <c r="I113" s="277"/>
      <c r="J113" s="858" t="str">
        <f t="shared" ca="1" si="8"/>
        <v/>
      </c>
      <c r="K113" s="834">
        <v>45051</v>
      </c>
    </row>
    <row r="114" spans="1:11" x14ac:dyDescent="0.15">
      <c r="A114" s="825" t="str">
        <f t="shared" si="4"/>
        <v>Track &amp; Field Indoor-Male-V70-800m</v>
      </c>
      <c r="B114" s="857" t="s">
        <v>991</v>
      </c>
      <c r="C114" s="275" t="s">
        <v>913</v>
      </c>
      <c r="D114" s="275" t="s">
        <v>69</v>
      </c>
      <c r="E114" s="275" t="s">
        <v>9</v>
      </c>
      <c r="F114" s="275" t="s">
        <v>72</v>
      </c>
      <c r="G114" s="276" t="s">
        <v>917</v>
      </c>
      <c r="H114" s="282"/>
      <c r="I114" s="277"/>
      <c r="J114" s="858" t="str">
        <f t="shared" ca="1" si="8"/>
        <v/>
      </c>
      <c r="K114" s="834">
        <v>45051</v>
      </c>
    </row>
    <row r="115" spans="1:11" ht="14" thickBot="1" x14ac:dyDescent="0.2">
      <c r="A115" s="826" t="str">
        <f t="shared" si="4"/>
        <v>Track &amp; Field Indoor-Male-V75-800m</v>
      </c>
      <c r="B115" s="859" t="s">
        <v>991</v>
      </c>
      <c r="C115" s="278" t="s">
        <v>913</v>
      </c>
      <c r="D115" s="278" t="s">
        <v>69</v>
      </c>
      <c r="E115" s="278" t="s">
        <v>9</v>
      </c>
      <c r="F115" s="278" t="s">
        <v>479</v>
      </c>
      <c r="G115" s="279" t="s">
        <v>917</v>
      </c>
      <c r="H115" s="283"/>
      <c r="I115" s="280"/>
      <c r="J115" s="860" t="str">
        <f t="shared" ca="1" si="8"/>
        <v/>
      </c>
      <c r="K115" s="835">
        <v>45051</v>
      </c>
    </row>
    <row r="116" spans="1:11" x14ac:dyDescent="0.15">
      <c r="A116" s="824" t="str">
        <f t="shared" si="4"/>
        <v>Track &amp; Field Indoor-Male-U11-1000m</v>
      </c>
      <c r="B116" s="855" t="s">
        <v>991</v>
      </c>
      <c r="C116" s="272" t="s">
        <v>913</v>
      </c>
      <c r="D116" s="272" t="s">
        <v>69</v>
      </c>
      <c r="E116" s="272" t="s">
        <v>222</v>
      </c>
      <c r="F116" s="273" t="s">
        <v>77</v>
      </c>
      <c r="G116" s="272" t="s">
        <v>917</v>
      </c>
      <c r="H116" s="281"/>
      <c r="I116" s="274"/>
      <c r="J116" s="856" t="str">
        <f t="shared" ref="J116:J131" ca="1" si="9">IF(I116="","",IF(I116="MISSING","",IF(I116="-","-",TODAY()-I116)))</f>
        <v/>
      </c>
      <c r="K116" s="833">
        <v>45051</v>
      </c>
    </row>
    <row r="117" spans="1:11" x14ac:dyDescent="0.15">
      <c r="A117" s="825" t="str">
        <f t="shared" si="4"/>
        <v>Track &amp; Field Indoor-Male-U13-1000m</v>
      </c>
      <c r="B117" s="857" t="s">
        <v>991</v>
      </c>
      <c r="C117" s="275" t="s">
        <v>913</v>
      </c>
      <c r="D117" s="275" t="s">
        <v>69</v>
      </c>
      <c r="E117" s="275" t="s">
        <v>222</v>
      </c>
      <c r="F117" s="275" t="s">
        <v>78</v>
      </c>
      <c r="G117" s="276" t="s">
        <v>917</v>
      </c>
      <c r="H117" s="282"/>
      <c r="I117" s="277"/>
      <c r="J117" s="858" t="str">
        <f t="shared" ca="1" si="9"/>
        <v/>
      </c>
      <c r="K117" s="834">
        <v>45051</v>
      </c>
    </row>
    <row r="118" spans="1:11" x14ac:dyDescent="0.15">
      <c r="A118" s="825" t="str">
        <f t="shared" si="4"/>
        <v>Track &amp; Field Indoor-Male-U15-1000m</v>
      </c>
      <c r="B118" s="857" t="s">
        <v>991</v>
      </c>
      <c r="C118" s="275" t="s">
        <v>913</v>
      </c>
      <c r="D118" s="275" t="s">
        <v>69</v>
      </c>
      <c r="E118" s="275" t="s">
        <v>222</v>
      </c>
      <c r="F118" s="275" t="s">
        <v>79</v>
      </c>
      <c r="G118" s="276" t="s">
        <v>900</v>
      </c>
      <c r="H118" s="405" t="s">
        <v>1380</v>
      </c>
      <c r="I118" s="277">
        <v>44885</v>
      </c>
      <c r="J118" s="858">
        <f t="shared" ref="J118" ca="1" si="10">IF(I118="","",IF(I118="MISSING","",IF(I118="-","-",TODAY()-I118)))</f>
        <v>1272</v>
      </c>
      <c r="K118" s="834">
        <v>45299</v>
      </c>
    </row>
    <row r="119" spans="1:11" x14ac:dyDescent="0.15">
      <c r="A119" s="825" t="str">
        <f t="shared" si="4"/>
        <v>Track &amp; Field Indoor-Male-U17-1000m</v>
      </c>
      <c r="B119" s="857" t="s">
        <v>991</v>
      </c>
      <c r="C119" s="275" t="s">
        <v>913</v>
      </c>
      <c r="D119" s="275" t="s">
        <v>69</v>
      </c>
      <c r="E119" s="275" t="s">
        <v>222</v>
      </c>
      <c r="F119" s="275" t="s">
        <v>80</v>
      </c>
      <c r="G119" s="276" t="s">
        <v>900</v>
      </c>
      <c r="H119" s="405" t="s">
        <v>1381</v>
      </c>
      <c r="I119" s="277">
        <v>45255</v>
      </c>
      <c r="J119" s="858">
        <f t="shared" ca="1" si="9"/>
        <v>902</v>
      </c>
      <c r="K119" s="834">
        <v>45299</v>
      </c>
    </row>
    <row r="120" spans="1:11" x14ac:dyDescent="0.15">
      <c r="A120" s="825" t="str">
        <f t="shared" si="4"/>
        <v>Track &amp; Field Indoor-Male-U20-1000m</v>
      </c>
      <c r="B120" s="857" t="s">
        <v>991</v>
      </c>
      <c r="C120" s="275" t="s">
        <v>913</v>
      </c>
      <c r="D120" s="275" t="s">
        <v>69</v>
      </c>
      <c r="E120" s="275" t="s">
        <v>222</v>
      </c>
      <c r="F120" s="275" t="s">
        <v>81</v>
      </c>
      <c r="G120" s="276" t="s">
        <v>269</v>
      </c>
      <c r="H120" s="405" t="s">
        <v>1070</v>
      </c>
      <c r="I120" s="277">
        <v>39460</v>
      </c>
      <c r="J120" s="858">
        <f t="shared" ca="1" si="9"/>
        <v>6697</v>
      </c>
      <c r="K120" s="834">
        <v>45051</v>
      </c>
    </row>
    <row r="121" spans="1:11" x14ac:dyDescent="0.15">
      <c r="A121" s="825" t="str">
        <f t="shared" si="4"/>
        <v>Track &amp; Field Indoor-Male-U23-1000m</v>
      </c>
      <c r="B121" s="857" t="s">
        <v>991</v>
      </c>
      <c r="C121" s="275" t="s">
        <v>913</v>
      </c>
      <c r="D121" s="275" t="s">
        <v>69</v>
      </c>
      <c r="E121" s="275" t="s">
        <v>222</v>
      </c>
      <c r="F121" s="275" t="s">
        <v>992</v>
      </c>
      <c r="G121" s="276" t="s">
        <v>917</v>
      </c>
      <c r="H121" s="301"/>
      <c r="I121" s="277"/>
      <c r="J121" s="858" t="str">
        <f t="shared" ca="1" si="9"/>
        <v/>
      </c>
      <c r="K121" s="834">
        <v>45051</v>
      </c>
    </row>
    <row r="122" spans="1:11" x14ac:dyDescent="0.15">
      <c r="A122" s="825" t="str">
        <f t="shared" si="4"/>
        <v>Track &amp; Field Indoor-Male-Senior-1000m</v>
      </c>
      <c r="B122" s="857" t="s">
        <v>991</v>
      </c>
      <c r="C122" s="275" t="s">
        <v>913</v>
      </c>
      <c r="D122" s="275" t="s">
        <v>69</v>
      </c>
      <c r="E122" s="275" t="s">
        <v>222</v>
      </c>
      <c r="F122" s="275" t="s">
        <v>5</v>
      </c>
      <c r="G122" s="276" t="s">
        <v>257</v>
      </c>
      <c r="H122" s="405" t="s">
        <v>1071</v>
      </c>
      <c r="I122" s="277">
        <v>44652</v>
      </c>
      <c r="J122" s="858">
        <f t="shared" ca="1" si="9"/>
        <v>1505</v>
      </c>
      <c r="K122" s="834">
        <v>45051</v>
      </c>
    </row>
    <row r="123" spans="1:11" x14ac:dyDescent="0.15">
      <c r="A123" s="825" t="str">
        <f t="shared" si="4"/>
        <v>Track &amp; Field Indoor-Male-V35-1000m</v>
      </c>
      <c r="B123" s="857" t="s">
        <v>991</v>
      </c>
      <c r="C123" s="275" t="s">
        <v>913</v>
      </c>
      <c r="D123" s="275" t="s">
        <v>69</v>
      </c>
      <c r="E123" s="275" t="s">
        <v>222</v>
      </c>
      <c r="F123" s="275" t="s">
        <v>74</v>
      </c>
      <c r="G123" s="276" t="s">
        <v>244</v>
      </c>
      <c r="H123" s="644" t="s">
        <v>1442</v>
      </c>
      <c r="I123" s="277">
        <v>42379</v>
      </c>
      <c r="J123" s="858">
        <f t="shared" ca="1" si="9"/>
        <v>3778</v>
      </c>
      <c r="K123" s="834">
        <v>45511</v>
      </c>
    </row>
    <row r="124" spans="1:11" x14ac:dyDescent="0.15">
      <c r="A124" s="825" t="str">
        <f t="shared" si="4"/>
        <v>Track &amp; Field Indoor-Male-V40-1000m</v>
      </c>
      <c r="B124" s="857" t="s">
        <v>991</v>
      </c>
      <c r="C124" s="275" t="s">
        <v>913</v>
      </c>
      <c r="D124" s="275" t="s">
        <v>69</v>
      </c>
      <c r="E124" s="275" t="s">
        <v>222</v>
      </c>
      <c r="F124" s="275" t="s">
        <v>67</v>
      </c>
      <c r="G124" s="276" t="s">
        <v>917</v>
      </c>
      <c r="H124" s="282"/>
      <c r="I124" s="277"/>
      <c r="J124" s="858" t="str">
        <f t="shared" ca="1" si="9"/>
        <v/>
      </c>
      <c r="K124" s="834">
        <v>45051</v>
      </c>
    </row>
    <row r="125" spans="1:11" x14ac:dyDescent="0.15">
      <c r="A125" s="825" t="str">
        <f t="shared" si="4"/>
        <v>Track &amp; Field Indoor-Male-V45-1000m</v>
      </c>
      <c r="B125" s="857" t="s">
        <v>991</v>
      </c>
      <c r="C125" s="275" t="s">
        <v>913</v>
      </c>
      <c r="D125" s="275" t="s">
        <v>69</v>
      </c>
      <c r="E125" s="275" t="s">
        <v>222</v>
      </c>
      <c r="F125" s="275" t="s">
        <v>64</v>
      </c>
      <c r="G125" s="276" t="s">
        <v>917</v>
      </c>
      <c r="H125" s="282"/>
      <c r="I125" s="277"/>
      <c r="J125" s="858" t="str">
        <f t="shared" ca="1" si="9"/>
        <v/>
      </c>
      <c r="K125" s="834">
        <v>45051</v>
      </c>
    </row>
    <row r="126" spans="1:11" x14ac:dyDescent="0.15">
      <c r="A126" s="825" t="str">
        <f t="shared" si="4"/>
        <v>Track &amp; Field Indoor-Male-V50-1000m</v>
      </c>
      <c r="B126" s="857" t="s">
        <v>991</v>
      </c>
      <c r="C126" s="275" t="s">
        <v>913</v>
      </c>
      <c r="D126" s="275" t="s">
        <v>69</v>
      </c>
      <c r="E126" s="275" t="s">
        <v>222</v>
      </c>
      <c r="F126" s="275" t="s">
        <v>65</v>
      </c>
      <c r="G126" s="276" t="s">
        <v>917</v>
      </c>
      <c r="H126" s="282"/>
      <c r="I126" s="277"/>
      <c r="J126" s="858" t="str">
        <f t="shared" ca="1" si="9"/>
        <v/>
      </c>
      <c r="K126" s="834">
        <v>45051</v>
      </c>
    </row>
    <row r="127" spans="1:11" x14ac:dyDescent="0.15">
      <c r="A127" s="825" t="str">
        <f t="shared" si="4"/>
        <v>Track &amp; Field Indoor-Male-V55-1000m</v>
      </c>
      <c r="B127" s="857" t="s">
        <v>991</v>
      </c>
      <c r="C127" s="275" t="s">
        <v>913</v>
      </c>
      <c r="D127" s="275" t="s">
        <v>69</v>
      </c>
      <c r="E127" s="275" t="s">
        <v>222</v>
      </c>
      <c r="F127" s="275" t="s">
        <v>66</v>
      </c>
      <c r="G127" s="276" t="s">
        <v>917</v>
      </c>
      <c r="H127" s="282"/>
      <c r="I127" s="277"/>
      <c r="J127" s="858" t="str">
        <f t="shared" ca="1" si="9"/>
        <v/>
      </c>
      <c r="K127" s="834">
        <v>45051</v>
      </c>
    </row>
    <row r="128" spans="1:11" x14ac:dyDescent="0.15">
      <c r="A128" s="825" t="str">
        <f t="shared" si="4"/>
        <v>Track &amp; Field Indoor-Male-V60-1000m</v>
      </c>
      <c r="B128" s="857" t="s">
        <v>991</v>
      </c>
      <c r="C128" s="275" t="s">
        <v>913</v>
      </c>
      <c r="D128" s="275" t="s">
        <v>69</v>
      </c>
      <c r="E128" s="275" t="s">
        <v>222</v>
      </c>
      <c r="F128" s="275" t="s">
        <v>70</v>
      </c>
      <c r="G128" s="276" t="s">
        <v>917</v>
      </c>
      <c r="H128" s="282"/>
      <c r="I128" s="277"/>
      <c r="J128" s="858" t="str">
        <f t="shared" ca="1" si="9"/>
        <v/>
      </c>
      <c r="K128" s="834">
        <v>45051</v>
      </c>
    </row>
    <row r="129" spans="1:11" x14ac:dyDescent="0.15">
      <c r="A129" s="825" t="str">
        <f t="shared" si="4"/>
        <v>Track &amp; Field Indoor-Male-V65-1000m</v>
      </c>
      <c r="B129" s="857" t="s">
        <v>991</v>
      </c>
      <c r="C129" s="275" t="s">
        <v>913</v>
      </c>
      <c r="D129" s="275" t="s">
        <v>69</v>
      </c>
      <c r="E129" s="275" t="s">
        <v>222</v>
      </c>
      <c r="F129" s="275" t="s">
        <v>71</v>
      </c>
      <c r="G129" s="276" t="s">
        <v>917</v>
      </c>
      <c r="H129" s="282"/>
      <c r="I129" s="277"/>
      <c r="J129" s="858" t="str">
        <f t="shared" ca="1" si="9"/>
        <v/>
      </c>
      <c r="K129" s="834">
        <v>45051</v>
      </c>
    </row>
    <row r="130" spans="1:11" x14ac:dyDescent="0.15">
      <c r="A130" s="825" t="str">
        <f t="shared" si="4"/>
        <v>Track &amp; Field Indoor-Male-V70-1000m</v>
      </c>
      <c r="B130" s="857" t="s">
        <v>991</v>
      </c>
      <c r="C130" s="275" t="s">
        <v>913</v>
      </c>
      <c r="D130" s="275" t="s">
        <v>69</v>
      </c>
      <c r="E130" s="275" t="s">
        <v>222</v>
      </c>
      <c r="F130" s="275" t="s">
        <v>72</v>
      </c>
      <c r="G130" s="276" t="s">
        <v>917</v>
      </c>
      <c r="H130" s="282"/>
      <c r="I130" s="277"/>
      <c r="J130" s="858" t="str">
        <f t="shared" ca="1" si="9"/>
        <v/>
      </c>
      <c r="K130" s="834">
        <v>45051</v>
      </c>
    </row>
    <row r="131" spans="1:11" ht="14" thickBot="1" x14ac:dyDescent="0.2">
      <c r="A131" s="826" t="str">
        <f t="shared" si="4"/>
        <v>Track &amp; Field Indoor-Male-V75-1000m</v>
      </c>
      <c r="B131" s="859" t="s">
        <v>991</v>
      </c>
      <c r="C131" s="278" t="s">
        <v>913</v>
      </c>
      <c r="D131" s="278" t="s">
        <v>69</v>
      </c>
      <c r="E131" s="278" t="s">
        <v>222</v>
      </c>
      <c r="F131" s="278" t="s">
        <v>479</v>
      </c>
      <c r="G131" s="279" t="s">
        <v>917</v>
      </c>
      <c r="H131" s="283"/>
      <c r="I131" s="280"/>
      <c r="J131" s="860" t="str">
        <f t="shared" ca="1" si="9"/>
        <v/>
      </c>
      <c r="K131" s="835">
        <v>45051</v>
      </c>
    </row>
    <row r="132" spans="1:11" x14ac:dyDescent="0.15">
      <c r="A132" s="824" t="str">
        <f t="shared" ref="A132:A212" si="11">B132&amp;"-"&amp;D132&amp;"-"&amp;F132&amp;"-"&amp;E132</f>
        <v>Track &amp; Field Indoor-Male-U11-1500m</v>
      </c>
      <c r="B132" s="855" t="s">
        <v>991</v>
      </c>
      <c r="C132" s="272" t="s">
        <v>913</v>
      </c>
      <c r="D132" s="272" t="s">
        <v>69</v>
      </c>
      <c r="E132" s="272" t="s">
        <v>98</v>
      </c>
      <c r="F132" s="273" t="s">
        <v>77</v>
      </c>
      <c r="G132" s="272" t="s">
        <v>917</v>
      </c>
      <c r="H132" s="281"/>
      <c r="I132" s="274"/>
      <c r="J132" s="856" t="str">
        <f t="shared" ref="J132:J180" ca="1" si="12">IF(I132="","",IF(I132="MISSING","",IF(I132="-","-",TODAY()-I132)))</f>
        <v/>
      </c>
      <c r="K132" s="833">
        <v>45051</v>
      </c>
    </row>
    <row r="133" spans="1:11" x14ac:dyDescent="0.15">
      <c r="A133" s="825" t="str">
        <f t="shared" si="11"/>
        <v>Track &amp; Field Indoor-Male-U13-1500m</v>
      </c>
      <c r="B133" s="1128" t="s">
        <v>991</v>
      </c>
      <c r="C133" s="1129" t="s">
        <v>913</v>
      </c>
      <c r="D133" s="1129" t="s">
        <v>69</v>
      </c>
      <c r="E133" s="1129" t="s">
        <v>98</v>
      </c>
      <c r="F133" s="1129" t="s">
        <v>78</v>
      </c>
      <c r="G133" s="1130" t="s">
        <v>917</v>
      </c>
      <c r="H133" s="1131"/>
      <c r="I133" s="1132"/>
      <c r="J133" s="1133" t="str">
        <f t="shared" ca="1" si="12"/>
        <v/>
      </c>
      <c r="K133" s="1134">
        <v>45051</v>
      </c>
    </row>
    <row r="134" spans="1:11" x14ac:dyDescent="0.15">
      <c r="A134" s="825" t="str">
        <f t="shared" si="11"/>
        <v>Track &amp; Field Indoor-Male-U15-1500m</v>
      </c>
      <c r="B134" s="881" t="s">
        <v>991</v>
      </c>
      <c r="C134" s="1048" t="s">
        <v>913</v>
      </c>
      <c r="D134" s="1048" t="s">
        <v>69</v>
      </c>
      <c r="E134" s="1048" t="s">
        <v>98</v>
      </c>
      <c r="F134" s="1048" t="s">
        <v>79</v>
      </c>
      <c r="G134" s="291" t="s">
        <v>917</v>
      </c>
      <c r="H134" s="293"/>
      <c r="I134" s="294"/>
      <c r="J134" s="882" t="str">
        <f t="shared" ca="1" si="12"/>
        <v/>
      </c>
      <c r="K134" s="840">
        <v>45051</v>
      </c>
    </row>
    <row r="135" spans="1:11" x14ac:dyDescent="0.15">
      <c r="A135" s="825" t="str">
        <f t="shared" si="11"/>
        <v>Track &amp; Field Indoor-Male-U17-1500m</v>
      </c>
      <c r="B135" s="857" t="s">
        <v>991</v>
      </c>
      <c r="C135" s="275" t="s">
        <v>913</v>
      </c>
      <c r="D135" s="275" t="s">
        <v>69</v>
      </c>
      <c r="E135" s="275" t="s">
        <v>98</v>
      </c>
      <c r="F135" s="275" t="s">
        <v>80</v>
      </c>
      <c r="G135" s="276" t="s">
        <v>427</v>
      </c>
      <c r="H135" s="405" t="s">
        <v>1072</v>
      </c>
      <c r="I135" s="277">
        <v>42385</v>
      </c>
      <c r="J135" s="858">
        <f t="shared" ca="1" si="12"/>
        <v>3772</v>
      </c>
      <c r="K135" s="834">
        <v>45051</v>
      </c>
    </row>
    <row r="136" spans="1:11" x14ac:dyDescent="0.15">
      <c r="A136" s="825" t="str">
        <f t="shared" si="11"/>
        <v>Track &amp; Field Indoor-Male-U20-1500m</v>
      </c>
      <c r="B136" s="857" t="s">
        <v>991</v>
      </c>
      <c r="C136" s="275" t="s">
        <v>913</v>
      </c>
      <c r="D136" s="275" t="s">
        <v>69</v>
      </c>
      <c r="E136" s="275" t="s">
        <v>98</v>
      </c>
      <c r="F136" s="275" t="s">
        <v>81</v>
      </c>
      <c r="G136" s="276" t="s">
        <v>917</v>
      </c>
      <c r="H136" s="282"/>
      <c r="I136" s="277"/>
      <c r="J136" s="858" t="str">
        <f t="shared" ca="1" si="12"/>
        <v/>
      </c>
      <c r="K136" s="834">
        <v>45051</v>
      </c>
    </row>
    <row r="137" spans="1:11" x14ac:dyDescent="0.15">
      <c r="A137" s="825" t="str">
        <f t="shared" si="11"/>
        <v>Track &amp; Field Indoor-Male-U23-1500m</v>
      </c>
      <c r="B137" s="857" t="s">
        <v>991</v>
      </c>
      <c r="C137" s="275" t="s">
        <v>913</v>
      </c>
      <c r="D137" s="275" t="s">
        <v>69</v>
      </c>
      <c r="E137" s="275" t="s">
        <v>98</v>
      </c>
      <c r="F137" s="275" t="s">
        <v>992</v>
      </c>
      <c r="G137" s="276" t="s">
        <v>917</v>
      </c>
      <c r="H137" s="282"/>
      <c r="I137" s="277"/>
      <c r="J137" s="858" t="str">
        <f t="shared" ca="1" si="12"/>
        <v/>
      </c>
      <c r="K137" s="834">
        <v>45051</v>
      </c>
    </row>
    <row r="138" spans="1:11" x14ac:dyDescent="0.15">
      <c r="A138" s="825" t="str">
        <f t="shared" si="11"/>
        <v>Track &amp; Field Indoor-Male-Senior-1500m</v>
      </c>
      <c r="B138" s="857" t="s">
        <v>991</v>
      </c>
      <c r="C138" s="275" t="s">
        <v>913</v>
      </c>
      <c r="D138" s="275" t="s">
        <v>69</v>
      </c>
      <c r="E138" s="275" t="s">
        <v>98</v>
      </c>
      <c r="F138" s="275" t="s">
        <v>5</v>
      </c>
      <c r="G138" s="276" t="s">
        <v>246</v>
      </c>
      <c r="H138" s="644" t="s">
        <v>1366</v>
      </c>
      <c r="I138" s="277">
        <v>44610</v>
      </c>
      <c r="J138" s="858">
        <f t="shared" ca="1" si="12"/>
        <v>1547</v>
      </c>
      <c r="K138" s="834">
        <v>45125</v>
      </c>
    </row>
    <row r="139" spans="1:11" x14ac:dyDescent="0.15">
      <c r="A139" s="825" t="str">
        <f t="shared" si="11"/>
        <v>Track &amp; Field Indoor-Male-V35-1500m</v>
      </c>
      <c r="B139" s="857" t="s">
        <v>991</v>
      </c>
      <c r="C139" s="275" t="s">
        <v>913</v>
      </c>
      <c r="D139" s="275" t="s">
        <v>69</v>
      </c>
      <c r="E139" s="275" t="s">
        <v>98</v>
      </c>
      <c r="F139" s="275" t="s">
        <v>74</v>
      </c>
      <c r="G139" s="276" t="s">
        <v>917</v>
      </c>
      <c r="H139" s="282"/>
      <c r="I139" s="277"/>
      <c r="J139" s="858" t="str">
        <f t="shared" ca="1" si="12"/>
        <v/>
      </c>
      <c r="K139" s="834">
        <v>45051</v>
      </c>
    </row>
    <row r="140" spans="1:11" x14ac:dyDescent="0.15">
      <c r="A140" s="825" t="str">
        <f t="shared" si="11"/>
        <v>Track &amp; Field Indoor-Male-V40-1500m</v>
      </c>
      <c r="B140" s="857" t="s">
        <v>991</v>
      </c>
      <c r="C140" s="275" t="s">
        <v>913</v>
      </c>
      <c r="D140" s="275" t="s">
        <v>69</v>
      </c>
      <c r="E140" s="275" t="s">
        <v>98</v>
      </c>
      <c r="F140" s="275" t="s">
        <v>67</v>
      </c>
      <c r="G140" s="276" t="s">
        <v>917</v>
      </c>
      <c r="H140" s="282"/>
      <c r="I140" s="277"/>
      <c r="J140" s="858" t="str">
        <f t="shared" ca="1" si="12"/>
        <v/>
      </c>
      <c r="K140" s="834">
        <v>45051</v>
      </c>
    </row>
    <row r="141" spans="1:11" x14ac:dyDescent="0.15">
      <c r="A141" s="825" t="str">
        <f t="shared" si="11"/>
        <v>Track &amp; Field Indoor-Male-V45-1500m</v>
      </c>
      <c r="B141" s="857" t="s">
        <v>991</v>
      </c>
      <c r="C141" s="275" t="s">
        <v>913</v>
      </c>
      <c r="D141" s="275" t="s">
        <v>69</v>
      </c>
      <c r="E141" s="275" t="s">
        <v>98</v>
      </c>
      <c r="F141" s="275" t="s">
        <v>64</v>
      </c>
      <c r="G141" s="276" t="s">
        <v>917</v>
      </c>
      <c r="H141" s="282"/>
      <c r="I141" s="277"/>
      <c r="J141" s="858" t="str">
        <f t="shared" ca="1" si="12"/>
        <v/>
      </c>
      <c r="K141" s="834">
        <v>45051</v>
      </c>
    </row>
    <row r="142" spans="1:11" x14ac:dyDescent="0.15">
      <c r="A142" s="825" t="str">
        <f t="shared" si="11"/>
        <v>Track &amp; Field Indoor-Male-V50-1500m</v>
      </c>
      <c r="B142" s="857" t="s">
        <v>991</v>
      </c>
      <c r="C142" s="275" t="s">
        <v>913</v>
      </c>
      <c r="D142" s="275" t="s">
        <v>69</v>
      </c>
      <c r="E142" s="275" t="s">
        <v>98</v>
      </c>
      <c r="F142" s="275" t="s">
        <v>65</v>
      </c>
      <c r="G142" s="276" t="s">
        <v>917</v>
      </c>
      <c r="H142" s="282"/>
      <c r="I142" s="277"/>
      <c r="J142" s="858" t="str">
        <f t="shared" ca="1" si="12"/>
        <v/>
      </c>
      <c r="K142" s="834">
        <v>45051</v>
      </c>
    </row>
    <row r="143" spans="1:11" x14ac:dyDescent="0.15">
      <c r="A143" s="825" t="str">
        <f t="shared" si="11"/>
        <v>Track &amp; Field Indoor-Male-V55-1500m</v>
      </c>
      <c r="B143" s="857" t="s">
        <v>991</v>
      </c>
      <c r="C143" s="275" t="s">
        <v>913</v>
      </c>
      <c r="D143" s="275" t="s">
        <v>69</v>
      </c>
      <c r="E143" s="275" t="s">
        <v>98</v>
      </c>
      <c r="F143" s="275" t="s">
        <v>66</v>
      </c>
      <c r="G143" s="276" t="s">
        <v>917</v>
      </c>
      <c r="H143" s="282"/>
      <c r="I143" s="277"/>
      <c r="J143" s="858" t="str">
        <f t="shared" ca="1" si="12"/>
        <v/>
      </c>
      <c r="K143" s="834">
        <v>45051</v>
      </c>
    </row>
    <row r="144" spans="1:11" x14ac:dyDescent="0.15">
      <c r="A144" s="825" t="str">
        <f t="shared" si="11"/>
        <v>Track &amp; Field Indoor-Male-V60-1500m</v>
      </c>
      <c r="B144" s="857" t="s">
        <v>991</v>
      </c>
      <c r="C144" s="275" t="s">
        <v>913</v>
      </c>
      <c r="D144" s="275" t="s">
        <v>69</v>
      </c>
      <c r="E144" s="275" t="s">
        <v>98</v>
      </c>
      <c r="F144" s="275" t="s">
        <v>70</v>
      </c>
      <c r="G144" s="276" t="s">
        <v>917</v>
      </c>
      <c r="H144" s="282"/>
      <c r="I144" s="277"/>
      <c r="J144" s="858" t="str">
        <f t="shared" ca="1" si="12"/>
        <v/>
      </c>
      <c r="K144" s="834">
        <v>45051</v>
      </c>
    </row>
    <row r="145" spans="1:11" x14ac:dyDescent="0.15">
      <c r="A145" s="825" t="str">
        <f t="shared" si="11"/>
        <v>Track &amp; Field Indoor-Male-V65-1500m</v>
      </c>
      <c r="B145" s="857" t="s">
        <v>991</v>
      </c>
      <c r="C145" s="275" t="s">
        <v>913</v>
      </c>
      <c r="D145" s="275" t="s">
        <v>69</v>
      </c>
      <c r="E145" s="275" t="s">
        <v>98</v>
      </c>
      <c r="F145" s="275" t="s">
        <v>71</v>
      </c>
      <c r="G145" s="276" t="s">
        <v>917</v>
      </c>
      <c r="H145" s="282"/>
      <c r="I145" s="277"/>
      <c r="J145" s="858" t="str">
        <f t="shared" ca="1" si="12"/>
        <v/>
      </c>
      <c r="K145" s="834">
        <v>45051</v>
      </c>
    </row>
    <row r="146" spans="1:11" x14ac:dyDescent="0.15">
      <c r="A146" s="825" t="str">
        <f t="shared" si="11"/>
        <v>Track &amp; Field Indoor-Male-V70-1500m</v>
      </c>
      <c r="B146" s="857" t="s">
        <v>991</v>
      </c>
      <c r="C146" s="275" t="s">
        <v>913</v>
      </c>
      <c r="D146" s="275" t="s">
        <v>69</v>
      </c>
      <c r="E146" s="275" t="s">
        <v>98</v>
      </c>
      <c r="F146" s="275" t="s">
        <v>72</v>
      </c>
      <c r="G146" s="276" t="s">
        <v>917</v>
      </c>
      <c r="H146" s="282"/>
      <c r="I146" s="277"/>
      <c r="J146" s="858" t="str">
        <f t="shared" ca="1" si="12"/>
        <v/>
      </c>
      <c r="K146" s="834">
        <v>45051</v>
      </c>
    </row>
    <row r="147" spans="1:11" ht="14" thickBot="1" x14ac:dyDescent="0.2">
      <c r="A147" s="826" t="str">
        <f t="shared" si="11"/>
        <v>Track &amp; Field Indoor-Male-V75-1500m</v>
      </c>
      <c r="B147" s="861" t="s">
        <v>991</v>
      </c>
      <c r="C147" s="862" t="s">
        <v>913</v>
      </c>
      <c r="D147" s="862" t="s">
        <v>69</v>
      </c>
      <c r="E147" s="862" t="s">
        <v>98</v>
      </c>
      <c r="F147" s="862" t="s">
        <v>479</v>
      </c>
      <c r="G147" s="863" t="s">
        <v>917</v>
      </c>
      <c r="H147" s="864"/>
      <c r="I147" s="865"/>
      <c r="J147" s="866" t="str">
        <f t="shared" ca="1" si="12"/>
        <v/>
      </c>
      <c r="K147" s="835">
        <v>45051</v>
      </c>
    </row>
    <row r="148" spans="1:11" x14ac:dyDescent="0.15">
      <c r="A148" s="400" t="str">
        <f t="shared" si="11"/>
        <v>Track &amp; Field Indoor-Male-U11-3000m</v>
      </c>
      <c r="B148" s="845" t="s">
        <v>991</v>
      </c>
      <c r="C148" s="844" t="s">
        <v>913</v>
      </c>
      <c r="D148" s="844" t="s">
        <v>69</v>
      </c>
      <c r="E148" s="844" t="s">
        <v>99</v>
      </c>
      <c r="F148" s="846" t="s">
        <v>77</v>
      </c>
      <c r="G148" s="844" t="s">
        <v>924</v>
      </c>
      <c r="H148" s="847"/>
      <c r="I148" s="848"/>
      <c r="J148" s="849" t="str">
        <f t="shared" ref="J148:J163" ca="1" si="13">IF(I148="","",IF(I148="MISSING","",IF(I148="-","-",TODAY()-I148)))</f>
        <v/>
      </c>
      <c r="K148" s="1135">
        <v>45125</v>
      </c>
    </row>
    <row r="149" spans="1:11" x14ac:dyDescent="0.15">
      <c r="A149" s="825" t="str">
        <f t="shared" si="11"/>
        <v>Track &amp; Field Indoor-Male-U13-3000m</v>
      </c>
      <c r="B149" s="1136" t="s">
        <v>991</v>
      </c>
      <c r="C149" s="1137" t="s">
        <v>913</v>
      </c>
      <c r="D149" s="1137" t="s">
        <v>69</v>
      </c>
      <c r="E149" s="1137" t="s">
        <v>99</v>
      </c>
      <c r="F149" s="1137" t="s">
        <v>78</v>
      </c>
      <c r="G149" s="1138" t="s">
        <v>917</v>
      </c>
      <c r="H149" s="1139"/>
      <c r="I149" s="1140"/>
      <c r="J149" s="1141" t="str">
        <f t="shared" ca="1" si="13"/>
        <v/>
      </c>
      <c r="K149" s="1142">
        <v>45125</v>
      </c>
    </row>
    <row r="150" spans="1:11" x14ac:dyDescent="0.15">
      <c r="A150" s="825" t="str">
        <f t="shared" si="11"/>
        <v>Track &amp; Field Indoor-Male-U15-3000m</v>
      </c>
      <c r="B150" s="857" t="s">
        <v>991</v>
      </c>
      <c r="C150" s="275" t="s">
        <v>913</v>
      </c>
      <c r="D150" s="275" t="s">
        <v>69</v>
      </c>
      <c r="E150" s="275" t="s">
        <v>99</v>
      </c>
      <c r="F150" s="275" t="s">
        <v>79</v>
      </c>
      <c r="G150" s="276" t="s">
        <v>917</v>
      </c>
      <c r="H150" s="282"/>
      <c r="I150" s="277"/>
      <c r="J150" s="858" t="str">
        <f t="shared" ca="1" si="13"/>
        <v/>
      </c>
      <c r="K150" s="834">
        <v>45125</v>
      </c>
    </row>
    <row r="151" spans="1:11" x14ac:dyDescent="0.15">
      <c r="A151" s="825" t="str">
        <f t="shared" si="11"/>
        <v>Track &amp; Field Indoor-Male-U17-3000m</v>
      </c>
      <c r="B151" s="857" t="s">
        <v>991</v>
      </c>
      <c r="C151" s="275" t="s">
        <v>913</v>
      </c>
      <c r="D151" s="275" t="s">
        <v>69</v>
      </c>
      <c r="E151" s="275" t="s">
        <v>99</v>
      </c>
      <c r="F151" s="275" t="s">
        <v>80</v>
      </c>
      <c r="G151" s="276" t="s">
        <v>917</v>
      </c>
      <c r="H151" s="282"/>
      <c r="I151" s="277"/>
      <c r="J151" s="858" t="str">
        <f t="shared" ref="J151" ca="1" si="14">IF(I151="","",IF(I151="MISSING","",IF(I151="-","-",TODAY()-I151)))</f>
        <v/>
      </c>
      <c r="K151" s="834">
        <v>45125</v>
      </c>
    </row>
    <row r="152" spans="1:11" x14ac:dyDescent="0.15">
      <c r="A152" s="825" t="str">
        <f t="shared" si="11"/>
        <v>Track &amp; Field Indoor-Male-U20-3000m</v>
      </c>
      <c r="B152" s="857" t="s">
        <v>991</v>
      </c>
      <c r="C152" s="275" t="s">
        <v>913</v>
      </c>
      <c r="D152" s="275" t="s">
        <v>69</v>
      </c>
      <c r="E152" s="275" t="s">
        <v>99</v>
      </c>
      <c r="F152" s="275" t="s">
        <v>81</v>
      </c>
      <c r="G152" s="276" t="s">
        <v>917</v>
      </c>
      <c r="H152" s="282"/>
      <c r="I152" s="277"/>
      <c r="J152" s="858" t="str">
        <f t="shared" ca="1" si="13"/>
        <v/>
      </c>
      <c r="K152" s="834">
        <v>45125</v>
      </c>
    </row>
    <row r="153" spans="1:11" x14ac:dyDescent="0.15">
      <c r="A153" s="825" t="str">
        <f t="shared" si="11"/>
        <v>Track &amp; Field Indoor-Male-U23-3000m</v>
      </c>
      <c r="B153" s="857" t="s">
        <v>991</v>
      </c>
      <c r="C153" s="275" t="s">
        <v>913</v>
      </c>
      <c r="D153" s="275" t="s">
        <v>69</v>
      </c>
      <c r="E153" s="275" t="s">
        <v>99</v>
      </c>
      <c r="F153" s="275" t="s">
        <v>992</v>
      </c>
      <c r="G153" s="276" t="s">
        <v>917</v>
      </c>
      <c r="H153" s="282"/>
      <c r="I153" s="277"/>
      <c r="J153" s="858" t="str">
        <f t="shared" ca="1" si="13"/>
        <v/>
      </c>
      <c r="K153" s="834">
        <v>45125</v>
      </c>
    </row>
    <row r="154" spans="1:11" x14ac:dyDescent="0.15">
      <c r="A154" s="825" t="str">
        <f t="shared" si="11"/>
        <v>Track &amp; Field Indoor-Male-Senior-3000m</v>
      </c>
      <c r="B154" s="857" t="s">
        <v>991</v>
      </c>
      <c r="C154" s="275" t="s">
        <v>913</v>
      </c>
      <c r="D154" s="275" t="s">
        <v>69</v>
      </c>
      <c r="E154" s="275" t="s">
        <v>99</v>
      </c>
      <c r="F154" s="275" t="s">
        <v>5</v>
      </c>
      <c r="G154" s="276" t="s">
        <v>246</v>
      </c>
      <c r="H154" s="644" t="s">
        <v>1365</v>
      </c>
      <c r="I154" s="277">
        <v>44577</v>
      </c>
      <c r="J154" s="858">
        <f t="shared" ca="1" si="13"/>
        <v>1580</v>
      </c>
      <c r="K154" s="834">
        <v>45125</v>
      </c>
    </row>
    <row r="155" spans="1:11" x14ac:dyDescent="0.15">
      <c r="A155" s="825" t="str">
        <f t="shared" si="11"/>
        <v>Track &amp; Field Indoor-Male-V35-3000m</v>
      </c>
      <c r="B155" s="857" t="s">
        <v>991</v>
      </c>
      <c r="C155" s="275" t="s">
        <v>913</v>
      </c>
      <c r="D155" s="275" t="s">
        <v>69</v>
      </c>
      <c r="E155" s="275" t="s">
        <v>99</v>
      </c>
      <c r="F155" s="275" t="s">
        <v>74</v>
      </c>
      <c r="G155" s="276" t="s">
        <v>917</v>
      </c>
      <c r="H155" s="282"/>
      <c r="I155" s="277"/>
      <c r="J155" s="858" t="str">
        <f t="shared" ca="1" si="13"/>
        <v/>
      </c>
      <c r="K155" s="834">
        <v>45125</v>
      </c>
    </row>
    <row r="156" spans="1:11" x14ac:dyDescent="0.15">
      <c r="A156" s="825" t="str">
        <f t="shared" si="11"/>
        <v>Track &amp; Field Indoor-Male-V40-3000m</v>
      </c>
      <c r="B156" s="857" t="s">
        <v>991</v>
      </c>
      <c r="C156" s="275" t="s">
        <v>913</v>
      </c>
      <c r="D156" s="275" t="s">
        <v>69</v>
      </c>
      <c r="E156" s="275" t="s">
        <v>99</v>
      </c>
      <c r="F156" s="275" t="s">
        <v>67</v>
      </c>
      <c r="G156" s="276" t="s">
        <v>917</v>
      </c>
      <c r="H156" s="282"/>
      <c r="I156" s="277"/>
      <c r="J156" s="858" t="str">
        <f t="shared" ca="1" si="13"/>
        <v/>
      </c>
      <c r="K156" s="834">
        <v>45125</v>
      </c>
    </row>
    <row r="157" spans="1:11" x14ac:dyDescent="0.15">
      <c r="A157" s="825" t="str">
        <f t="shared" si="11"/>
        <v>Track &amp; Field Indoor-Male-V45-3000m</v>
      </c>
      <c r="B157" s="857" t="s">
        <v>991</v>
      </c>
      <c r="C157" s="275" t="s">
        <v>913</v>
      </c>
      <c r="D157" s="275" t="s">
        <v>69</v>
      </c>
      <c r="E157" s="275" t="s">
        <v>99</v>
      </c>
      <c r="F157" s="275" t="s">
        <v>64</v>
      </c>
      <c r="G157" s="276" t="s">
        <v>917</v>
      </c>
      <c r="H157" s="282"/>
      <c r="I157" s="277"/>
      <c r="J157" s="858" t="str">
        <f t="shared" ca="1" si="13"/>
        <v/>
      </c>
      <c r="K157" s="834">
        <v>45125</v>
      </c>
    </row>
    <row r="158" spans="1:11" x14ac:dyDescent="0.15">
      <c r="A158" s="825" t="str">
        <f t="shared" si="11"/>
        <v>Track &amp; Field Indoor-Male-V50-3000m</v>
      </c>
      <c r="B158" s="857" t="s">
        <v>991</v>
      </c>
      <c r="C158" s="275" t="s">
        <v>913</v>
      </c>
      <c r="D158" s="275" t="s">
        <v>69</v>
      </c>
      <c r="E158" s="275" t="s">
        <v>99</v>
      </c>
      <c r="F158" s="275" t="s">
        <v>65</v>
      </c>
      <c r="G158" s="276" t="s">
        <v>917</v>
      </c>
      <c r="H158" s="282"/>
      <c r="I158" s="277"/>
      <c r="J158" s="858" t="str">
        <f t="shared" ca="1" si="13"/>
        <v/>
      </c>
      <c r="K158" s="834">
        <v>45125</v>
      </c>
    </row>
    <row r="159" spans="1:11" x14ac:dyDescent="0.15">
      <c r="A159" s="825" t="str">
        <f t="shared" si="11"/>
        <v>Track &amp; Field Indoor-Male-V55-3000m</v>
      </c>
      <c r="B159" s="857" t="s">
        <v>991</v>
      </c>
      <c r="C159" s="275" t="s">
        <v>913</v>
      </c>
      <c r="D159" s="275" t="s">
        <v>69</v>
      </c>
      <c r="E159" s="275" t="s">
        <v>99</v>
      </c>
      <c r="F159" s="275" t="s">
        <v>66</v>
      </c>
      <c r="G159" s="276" t="s">
        <v>917</v>
      </c>
      <c r="H159" s="282"/>
      <c r="I159" s="277"/>
      <c r="J159" s="858" t="str">
        <f t="shared" ca="1" si="13"/>
        <v/>
      </c>
      <c r="K159" s="834">
        <v>45125</v>
      </c>
    </row>
    <row r="160" spans="1:11" x14ac:dyDescent="0.15">
      <c r="A160" s="825" t="str">
        <f t="shared" si="11"/>
        <v>Track &amp; Field Indoor-Male-V60-3000m</v>
      </c>
      <c r="B160" s="857" t="s">
        <v>991</v>
      </c>
      <c r="C160" s="275" t="s">
        <v>913</v>
      </c>
      <c r="D160" s="275" t="s">
        <v>69</v>
      </c>
      <c r="E160" s="275" t="s">
        <v>99</v>
      </c>
      <c r="F160" s="275" t="s">
        <v>70</v>
      </c>
      <c r="G160" s="276" t="s">
        <v>917</v>
      </c>
      <c r="H160" s="282"/>
      <c r="I160" s="277"/>
      <c r="J160" s="858" t="str">
        <f t="shared" ca="1" si="13"/>
        <v/>
      </c>
      <c r="K160" s="834">
        <v>45125</v>
      </c>
    </row>
    <row r="161" spans="1:11" x14ac:dyDescent="0.15">
      <c r="A161" s="825" t="str">
        <f t="shared" si="11"/>
        <v>Track &amp; Field Indoor-Male-V65-3000m</v>
      </c>
      <c r="B161" s="857" t="s">
        <v>991</v>
      </c>
      <c r="C161" s="275" t="s">
        <v>913</v>
      </c>
      <c r="D161" s="275" t="s">
        <v>69</v>
      </c>
      <c r="E161" s="275" t="s">
        <v>99</v>
      </c>
      <c r="F161" s="275" t="s">
        <v>71</v>
      </c>
      <c r="G161" s="276" t="s">
        <v>917</v>
      </c>
      <c r="H161" s="282"/>
      <c r="I161" s="277"/>
      <c r="J161" s="858" t="str">
        <f t="shared" ca="1" si="13"/>
        <v/>
      </c>
      <c r="K161" s="834">
        <v>45125</v>
      </c>
    </row>
    <row r="162" spans="1:11" x14ac:dyDescent="0.15">
      <c r="A162" s="825" t="str">
        <f t="shared" si="11"/>
        <v>Track &amp; Field Indoor-Male-V70-3000m</v>
      </c>
      <c r="B162" s="857" t="s">
        <v>991</v>
      </c>
      <c r="C162" s="275" t="s">
        <v>913</v>
      </c>
      <c r="D162" s="275" t="s">
        <v>69</v>
      </c>
      <c r="E162" s="275" t="s">
        <v>99</v>
      </c>
      <c r="F162" s="275" t="s">
        <v>72</v>
      </c>
      <c r="G162" s="276" t="s">
        <v>917</v>
      </c>
      <c r="H162" s="282"/>
      <c r="I162" s="277"/>
      <c r="J162" s="858" t="str">
        <f t="shared" ca="1" si="13"/>
        <v/>
      </c>
      <c r="K162" s="834">
        <v>45125</v>
      </c>
    </row>
    <row r="163" spans="1:11" ht="14" thickBot="1" x14ac:dyDescent="0.2">
      <c r="A163" s="825" t="str">
        <f t="shared" si="11"/>
        <v>Track &amp; Field Indoor-Male-V75-3000m</v>
      </c>
      <c r="B163" s="859" t="s">
        <v>991</v>
      </c>
      <c r="C163" s="278" t="s">
        <v>913</v>
      </c>
      <c r="D163" s="278" t="s">
        <v>69</v>
      </c>
      <c r="E163" s="278" t="s">
        <v>99</v>
      </c>
      <c r="F163" s="278" t="s">
        <v>479</v>
      </c>
      <c r="G163" s="279" t="s">
        <v>917</v>
      </c>
      <c r="H163" s="283"/>
      <c r="I163" s="280"/>
      <c r="J163" s="860" t="str">
        <f t="shared" ca="1" si="13"/>
        <v/>
      </c>
      <c r="K163" s="835">
        <v>45125</v>
      </c>
    </row>
    <row r="164" spans="1:11" ht="14" thickBot="1" x14ac:dyDescent="0.2">
      <c r="A164" s="1096"/>
      <c r="B164" s="857" t="s">
        <v>991</v>
      </c>
      <c r="C164" s="275" t="s">
        <v>913</v>
      </c>
      <c r="D164" s="275" t="s">
        <v>69</v>
      </c>
      <c r="E164" s="275" t="s">
        <v>100</v>
      </c>
      <c r="F164" s="275" t="s">
        <v>5</v>
      </c>
      <c r="G164" s="276" t="s">
        <v>244</v>
      </c>
      <c r="H164" s="644" t="s">
        <v>1443</v>
      </c>
      <c r="I164" s="277">
        <v>39894</v>
      </c>
      <c r="J164" s="858">
        <f t="shared" ref="J164" ca="1" si="15">IF(I164="","",IF(I164="MISSING","",IF(I164="-","-",TODAY()-I164)))</f>
        <v>6263</v>
      </c>
      <c r="K164" s="834">
        <v>45511</v>
      </c>
    </row>
    <row r="165" spans="1:11" x14ac:dyDescent="0.15">
      <c r="A165" s="824" t="str">
        <f t="shared" si="11"/>
        <v>Track &amp; Field Indoor-Male-U11-60m Hurdles</v>
      </c>
      <c r="B165" s="855" t="s">
        <v>991</v>
      </c>
      <c r="C165" s="272" t="s">
        <v>913</v>
      </c>
      <c r="D165" s="272" t="s">
        <v>69</v>
      </c>
      <c r="E165" s="272" t="s">
        <v>923</v>
      </c>
      <c r="F165" s="273" t="s">
        <v>77</v>
      </c>
      <c r="G165" s="272" t="s">
        <v>917</v>
      </c>
      <c r="H165" s="281"/>
      <c r="I165" s="274"/>
      <c r="J165" s="856" t="str">
        <f t="shared" ca="1" si="12"/>
        <v/>
      </c>
      <c r="K165" s="833">
        <v>45051</v>
      </c>
    </row>
    <row r="166" spans="1:11" x14ac:dyDescent="0.15">
      <c r="A166" s="825" t="str">
        <f t="shared" si="11"/>
        <v>Track &amp; Field Indoor-Male-U13-60m Hurdles</v>
      </c>
      <c r="B166" s="857" t="s">
        <v>991</v>
      </c>
      <c r="C166" s="275" t="s">
        <v>913</v>
      </c>
      <c r="D166" s="275" t="s">
        <v>69</v>
      </c>
      <c r="E166" s="275" t="s">
        <v>923</v>
      </c>
      <c r="F166" s="275" t="s">
        <v>78</v>
      </c>
      <c r="G166" s="276" t="s">
        <v>1399</v>
      </c>
      <c r="H166" s="644" t="s">
        <v>1400</v>
      </c>
      <c r="I166" s="277">
        <v>44899</v>
      </c>
      <c r="J166" s="858">
        <f t="shared" ca="1" si="12"/>
        <v>1258</v>
      </c>
      <c r="K166" s="834">
        <v>45390</v>
      </c>
    </row>
    <row r="167" spans="1:11" x14ac:dyDescent="0.15">
      <c r="A167" s="825" t="str">
        <f t="shared" si="11"/>
        <v>Track &amp; Field Indoor-Male-U15-60m Hurdles</v>
      </c>
      <c r="B167" s="857" t="s">
        <v>991</v>
      </c>
      <c r="C167" s="275" t="s">
        <v>913</v>
      </c>
      <c r="D167" s="275" t="s">
        <v>69</v>
      </c>
      <c r="E167" s="275" t="s">
        <v>923</v>
      </c>
      <c r="F167" s="275" t="s">
        <v>79</v>
      </c>
      <c r="G167" s="276" t="s">
        <v>1399</v>
      </c>
      <c r="H167" s="644" t="s">
        <v>1398</v>
      </c>
      <c r="I167" s="277">
        <v>45361</v>
      </c>
      <c r="J167" s="858">
        <f t="shared" ca="1" si="12"/>
        <v>796</v>
      </c>
      <c r="K167" s="834">
        <v>45390</v>
      </c>
    </row>
    <row r="168" spans="1:11" x14ac:dyDescent="0.15">
      <c r="A168" s="825" t="str">
        <f t="shared" si="11"/>
        <v>Track &amp; Field Indoor-Male-U17-60m Hurdles</v>
      </c>
      <c r="B168" s="857" t="s">
        <v>991</v>
      </c>
      <c r="C168" s="275" t="s">
        <v>913</v>
      </c>
      <c r="D168" s="275" t="s">
        <v>69</v>
      </c>
      <c r="E168" s="275" t="s">
        <v>923</v>
      </c>
      <c r="F168" s="275" t="s">
        <v>80</v>
      </c>
      <c r="G168" s="276" t="s">
        <v>1399</v>
      </c>
      <c r="H168" s="282">
        <v>8.17</v>
      </c>
      <c r="I168" s="277">
        <v>46061</v>
      </c>
      <c r="J168" s="858">
        <f t="shared" ca="1" si="12"/>
        <v>96</v>
      </c>
      <c r="K168" s="834">
        <v>46145</v>
      </c>
    </row>
    <row r="169" spans="1:11" x14ac:dyDescent="0.15">
      <c r="A169" s="825" t="str">
        <f t="shared" si="11"/>
        <v>Track &amp; Field Indoor-Male-U20-60m Hurdles</v>
      </c>
      <c r="B169" s="857" t="s">
        <v>991</v>
      </c>
      <c r="C169" s="275" t="s">
        <v>913</v>
      </c>
      <c r="D169" s="275" t="s">
        <v>69</v>
      </c>
      <c r="E169" s="275" t="s">
        <v>923</v>
      </c>
      <c r="F169" s="275" t="s">
        <v>81</v>
      </c>
      <c r="G169" s="276" t="s">
        <v>269</v>
      </c>
      <c r="H169" s="282">
        <v>8.49</v>
      </c>
      <c r="I169" s="277">
        <v>39803</v>
      </c>
      <c r="J169" s="858">
        <f t="shared" ca="1" si="12"/>
        <v>6354</v>
      </c>
      <c r="K169" s="834">
        <v>45051</v>
      </c>
    </row>
    <row r="170" spans="1:11" x14ac:dyDescent="0.15">
      <c r="A170" s="825" t="str">
        <f t="shared" si="11"/>
        <v>Track &amp; Field Indoor-Male-U23-60m Hurdles</v>
      </c>
      <c r="B170" s="857" t="s">
        <v>991</v>
      </c>
      <c r="C170" s="275" t="s">
        <v>913</v>
      </c>
      <c r="D170" s="275" t="s">
        <v>69</v>
      </c>
      <c r="E170" s="275" t="s">
        <v>923</v>
      </c>
      <c r="F170" s="275" t="s">
        <v>992</v>
      </c>
      <c r="G170" s="276" t="s">
        <v>917</v>
      </c>
      <c r="H170" s="282"/>
      <c r="I170" s="277"/>
      <c r="J170" s="858" t="str">
        <f t="shared" ca="1" si="12"/>
        <v/>
      </c>
      <c r="K170" s="834">
        <v>45051</v>
      </c>
    </row>
    <row r="171" spans="1:11" x14ac:dyDescent="0.15">
      <c r="A171" s="825" t="str">
        <f t="shared" si="11"/>
        <v>Track &amp; Field Indoor-Male-Senior-60m Hurdles</v>
      </c>
      <c r="B171" s="857" t="s">
        <v>991</v>
      </c>
      <c r="C171" s="275" t="s">
        <v>913</v>
      </c>
      <c r="D171" s="275" t="s">
        <v>69</v>
      </c>
      <c r="E171" s="275" t="s">
        <v>923</v>
      </c>
      <c r="F171" s="275" t="s">
        <v>5</v>
      </c>
      <c r="G171" s="276" t="s">
        <v>244</v>
      </c>
      <c r="H171" s="282">
        <v>8.9</v>
      </c>
      <c r="I171" s="277">
        <v>40153</v>
      </c>
      <c r="J171" s="858">
        <f t="shared" ca="1" si="12"/>
        <v>6004</v>
      </c>
      <c r="K171" s="834">
        <v>45511</v>
      </c>
    </row>
    <row r="172" spans="1:11" x14ac:dyDescent="0.15">
      <c r="A172" s="825" t="str">
        <f t="shared" si="11"/>
        <v>Track &amp; Field Indoor-Male-V35-60m Hurdles</v>
      </c>
      <c r="B172" s="857" t="s">
        <v>991</v>
      </c>
      <c r="C172" s="275" t="s">
        <v>913</v>
      </c>
      <c r="D172" s="275" t="s">
        <v>69</v>
      </c>
      <c r="E172" s="275" t="s">
        <v>923</v>
      </c>
      <c r="F172" s="275" t="s">
        <v>74</v>
      </c>
      <c r="G172" s="276" t="s">
        <v>244</v>
      </c>
      <c r="H172" s="282">
        <v>9.1199999999999992</v>
      </c>
      <c r="I172" s="277">
        <v>42441</v>
      </c>
      <c r="J172" s="858">
        <f t="shared" ca="1" si="12"/>
        <v>3716</v>
      </c>
      <c r="K172" s="834">
        <v>45511</v>
      </c>
    </row>
    <row r="173" spans="1:11" x14ac:dyDescent="0.15">
      <c r="A173" s="825" t="str">
        <f t="shared" si="11"/>
        <v>Track &amp; Field Indoor-Male-V40-60m Hurdles</v>
      </c>
      <c r="B173" s="857" t="s">
        <v>991</v>
      </c>
      <c r="C173" s="275" t="s">
        <v>913</v>
      </c>
      <c r="D173" s="275" t="s">
        <v>69</v>
      </c>
      <c r="E173" s="275" t="s">
        <v>923</v>
      </c>
      <c r="F173" s="275" t="s">
        <v>67</v>
      </c>
      <c r="G173" s="276" t="s">
        <v>917</v>
      </c>
      <c r="H173" s="282"/>
      <c r="I173" s="277"/>
      <c r="J173" s="858" t="str">
        <f t="shared" ca="1" si="12"/>
        <v/>
      </c>
      <c r="K173" s="834">
        <v>45051</v>
      </c>
    </row>
    <row r="174" spans="1:11" x14ac:dyDescent="0.15">
      <c r="A174" s="825" t="str">
        <f t="shared" si="11"/>
        <v>Track &amp; Field Indoor-Male-V45-60m Hurdles</v>
      </c>
      <c r="B174" s="857" t="s">
        <v>991</v>
      </c>
      <c r="C174" s="275" t="s">
        <v>913</v>
      </c>
      <c r="D174" s="275" t="s">
        <v>69</v>
      </c>
      <c r="E174" s="275" t="s">
        <v>923</v>
      </c>
      <c r="F174" s="275" t="s">
        <v>64</v>
      </c>
      <c r="G174" s="276" t="s">
        <v>917</v>
      </c>
      <c r="H174" s="282"/>
      <c r="I174" s="277"/>
      <c r="J174" s="858" t="str">
        <f t="shared" ca="1" si="12"/>
        <v/>
      </c>
      <c r="K174" s="834">
        <v>45051</v>
      </c>
    </row>
    <row r="175" spans="1:11" x14ac:dyDescent="0.15">
      <c r="A175" s="825" t="str">
        <f t="shared" si="11"/>
        <v>Track &amp; Field Indoor-Male-V50-60m Hurdles</v>
      </c>
      <c r="B175" s="857" t="s">
        <v>991</v>
      </c>
      <c r="C175" s="275" t="s">
        <v>913</v>
      </c>
      <c r="D175" s="275" t="s">
        <v>69</v>
      </c>
      <c r="E175" s="275" t="s">
        <v>923</v>
      </c>
      <c r="F175" s="275" t="s">
        <v>65</v>
      </c>
      <c r="G175" s="276" t="s">
        <v>917</v>
      </c>
      <c r="H175" s="282"/>
      <c r="I175" s="277"/>
      <c r="J175" s="858" t="str">
        <f t="shared" ca="1" si="12"/>
        <v/>
      </c>
      <c r="K175" s="834">
        <v>45051</v>
      </c>
    </row>
    <row r="176" spans="1:11" x14ac:dyDescent="0.15">
      <c r="A176" s="825" t="str">
        <f t="shared" si="11"/>
        <v>Track &amp; Field Indoor-Male-V55-60m Hurdles</v>
      </c>
      <c r="B176" s="857" t="s">
        <v>991</v>
      </c>
      <c r="C176" s="275" t="s">
        <v>913</v>
      </c>
      <c r="D176" s="275" t="s">
        <v>69</v>
      </c>
      <c r="E176" s="275" t="s">
        <v>923</v>
      </c>
      <c r="F176" s="275" t="s">
        <v>66</v>
      </c>
      <c r="G176" s="276" t="s">
        <v>917</v>
      </c>
      <c r="H176" s="282"/>
      <c r="I176" s="277"/>
      <c r="J176" s="858" t="str">
        <f t="shared" ca="1" si="12"/>
        <v/>
      </c>
      <c r="K176" s="834">
        <v>45051</v>
      </c>
    </row>
    <row r="177" spans="1:11" x14ac:dyDescent="0.15">
      <c r="A177" s="825" t="str">
        <f t="shared" si="11"/>
        <v>Track &amp; Field Indoor-Male-V60-60m Hurdles</v>
      </c>
      <c r="B177" s="857" t="s">
        <v>991</v>
      </c>
      <c r="C177" s="275" t="s">
        <v>913</v>
      </c>
      <c r="D177" s="275" t="s">
        <v>69</v>
      </c>
      <c r="E177" s="275" t="s">
        <v>923</v>
      </c>
      <c r="F177" s="275" t="s">
        <v>70</v>
      </c>
      <c r="G177" s="276" t="s">
        <v>917</v>
      </c>
      <c r="H177" s="282"/>
      <c r="I177" s="277"/>
      <c r="J177" s="858" t="str">
        <f t="shared" ca="1" si="12"/>
        <v/>
      </c>
      <c r="K177" s="834">
        <v>45051</v>
      </c>
    </row>
    <row r="178" spans="1:11" x14ac:dyDescent="0.15">
      <c r="A178" s="825" t="str">
        <f t="shared" si="11"/>
        <v>Track &amp; Field Indoor-Male-V65-60m Hurdles</v>
      </c>
      <c r="B178" s="857" t="s">
        <v>991</v>
      </c>
      <c r="C178" s="275" t="s">
        <v>913</v>
      </c>
      <c r="D178" s="275" t="s">
        <v>69</v>
      </c>
      <c r="E178" s="275" t="s">
        <v>923</v>
      </c>
      <c r="F178" s="275" t="s">
        <v>71</v>
      </c>
      <c r="G178" s="276" t="s">
        <v>917</v>
      </c>
      <c r="H178" s="282"/>
      <c r="I178" s="277"/>
      <c r="J178" s="858" t="str">
        <f t="shared" ca="1" si="12"/>
        <v/>
      </c>
      <c r="K178" s="834">
        <v>45051</v>
      </c>
    </row>
    <row r="179" spans="1:11" x14ac:dyDescent="0.15">
      <c r="A179" s="825" t="str">
        <f t="shared" si="11"/>
        <v>Track &amp; Field Indoor-Male-V70-60m Hurdles</v>
      </c>
      <c r="B179" s="857" t="s">
        <v>991</v>
      </c>
      <c r="C179" s="275" t="s">
        <v>913</v>
      </c>
      <c r="D179" s="275" t="s">
        <v>69</v>
      </c>
      <c r="E179" s="275" t="s">
        <v>923</v>
      </c>
      <c r="F179" s="275" t="s">
        <v>72</v>
      </c>
      <c r="G179" s="276" t="s">
        <v>917</v>
      </c>
      <c r="H179" s="282"/>
      <c r="I179" s="277"/>
      <c r="J179" s="858" t="str">
        <f t="shared" ca="1" si="12"/>
        <v/>
      </c>
      <c r="K179" s="834">
        <v>45051</v>
      </c>
    </row>
    <row r="180" spans="1:11" ht="14" thickBot="1" x14ac:dyDescent="0.2">
      <c r="A180" s="826" t="str">
        <f t="shared" si="11"/>
        <v>Track &amp; Field Indoor-Male-V75-60m Hurdles</v>
      </c>
      <c r="B180" s="859" t="s">
        <v>991</v>
      </c>
      <c r="C180" s="278" t="s">
        <v>913</v>
      </c>
      <c r="D180" s="278" t="s">
        <v>69</v>
      </c>
      <c r="E180" s="278" t="s">
        <v>923</v>
      </c>
      <c r="F180" s="278" t="s">
        <v>479</v>
      </c>
      <c r="G180" s="279" t="s">
        <v>917</v>
      </c>
      <c r="H180" s="283"/>
      <c r="I180" s="280"/>
      <c r="J180" s="860" t="str">
        <f t="shared" ca="1" si="12"/>
        <v/>
      </c>
      <c r="K180" s="835">
        <v>45051</v>
      </c>
    </row>
    <row r="181" spans="1:11" x14ac:dyDescent="0.15">
      <c r="A181" s="824" t="str">
        <f t="shared" si="11"/>
        <v>Track &amp; Field Indoor-Male-U11-Long Jump</v>
      </c>
      <c r="B181" s="855" t="s">
        <v>991</v>
      </c>
      <c r="C181" s="272" t="s">
        <v>934</v>
      </c>
      <c r="D181" s="272" t="s">
        <v>69</v>
      </c>
      <c r="E181" s="272" t="s">
        <v>124</v>
      </c>
      <c r="F181" s="273" t="s">
        <v>77</v>
      </c>
      <c r="G181" s="272" t="s">
        <v>1384</v>
      </c>
      <c r="H181" s="646" t="s">
        <v>1387</v>
      </c>
      <c r="I181" s="274">
        <v>45256</v>
      </c>
      <c r="J181" s="856">
        <f t="shared" ref="J181:J198" ca="1" si="16">IF(I181="","",IF(I181="MISSING","",IF(I181="-","-",TODAY()-I181)))</f>
        <v>901</v>
      </c>
      <c r="K181" s="833">
        <v>45299</v>
      </c>
    </row>
    <row r="182" spans="1:11" x14ac:dyDescent="0.15">
      <c r="A182" s="825" t="str">
        <f t="shared" si="11"/>
        <v>Track &amp; Field Indoor-Male-U13-Long Jump</v>
      </c>
      <c r="B182" s="857" t="s">
        <v>991</v>
      </c>
      <c r="C182" s="275" t="s">
        <v>934</v>
      </c>
      <c r="D182" s="275" t="s">
        <v>69</v>
      </c>
      <c r="E182" s="275" t="s">
        <v>124</v>
      </c>
      <c r="F182" s="275" t="s">
        <v>78</v>
      </c>
      <c r="G182" s="276" t="s">
        <v>410</v>
      </c>
      <c r="H182" s="282" t="s">
        <v>993</v>
      </c>
      <c r="I182" s="277">
        <v>42036</v>
      </c>
      <c r="J182" s="858">
        <f t="shared" ca="1" si="16"/>
        <v>4121</v>
      </c>
      <c r="K182" s="834">
        <v>45051</v>
      </c>
    </row>
    <row r="183" spans="1:11" x14ac:dyDescent="0.15">
      <c r="A183" s="825" t="str">
        <f t="shared" si="11"/>
        <v>Track &amp; Field Indoor-Male-U15-Long Jump</v>
      </c>
      <c r="B183" s="857" t="s">
        <v>991</v>
      </c>
      <c r="C183" s="275" t="s">
        <v>934</v>
      </c>
      <c r="D183" s="275" t="s">
        <v>69</v>
      </c>
      <c r="E183" s="275" t="s">
        <v>124</v>
      </c>
      <c r="F183" s="275" t="s">
        <v>79</v>
      </c>
      <c r="G183" s="276" t="s">
        <v>268</v>
      </c>
      <c r="H183" s="282" t="s">
        <v>994</v>
      </c>
      <c r="I183" s="277">
        <v>38704</v>
      </c>
      <c r="J183" s="858">
        <f t="shared" ca="1" si="16"/>
        <v>7453</v>
      </c>
      <c r="K183" s="834">
        <v>45051</v>
      </c>
    </row>
    <row r="184" spans="1:11" x14ac:dyDescent="0.15">
      <c r="A184" s="825" t="str">
        <f t="shared" si="11"/>
        <v>Track &amp; Field Indoor-Male-U17-Long Jump</v>
      </c>
      <c r="B184" s="857" t="s">
        <v>991</v>
      </c>
      <c r="C184" s="275" t="s">
        <v>934</v>
      </c>
      <c r="D184" s="275" t="s">
        <v>69</v>
      </c>
      <c r="E184" s="275" t="s">
        <v>124</v>
      </c>
      <c r="F184" s="275" t="s">
        <v>80</v>
      </c>
      <c r="G184" s="276" t="s">
        <v>544</v>
      </c>
      <c r="H184" s="282" t="s">
        <v>995</v>
      </c>
      <c r="I184" s="277">
        <v>39838</v>
      </c>
      <c r="J184" s="858">
        <f t="shared" ca="1" si="16"/>
        <v>6319</v>
      </c>
      <c r="K184" s="834">
        <v>45051</v>
      </c>
    </row>
    <row r="185" spans="1:11" x14ac:dyDescent="0.15">
      <c r="A185" s="825" t="str">
        <f t="shared" si="11"/>
        <v>Track &amp; Field Indoor-Male-U20-Long Jump</v>
      </c>
      <c r="B185" s="857" t="s">
        <v>991</v>
      </c>
      <c r="C185" s="275" t="s">
        <v>934</v>
      </c>
      <c r="D185" s="275" t="s">
        <v>69</v>
      </c>
      <c r="E185" s="275" t="s">
        <v>124</v>
      </c>
      <c r="F185" s="275" t="s">
        <v>81</v>
      </c>
      <c r="G185" s="276" t="s">
        <v>556</v>
      </c>
      <c r="H185" s="282" t="s">
        <v>996</v>
      </c>
      <c r="I185" s="277">
        <v>38696</v>
      </c>
      <c r="J185" s="858">
        <f t="shared" ca="1" si="16"/>
        <v>7461</v>
      </c>
      <c r="K185" s="834">
        <v>45051</v>
      </c>
    </row>
    <row r="186" spans="1:11" x14ac:dyDescent="0.15">
      <c r="A186" s="825" t="str">
        <f t="shared" si="11"/>
        <v>Track &amp; Field Indoor-Male-U23-Long Jump</v>
      </c>
      <c r="B186" s="857" t="s">
        <v>991</v>
      </c>
      <c r="C186" s="275" t="s">
        <v>934</v>
      </c>
      <c r="D186" s="275" t="s">
        <v>69</v>
      </c>
      <c r="E186" s="275" t="s">
        <v>124</v>
      </c>
      <c r="F186" s="275" t="s">
        <v>992</v>
      </c>
      <c r="G186" s="276" t="s">
        <v>555</v>
      </c>
      <c r="H186" s="282" t="s">
        <v>997</v>
      </c>
      <c r="I186" s="277">
        <v>38399</v>
      </c>
      <c r="J186" s="858">
        <f ca="1">IF(I186="","",IF(I186="MISSING","",IF(I186="-","-",TODAY()-I186)))</f>
        <v>7758</v>
      </c>
      <c r="K186" s="834">
        <v>45051</v>
      </c>
    </row>
    <row r="187" spans="1:11" x14ac:dyDescent="0.15">
      <c r="A187" s="825" t="str">
        <f t="shared" si="11"/>
        <v>Track &amp; Field Indoor-Male-Senior-Long Jump</v>
      </c>
      <c r="B187" s="857" t="s">
        <v>991</v>
      </c>
      <c r="C187" s="275" t="s">
        <v>934</v>
      </c>
      <c r="D187" s="275" t="s">
        <v>69</v>
      </c>
      <c r="E187" s="275" t="s">
        <v>124</v>
      </c>
      <c r="F187" s="275" t="s">
        <v>5</v>
      </c>
      <c r="G187" s="276" t="s">
        <v>244</v>
      </c>
      <c r="H187" s="282" t="s">
        <v>1444</v>
      </c>
      <c r="I187" s="277">
        <v>39103</v>
      </c>
      <c r="J187" s="858">
        <f ca="1">IF(I187="","",IF(I187="MISSING","",IF(I187="-","-",TODAY()-I187)))</f>
        <v>7054</v>
      </c>
      <c r="K187" s="834">
        <v>45511</v>
      </c>
    </row>
    <row r="188" spans="1:11" x14ac:dyDescent="0.15">
      <c r="A188" s="825" t="str">
        <f t="shared" si="11"/>
        <v>Track &amp; Field Indoor-Male-V35-Long Jump</v>
      </c>
      <c r="B188" s="857" t="s">
        <v>991</v>
      </c>
      <c r="C188" s="275" t="s">
        <v>934</v>
      </c>
      <c r="D188" s="275" t="s">
        <v>69</v>
      </c>
      <c r="E188" s="275" t="s">
        <v>124</v>
      </c>
      <c r="F188" s="275" t="s">
        <v>74</v>
      </c>
      <c r="G188" s="276" t="s">
        <v>888</v>
      </c>
      <c r="H188" s="282" t="s">
        <v>1488</v>
      </c>
      <c r="I188" s="277">
        <v>45725</v>
      </c>
      <c r="J188" s="858">
        <f ca="1">IF(I188="","",IF(I188="MISSING","",IF(I188="-","-",TODAY()-I188)))</f>
        <v>432</v>
      </c>
      <c r="K188" s="834">
        <v>45781</v>
      </c>
    </row>
    <row r="189" spans="1:11" x14ac:dyDescent="0.15">
      <c r="A189" s="825" t="str">
        <f t="shared" si="11"/>
        <v>Track &amp; Field Indoor-Male-V40-Long Jump</v>
      </c>
      <c r="B189" s="857" t="s">
        <v>991</v>
      </c>
      <c r="C189" s="275" t="s">
        <v>934</v>
      </c>
      <c r="D189" s="275" t="s">
        <v>69</v>
      </c>
      <c r="E189" s="275" t="s">
        <v>124</v>
      </c>
      <c r="F189" s="275" t="s">
        <v>67</v>
      </c>
      <c r="G189" s="276" t="s">
        <v>917</v>
      </c>
      <c r="H189" s="282"/>
      <c r="I189" s="277"/>
      <c r="J189" s="858" t="str">
        <f t="shared" ca="1" si="16"/>
        <v/>
      </c>
      <c r="K189" s="834">
        <v>45051</v>
      </c>
    </row>
    <row r="190" spans="1:11" x14ac:dyDescent="0.15">
      <c r="A190" s="825" t="str">
        <f t="shared" si="11"/>
        <v>Track &amp; Field Indoor-Male-V45-Long Jump</v>
      </c>
      <c r="B190" s="857" t="s">
        <v>991</v>
      </c>
      <c r="C190" s="275" t="s">
        <v>934</v>
      </c>
      <c r="D190" s="275" t="s">
        <v>69</v>
      </c>
      <c r="E190" s="275" t="s">
        <v>124</v>
      </c>
      <c r="F190" s="275" t="s">
        <v>64</v>
      </c>
      <c r="G190" s="276" t="s">
        <v>917</v>
      </c>
      <c r="H190" s="282"/>
      <c r="I190" s="277"/>
      <c r="J190" s="858" t="str">
        <f t="shared" ca="1" si="16"/>
        <v/>
      </c>
      <c r="K190" s="834">
        <v>45051</v>
      </c>
    </row>
    <row r="191" spans="1:11" x14ac:dyDescent="0.15">
      <c r="A191" s="825" t="str">
        <f t="shared" si="11"/>
        <v>Track &amp; Field Indoor-Male-V50-Long Jump</v>
      </c>
      <c r="B191" s="857" t="s">
        <v>991</v>
      </c>
      <c r="C191" s="275" t="s">
        <v>934</v>
      </c>
      <c r="D191" s="275" t="s">
        <v>69</v>
      </c>
      <c r="E191" s="275" t="s">
        <v>124</v>
      </c>
      <c r="F191" s="275" t="s">
        <v>65</v>
      </c>
      <c r="G191" s="276" t="s">
        <v>917</v>
      </c>
      <c r="H191" s="282"/>
      <c r="I191" s="277"/>
      <c r="J191" s="858" t="str">
        <f t="shared" ca="1" si="16"/>
        <v/>
      </c>
      <c r="K191" s="834">
        <v>45051</v>
      </c>
    </row>
    <row r="192" spans="1:11" x14ac:dyDescent="0.15">
      <c r="A192" s="825" t="str">
        <f t="shared" si="11"/>
        <v>Track &amp; Field Indoor-Male-V55-Long Jump</v>
      </c>
      <c r="B192" s="857" t="s">
        <v>991</v>
      </c>
      <c r="C192" s="275" t="s">
        <v>934</v>
      </c>
      <c r="D192" s="275" t="s">
        <v>69</v>
      </c>
      <c r="E192" s="275" t="s">
        <v>124</v>
      </c>
      <c r="F192" s="275" t="s">
        <v>66</v>
      </c>
      <c r="G192" s="276" t="s">
        <v>917</v>
      </c>
      <c r="H192" s="282"/>
      <c r="I192" s="277"/>
      <c r="J192" s="858" t="str">
        <f t="shared" ca="1" si="16"/>
        <v/>
      </c>
      <c r="K192" s="834">
        <v>45051</v>
      </c>
    </row>
    <row r="193" spans="1:11" x14ac:dyDescent="0.15">
      <c r="A193" s="825" t="str">
        <f t="shared" si="11"/>
        <v>Track &amp; Field Indoor-Male-V60-Long Jump</v>
      </c>
      <c r="B193" s="857" t="s">
        <v>991</v>
      </c>
      <c r="C193" s="275" t="s">
        <v>934</v>
      </c>
      <c r="D193" s="275" t="s">
        <v>69</v>
      </c>
      <c r="E193" s="275" t="s">
        <v>124</v>
      </c>
      <c r="F193" s="275" t="s">
        <v>70</v>
      </c>
      <c r="G193" s="276" t="s">
        <v>917</v>
      </c>
      <c r="H193" s="282"/>
      <c r="I193" s="277"/>
      <c r="J193" s="858" t="str">
        <f t="shared" ref="J193" ca="1" si="17">IF(I193="","",IF(I193="MISSING","",IF(I193="-","-",TODAY()-I193)))</f>
        <v/>
      </c>
      <c r="K193" s="834">
        <v>45051</v>
      </c>
    </row>
    <row r="194" spans="1:11" x14ac:dyDescent="0.15">
      <c r="A194" s="825" t="str">
        <f t="shared" si="11"/>
        <v>Track &amp; Field Indoor-Male-V65-Long Jump</v>
      </c>
      <c r="B194" s="857" t="s">
        <v>991</v>
      </c>
      <c r="C194" s="275" t="s">
        <v>934</v>
      </c>
      <c r="D194" s="275" t="s">
        <v>69</v>
      </c>
      <c r="E194" s="275" t="s">
        <v>124</v>
      </c>
      <c r="F194" s="275" t="s">
        <v>71</v>
      </c>
      <c r="G194" s="276" t="s">
        <v>917</v>
      </c>
      <c r="H194" s="282"/>
      <c r="I194" s="277"/>
      <c r="J194" s="858" t="str">
        <f t="shared" ca="1" si="16"/>
        <v/>
      </c>
      <c r="K194" s="834">
        <v>45051</v>
      </c>
    </row>
    <row r="195" spans="1:11" x14ac:dyDescent="0.15">
      <c r="A195" s="825" t="str">
        <f t="shared" si="11"/>
        <v>Track &amp; Field Indoor-Male-V70-Long Jump</v>
      </c>
      <c r="B195" s="857" t="s">
        <v>991</v>
      </c>
      <c r="C195" s="275" t="s">
        <v>934</v>
      </c>
      <c r="D195" s="275" t="s">
        <v>69</v>
      </c>
      <c r="E195" s="275" t="s">
        <v>124</v>
      </c>
      <c r="F195" s="275" t="s">
        <v>72</v>
      </c>
      <c r="G195" s="276" t="s">
        <v>917</v>
      </c>
      <c r="H195" s="282"/>
      <c r="I195" s="277"/>
      <c r="J195" s="858" t="str">
        <f t="shared" ca="1" si="16"/>
        <v/>
      </c>
      <c r="K195" s="834">
        <v>45051</v>
      </c>
    </row>
    <row r="196" spans="1:11" ht="14" thickBot="1" x14ac:dyDescent="0.2">
      <c r="A196" s="826" t="str">
        <f t="shared" si="11"/>
        <v>Track &amp; Field Indoor-Male-V75-Long Jump</v>
      </c>
      <c r="B196" s="861" t="s">
        <v>991</v>
      </c>
      <c r="C196" s="862" t="s">
        <v>934</v>
      </c>
      <c r="D196" s="862" t="s">
        <v>69</v>
      </c>
      <c r="E196" s="862" t="s">
        <v>124</v>
      </c>
      <c r="F196" s="862" t="s">
        <v>479</v>
      </c>
      <c r="G196" s="863" t="s">
        <v>917</v>
      </c>
      <c r="H196" s="864"/>
      <c r="I196" s="865"/>
      <c r="J196" s="866" t="str">
        <f t="shared" ca="1" si="16"/>
        <v/>
      </c>
      <c r="K196" s="835">
        <v>45051</v>
      </c>
    </row>
    <row r="197" spans="1:11" x14ac:dyDescent="0.15">
      <c r="A197" s="400" t="str">
        <f t="shared" si="11"/>
        <v>Track &amp; Field Indoor-Male-U11-Triple Jump</v>
      </c>
      <c r="B197" s="395" t="s">
        <v>991</v>
      </c>
      <c r="C197" s="291" t="s">
        <v>934</v>
      </c>
      <c r="D197" s="291" t="s">
        <v>69</v>
      </c>
      <c r="E197" s="291" t="s">
        <v>126</v>
      </c>
      <c r="F197" s="292" t="s">
        <v>77</v>
      </c>
      <c r="G197" s="291" t="s">
        <v>924</v>
      </c>
      <c r="H197" s="640" t="s">
        <v>926</v>
      </c>
      <c r="I197" s="294" t="s">
        <v>926</v>
      </c>
      <c r="J197" s="641" t="str">
        <f t="shared" ca="1" si="16"/>
        <v>-</v>
      </c>
      <c r="K197" s="396">
        <v>45090</v>
      </c>
    </row>
    <row r="198" spans="1:11" ht="14" thickBot="1" x14ac:dyDescent="0.2">
      <c r="A198" s="401" t="str">
        <f t="shared" si="11"/>
        <v>Track &amp; Field Indoor-Male-U13-Triple Jump</v>
      </c>
      <c r="B198" s="393" t="s">
        <v>991</v>
      </c>
      <c r="C198" s="286" t="s">
        <v>934</v>
      </c>
      <c r="D198" s="286" t="s">
        <v>69</v>
      </c>
      <c r="E198" s="286" t="s">
        <v>126</v>
      </c>
      <c r="F198" s="286" t="s">
        <v>78</v>
      </c>
      <c r="G198" s="287" t="s">
        <v>924</v>
      </c>
      <c r="H198" s="842" t="s">
        <v>926</v>
      </c>
      <c r="I198" s="289" t="s">
        <v>926</v>
      </c>
      <c r="J198" s="843" t="str">
        <f t="shared" ca="1" si="16"/>
        <v>-</v>
      </c>
      <c r="K198" s="397">
        <v>45090</v>
      </c>
    </row>
    <row r="199" spans="1:11" x14ac:dyDescent="0.15">
      <c r="A199" s="825" t="str">
        <f t="shared" si="11"/>
        <v>Track &amp; Field Indoor-Male-U15-Triple Jump</v>
      </c>
      <c r="B199" s="867" t="s">
        <v>991</v>
      </c>
      <c r="C199" s="868" t="s">
        <v>934</v>
      </c>
      <c r="D199" s="868" t="s">
        <v>69</v>
      </c>
      <c r="E199" s="868" t="s">
        <v>126</v>
      </c>
      <c r="F199" s="868" t="s">
        <v>79</v>
      </c>
      <c r="G199" s="869" t="s">
        <v>266</v>
      </c>
      <c r="H199" s="870" t="s">
        <v>998</v>
      </c>
      <c r="I199" s="871">
        <v>38724</v>
      </c>
      <c r="J199" s="872">
        <f t="shared" ref="J199:J228" ca="1" si="18">IF(I199="","",IF(I199="MISSING","",IF(I199="-","-",TODAY()-I199)))</f>
        <v>7433</v>
      </c>
      <c r="K199" s="834">
        <v>45051</v>
      </c>
    </row>
    <row r="200" spans="1:11" x14ac:dyDescent="0.15">
      <c r="A200" s="825" t="str">
        <f t="shared" si="11"/>
        <v>Track &amp; Field Indoor-Male-U17-Triple Jump</v>
      </c>
      <c r="B200" s="857" t="s">
        <v>991</v>
      </c>
      <c r="C200" s="275" t="s">
        <v>934</v>
      </c>
      <c r="D200" s="275" t="s">
        <v>69</v>
      </c>
      <c r="E200" s="275" t="s">
        <v>126</v>
      </c>
      <c r="F200" s="275" t="s">
        <v>80</v>
      </c>
      <c r="G200" s="276" t="s">
        <v>555</v>
      </c>
      <c r="H200" s="282" t="s">
        <v>999</v>
      </c>
      <c r="I200" s="277">
        <v>36947</v>
      </c>
      <c r="J200" s="858">
        <f t="shared" ca="1" si="18"/>
        <v>9210</v>
      </c>
      <c r="K200" s="834">
        <v>45051</v>
      </c>
    </row>
    <row r="201" spans="1:11" x14ac:dyDescent="0.15">
      <c r="A201" s="825" t="str">
        <f t="shared" si="11"/>
        <v>Track &amp; Field Indoor-Male-U20-Triple Jump</v>
      </c>
      <c r="B201" s="857" t="s">
        <v>991</v>
      </c>
      <c r="C201" s="275" t="s">
        <v>934</v>
      </c>
      <c r="D201" s="275" t="s">
        <v>69</v>
      </c>
      <c r="E201" s="275" t="s">
        <v>126</v>
      </c>
      <c r="F201" s="275" t="s">
        <v>81</v>
      </c>
      <c r="G201" s="276" t="s">
        <v>244</v>
      </c>
      <c r="H201" s="282" t="s">
        <v>1000</v>
      </c>
      <c r="I201" s="277">
        <v>35812</v>
      </c>
      <c r="J201" s="858">
        <f t="shared" ca="1" si="18"/>
        <v>10345</v>
      </c>
      <c r="K201" s="834">
        <v>45051</v>
      </c>
    </row>
    <row r="202" spans="1:11" x14ac:dyDescent="0.15">
      <c r="A202" s="825" t="str">
        <f t="shared" si="11"/>
        <v>Track &amp; Field Indoor-Male-U23-Triple Jump</v>
      </c>
      <c r="B202" s="857" t="s">
        <v>991</v>
      </c>
      <c r="C202" s="275" t="s">
        <v>934</v>
      </c>
      <c r="D202" s="275" t="s">
        <v>69</v>
      </c>
      <c r="E202" s="275" t="s">
        <v>126</v>
      </c>
      <c r="F202" s="275" t="s">
        <v>992</v>
      </c>
      <c r="G202" s="276" t="s">
        <v>555</v>
      </c>
      <c r="H202" s="282" t="s">
        <v>1001</v>
      </c>
      <c r="I202" s="277">
        <v>39151</v>
      </c>
      <c r="J202" s="858">
        <f ca="1">IF(I202="","",IF(I202="MISSING","",IF(I202="-","-",TODAY()-I202)))</f>
        <v>7006</v>
      </c>
      <c r="K202" s="834">
        <v>45051</v>
      </c>
    </row>
    <row r="203" spans="1:11" x14ac:dyDescent="0.15">
      <c r="A203" s="825" t="str">
        <f t="shared" si="11"/>
        <v>Track &amp; Field Indoor-Male-Senior-Triple Jump</v>
      </c>
      <c r="B203" s="857" t="s">
        <v>991</v>
      </c>
      <c r="C203" s="275" t="s">
        <v>934</v>
      </c>
      <c r="D203" s="275" t="s">
        <v>69</v>
      </c>
      <c r="E203" s="275" t="s">
        <v>126</v>
      </c>
      <c r="F203" s="275" t="s">
        <v>5</v>
      </c>
      <c r="G203" s="276" t="s">
        <v>917</v>
      </c>
      <c r="H203" s="282"/>
      <c r="I203" s="277"/>
      <c r="J203" s="858" t="str">
        <f t="shared" ca="1" si="18"/>
        <v/>
      </c>
      <c r="K203" s="834">
        <v>45051</v>
      </c>
    </row>
    <row r="204" spans="1:11" x14ac:dyDescent="0.15">
      <c r="A204" s="825" t="str">
        <f t="shared" si="11"/>
        <v>Track &amp; Field Indoor-Male-V35-Triple Jump</v>
      </c>
      <c r="B204" s="857" t="s">
        <v>991</v>
      </c>
      <c r="C204" s="275" t="s">
        <v>934</v>
      </c>
      <c r="D204" s="275" t="s">
        <v>69</v>
      </c>
      <c r="E204" s="275" t="s">
        <v>126</v>
      </c>
      <c r="F204" s="275" t="s">
        <v>74</v>
      </c>
      <c r="G204" s="276" t="s">
        <v>888</v>
      </c>
      <c r="H204" s="282" t="s">
        <v>1539</v>
      </c>
      <c r="I204" s="277">
        <v>46032</v>
      </c>
      <c r="J204" s="858">
        <f t="shared" ca="1" si="18"/>
        <v>125</v>
      </c>
      <c r="K204" s="834">
        <v>46145</v>
      </c>
    </row>
    <row r="205" spans="1:11" x14ac:dyDescent="0.15">
      <c r="A205" s="825" t="str">
        <f t="shared" si="11"/>
        <v>Track &amp; Field Indoor-Male-V40-Triple Jump</v>
      </c>
      <c r="B205" s="857" t="s">
        <v>991</v>
      </c>
      <c r="C205" s="275" t="s">
        <v>934</v>
      </c>
      <c r="D205" s="275" t="s">
        <v>69</v>
      </c>
      <c r="E205" s="275" t="s">
        <v>126</v>
      </c>
      <c r="F205" s="275" t="s">
        <v>67</v>
      </c>
      <c r="G205" s="276" t="s">
        <v>917</v>
      </c>
      <c r="H205" s="282"/>
      <c r="I205" s="277"/>
      <c r="J205" s="858" t="str">
        <f t="shared" ca="1" si="18"/>
        <v/>
      </c>
      <c r="K205" s="834">
        <v>45051</v>
      </c>
    </row>
    <row r="206" spans="1:11" x14ac:dyDescent="0.15">
      <c r="A206" s="825" t="str">
        <f t="shared" si="11"/>
        <v>Track &amp; Field Indoor-Male-V45-Triple Jump</v>
      </c>
      <c r="B206" s="857" t="s">
        <v>991</v>
      </c>
      <c r="C206" s="275" t="s">
        <v>934</v>
      </c>
      <c r="D206" s="275" t="s">
        <v>69</v>
      </c>
      <c r="E206" s="275" t="s">
        <v>126</v>
      </c>
      <c r="F206" s="275" t="s">
        <v>64</v>
      </c>
      <c r="G206" s="276" t="s">
        <v>917</v>
      </c>
      <c r="H206" s="282"/>
      <c r="I206" s="277"/>
      <c r="J206" s="858" t="str">
        <f t="shared" ca="1" si="18"/>
        <v/>
      </c>
      <c r="K206" s="834">
        <v>45051</v>
      </c>
    </row>
    <row r="207" spans="1:11" x14ac:dyDescent="0.15">
      <c r="A207" s="825" t="str">
        <f t="shared" si="11"/>
        <v>Track &amp; Field Indoor-Male-V50-Triple Jump</v>
      </c>
      <c r="B207" s="857" t="s">
        <v>991</v>
      </c>
      <c r="C207" s="275" t="s">
        <v>934</v>
      </c>
      <c r="D207" s="275" t="s">
        <v>69</v>
      </c>
      <c r="E207" s="275" t="s">
        <v>126</v>
      </c>
      <c r="F207" s="275" t="s">
        <v>65</v>
      </c>
      <c r="G207" s="276" t="s">
        <v>917</v>
      </c>
      <c r="H207" s="282"/>
      <c r="I207" s="277"/>
      <c r="J207" s="858" t="str">
        <f t="shared" ca="1" si="18"/>
        <v/>
      </c>
      <c r="K207" s="834">
        <v>45051</v>
      </c>
    </row>
    <row r="208" spans="1:11" x14ac:dyDescent="0.15">
      <c r="A208" s="825" t="str">
        <f t="shared" si="11"/>
        <v>Track &amp; Field Indoor-Male-V55-Triple Jump</v>
      </c>
      <c r="B208" s="857" t="s">
        <v>991</v>
      </c>
      <c r="C208" s="275" t="s">
        <v>934</v>
      </c>
      <c r="D208" s="275" t="s">
        <v>69</v>
      </c>
      <c r="E208" s="275" t="s">
        <v>126</v>
      </c>
      <c r="F208" s="275" t="s">
        <v>66</v>
      </c>
      <c r="G208" s="276" t="s">
        <v>917</v>
      </c>
      <c r="H208" s="282"/>
      <c r="I208" s="277"/>
      <c r="J208" s="858" t="str">
        <f t="shared" ca="1" si="18"/>
        <v/>
      </c>
      <c r="K208" s="834">
        <v>45051</v>
      </c>
    </row>
    <row r="209" spans="1:11" x14ac:dyDescent="0.15">
      <c r="A209" s="825" t="str">
        <f t="shared" si="11"/>
        <v>Track &amp; Field Indoor-Male-V60-Triple Jump</v>
      </c>
      <c r="B209" s="857" t="s">
        <v>991</v>
      </c>
      <c r="C209" s="275" t="s">
        <v>934</v>
      </c>
      <c r="D209" s="275" t="s">
        <v>69</v>
      </c>
      <c r="E209" s="275" t="s">
        <v>126</v>
      </c>
      <c r="F209" s="275" t="s">
        <v>70</v>
      </c>
      <c r="G209" s="276" t="s">
        <v>917</v>
      </c>
      <c r="H209" s="282"/>
      <c r="I209" s="277"/>
      <c r="J209" s="858" t="str">
        <f t="shared" ca="1" si="18"/>
        <v/>
      </c>
      <c r="K209" s="834">
        <v>45051</v>
      </c>
    </row>
    <row r="210" spans="1:11" x14ac:dyDescent="0.15">
      <c r="A210" s="825" t="str">
        <f t="shared" si="11"/>
        <v>Track &amp; Field Indoor-Male-V65-Triple Jump</v>
      </c>
      <c r="B210" s="857" t="s">
        <v>991</v>
      </c>
      <c r="C210" s="275" t="s">
        <v>934</v>
      </c>
      <c r="D210" s="275" t="s">
        <v>69</v>
      </c>
      <c r="E210" s="275" t="s">
        <v>126</v>
      </c>
      <c r="F210" s="275" t="s">
        <v>71</v>
      </c>
      <c r="G210" s="276" t="s">
        <v>917</v>
      </c>
      <c r="H210" s="282"/>
      <c r="I210" s="277"/>
      <c r="J210" s="858" t="str">
        <f t="shared" ca="1" si="18"/>
        <v/>
      </c>
      <c r="K210" s="834">
        <v>45051</v>
      </c>
    </row>
    <row r="211" spans="1:11" x14ac:dyDescent="0.15">
      <c r="A211" s="825" t="str">
        <f t="shared" si="11"/>
        <v>Track &amp; Field Indoor-Male-V70-Triple Jump</v>
      </c>
      <c r="B211" s="857" t="s">
        <v>991</v>
      </c>
      <c r="C211" s="275" t="s">
        <v>934</v>
      </c>
      <c r="D211" s="275" t="s">
        <v>69</v>
      </c>
      <c r="E211" s="275" t="s">
        <v>126</v>
      </c>
      <c r="F211" s="275" t="s">
        <v>72</v>
      </c>
      <c r="G211" s="276" t="s">
        <v>917</v>
      </c>
      <c r="H211" s="282"/>
      <c r="I211" s="277"/>
      <c r="J211" s="858" t="str">
        <f t="shared" ca="1" si="18"/>
        <v/>
      </c>
      <c r="K211" s="834">
        <v>45051</v>
      </c>
    </row>
    <row r="212" spans="1:11" ht="14" thickBot="1" x14ac:dyDescent="0.2">
      <c r="A212" s="826" t="str">
        <f t="shared" si="11"/>
        <v>Track &amp; Field Indoor-Male-V75-Triple Jump</v>
      </c>
      <c r="B212" s="859" t="s">
        <v>991</v>
      </c>
      <c r="C212" s="278" t="s">
        <v>934</v>
      </c>
      <c r="D212" s="278" t="s">
        <v>69</v>
      </c>
      <c r="E212" s="278" t="s">
        <v>126</v>
      </c>
      <c r="F212" s="278" t="s">
        <v>479</v>
      </c>
      <c r="G212" s="279" t="s">
        <v>917</v>
      </c>
      <c r="H212" s="283"/>
      <c r="I212" s="280"/>
      <c r="J212" s="860" t="str">
        <f t="shared" ca="1" si="18"/>
        <v/>
      </c>
      <c r="K212" s="835">
        <v>45051</v>
      </c>
    </row>
    <row r="213" spans="1:11" x14ac:dyDescent="0.15">
      <c r="A213" s="824" t="str">
        <f t="shared" ref="A213:A277" si="19">B213&amp;"-"&amp;D213&amp;"-"&amp;F213&amp;"-"&amp;E213</f>
        <v>Track &amp; Field Indoor-Male-U11-High Jump</v>
      </c>
      <c r="B213" s="855" t="s">
        <v>991</v>
      </c>
      <c r="C213" s="272" t="s">
        <v>934</v>
      </c>
      <c r="D213" s="272" t="s">
        <v>69</v>
      </c>
      <c r="E213" s="272" t="s">
        <v>125</v>
      </c>
      <c r="F213" s="273" t="s">
        <v>77</v>
      </c>
      <c r="G213" s="276" t="s">
        <v>1384</v>
      </c>
      <c r="H213" s="646" t="s">
        <v>1386</v>
      </c>
      <c r="I213" s="274">
        <v>45256</v>
      </c>
      <c r="J213" s="856">
        <f t="shared" ca="1" si="18"/>
        <v>901</v>
      </c>
      <c r="K213" s="833">
        <v>45299</v>
      </c>
    </row>
    <row r="214" spans="1:11" x14ac:dyDescent="0.15">
      <c r="A214" s="825" t="str">
        <f t="shared" si="19"/>
        <v>Track &amp; Field Indoor-Male-U13-High Jump</v>
      </c>
      <c r="B214" s="857" t="s">
        <v>991</v>
      </c>
      <c r="C214" s="275" t="s">
        <v>934</v>
      </c>
      <c r="D214" s="275" t="s">
        <v>69</v>
      </c>
      <c r="E214" s="275" t="s">
        <v>125</v>
      </c>
      <c r="F214" s="275" t="s">
        <v>78</v>
      </c>
      <c r="G214" s="276" t="s">
        <v>1384</v>
      </c>
      <c r="H214" s="282" t="s">
        <v>1533</v>
      </c>
      <c r="I214" s="277">
        <v>45725</v>
      </c>
      <c r="J214" s="858">
        <f t="shared" ca="1" si="18"/>
        <v>432</v>
      </c>
      <c r="K214" s="834">
        <v>46145</v>
      </c>
    </row>
    <row r="215" spans="1:11" x14ac:dyDescent="0.15">
      <c r="A215" s="825" t="str">
        <f t="shared" si="19"/>
        <v>Track &amp; Field Indoor-Male-U15-High Jump</v>
      </c>
      <c r="B215" s="857" t="s">
        <v>991</v>
      </c>
      <c r="C215" s="275" t="s">
        <v>934</v>
      </c>
      <c r="D215" s="275" t="s">
        <v>69</v>
      </c>
      <c r="E215" s="275" t="s">
        <v>125</v>
      </c>
      <c r="F215" s="275" t="s">
        <v>79</v>
      </c>
      <c r="G215" s="276" t="s">
        <v>726</v>
      </c>
      <c r="H215" s="282" t="s">
        <v>681</v>
      </c>
      <c r="I215" s="277">
        <v>42036</v>
      </c>
      <c r="J215" s="858">
        <f t="shared" ca="1" si="18"/>
        <v>4121</v>
      </c>
      <c r="K215" s="834">
        <v>45051</v>
      </c>
    </row>
    <row r="216" spans="1:11" x14ac:dyDescent="0.15">
      <c r="A216" s="825" t="str">
        <f t="shared" si="19"/>
        <v>Track &amp; Field Indoor-Male-U17-High Jump</v>
      </c>
      <c r="B216" s="857" t="s">
        <v>991</v>
      </c>
      <c r="C216" s="275" t="s">
        <v>934</v>
      </c>
      <c r="D216" s="275" t="s">
        <v>69</v>
      </c>
      <c r="E216" s="275" t="s">
        <v>125</v>
      </c>
      <c r="F216" s="275" t="s">
        <v>80</v>
      </c>
      <c r="G216" s="276" t="s">
        <v>299</v>
      </c>
      <c r="H216" s="282" t="s">
        <v>308</v>
      </c>
      <c r="I216" s="277">
        <v>41623</v>
      </c>
      <c r="J216" s="858">
        <f t="shared" ca="1" si="18"/>
        <v>4534</v>
      </c>
      <c r="K216" s="834">
        <v>45051</v>
      </c>
    </row>
    <row r="217" spans="1:11" x14ac:dyDescent="0.15">
      <c r="A217" s="825" t="str">
        <f t="shared" si="19"/>
        <v>Track &amp; Field Indoor-Male-U20-High Jump</v>
      </c>
      <c r="B217" s="857" t="s">
        <v>991</v>
      </c>
      <c r="C217" s="275" t="s">
        <v>934</v>
      </c>
      <c r="D217" s="275" t="s">
        <v>69</v>
      </c>
      <c r="E217" s="275" t="s">
        <v>125</v>
      </c>
      <c r="F217" s="275" t="s">
        <v>81</v>
      </c>
      <c r="G217" s="276" t="s">
        <v>556</v>
      </c>
      <c r="H217" s="282" t="s">
        <v>303</v>
      </c>
      <c r="I217" s="277">
        <v>38696</v>
      </c>
      <c r="J217" s="858">
        <f t="shared" ca="1" si="18"/>
        <v>7461</v>
      </c>
      <c r="K217" s="834">
        <v>45051</v>
      </c>
    </row>
    <row r="218" spans="1:11" x14ac:dyDescent="0.15">
      <c r="A218" s="825" t="str">
        <f t="shared" si="19"/>
        <v>Track &amp; Field Indoor-Male-U23-High Jump</v>
      </c>
      <c r="B218" s="857" t="s">
        <v>991</v>
      </c>
      <c r="C218" s="275" t="s">
        <v>934</v>
      </c>
      <c r="D218" s="275" t="s">
        <v>69</v>
      </c>
      <c r="E218" s="275" t="s">
        <v>125</v>
      </c>
      <c r="F218" s="275" t="s">
        <v>992</v>
      </c>
      <c r="G218" s="276" t="s">
        <v>917</v>
      </c>
      <c r="H218" s="282"/>
      <c r="I218" s="277"/>
      <c r="J218" s="858" t="str">
        <f t="shared" ca="1" si="18"/>
        <v/>
      </c>
      <c r="K218" s="834">
        <v>45051</v>
      </c>
    </row>
    <row r="219" spans="1:11" x14ac:dyDescent="0.15">
      <c r="A219" s="825" t="str">
        <f t="shared" si="19"/>
        <v>Track &amp; Field Indoor-Male-Senior-High Jump</v>
      </c>
      <c r="B219" s="857" t="s">
        <v>991</v>
      </c>
      <c r="C219" s="275" t="s">
        <v>934</v>
      </c>
      <c r="D219" s="275" t="s">
        <v>69</v>
      </c>
      <c r="E219" s="275" t="s">
        <v>125</v>
      </c>
      <c r="F219" s="275" t="s">
        <v>5</v>
      </c>
      <c r="G219" s="276" t="s">
        <v>244</v>
      </c>
      <c r="H219" s="282" t="s">
        <v>1002</v>
      </c>
      <c r="I219" s="277">
        <v>37324</v>
      </c>
      <c r="J219" s="858">
        <f t="shared" ca="1" si="18"/>
        <v>8833</v>
      </c>
      <c r="K219" s="834">
        <v>45051</v>
      </c>
    </row>
    <row r="220" spans="1:11" x14ac:dyDescent="0.15">
      <c r="A220" s="825" t="str">
        <f t="shared" si="19"/>
        <v>Track &amp; Field Indoor-Male-V35-High Jump</v>
      </c>
      <c r="B220" s="857" t="s">
        <v>991</v>
      </c>
      <c r="C220" s="275" t="s">
        <v>934</v>
      </c>
      <c r="D220" s="275" t="s">
        <v>69</v>
      </c>
      <c r="E220" s="275" t="s">
        <v>125</v>
      </c>
      <c r="F220" s="275" t="s">
        <v>74</v>
      </c>
      <c r="G220" s="276" t="s">
        <v>244</v>
      </c>
      <c r="H220" s="282" t="s">
        <v>1446</v>
      </c>
      <c r="I220" s="277">
        <v>42459</v>
      </c>
      <c r="J220" s="858">
        <f t="shared" ref="J220" ca="1" si="20">IF(I220="","",IF(I220="MISSING","",IF(I220="-","-",TODAY()-I220)))</f>
        <v>3698</v>
      </c>
      <c r="K220" s="834">
        <v>45511</v>
      </c>
    </row>
    <row r="221" spans="1:11" x14ac:dyDescent="0.15">
      <c r="A221" s="825" t="str">
        <f t="shared" si="19"/>
        <v>Track &amp; Field Indoor-Male-V40-High Jump</v>
      </c>
      <c r="B221" s="857" t="s">
        <v>991</v>
      </c>
      <c r="C221" s="275" t="s">
        <v>934</v>
      </c>
      <c r="D221" s="275" t="s">
        <v>69</v>
      </c>
      <c r="E221" s="275" t="s">
        <v>125</v>
      </c>
      <c r="F221" s="275" t="s">
        <v>67</v>
      </c>
      <c r="G221" s="276" t="s">
        <v>917</v>
      </c>
      <c r="H221" s="282"/>
      <c r="I221" s="277"/>
      <c r="J221" s="858" t="str">
        <f t="shared" ca="1" si="18"/>
        <v/>
      </c>
      <c r="K221" s="834">
        <v>45051</v>
      </c>
    </row>
    <row r="222" spans="1:11" x14ac:dyDescent="0.15">
      <c r="A222" s="825" t="str">
        <f t="shared" si="19"/>
        <v>Track &amp; Field Indoor-Male-V45-High Jump</v>
      </c>
      <c r="B222" s="857" t="s">
        <v>991</v>
      </c>
      <c r="C222" s="275" t="s">
        <v>934</v>
      </c>
      <c r="D222" s="275" t="s">
        <v>69</v>
      </c>
      <c r="E222" s="275" t="s">
        <v>125</v>
      </c>
      <c r="F222" s="275" t="s">
        <v>64</v>
      </c>
      <c r="G222" s="276" t="s">
        <v>917</v>
      </c>
      <c r="H222" s="282"/>
      <c r="I222" s="277"/>
      <c r="J222" s="858" t="str">
        <f t="shared" ca="1" si="18"/>
        <v/>
      </c>
      <c r="K222" s="834">
        <v>45051</v>
      </c>
    </row>
    <row r="223" spans="1:11" x14ac:dyDescent="0.15">
      <c r="A223" s="825" t="str">
        <f t="shared" si="19"/>
        <v>Track &amp; Field Indoor-Male-V50-High Jump</v>
      </c>
      <c r="B223" s="857" t="s">
        <v>991</v>
      </c>
      <c r="C223" s="275" t="s">
        <v>934</v>
      </c>
      <c r="D223" s="275" t="s">
        <v>69</v>
      </c>
      <c r="E223" s="275" t="s">
        <v>125</v>
      </c>
      <c r="F223" s="275" t="s">
        <v>65</v>
      </c>
      <c r="G223" s="276" t="s">
        <v>917</v>
      </c>
      <c r="H223" s="282"/>
      <c r="I223" s="277"/>
      <c r="J223" s="858" t="str">
        <f t="shared" ca="1" si="18"/>
        <v/>
      </c>
      <c r="K223" s="834">
        <v>45051</v>
      </c>
    </row>
    <row r="224" spans="1:11" x14ac:dyDescent="0.15">
      <c r="A224" s="825" t="str">
        <f t="shared" si="19"/>
        <v>Track &amp; Field Indoor-Male-V55-High Jump</v>
      </c>
      <c r="B224" s="857" t="s">
        <v>991</v>
      </c>
      <c r="C224" s="275" t="s">
        <v>934</v>
      </c>
      <c r="D224" s="275" t="s">
        <v>69</v>
      </c>
      <c r="E224" s="275" t="s">
        <v>125</v>
      </c>
      <c r="F224" s="275" t="s">
        <v>66</v>
      </c>
      <c r="G224" s="276" t="s">
        <v>917</v>
      </c>
      <c r="H224" s="282"/>
      <c r="I224" s="277"/>
      <c r="J224" s="858" t="str">
        <f t="shared" ca="1" si="18"/>
        <v/>
      </c>
      <c r="K224" s="834">
        <v>45051</v>
      </c>
    </row>
    <row r="225" spans="1:11" x14ac:dyDescent="0.15">
      <c r="A225" s="825" t="str">
        <f t="shared" si="19"/>
        <v>Track &amp; Field Indoor-Male-V60-High Jump</v>
      </c>
      <c r="B225" s="857" t="s">
        <v>991</v>
      </c>
      <c r="C225" s="275" t="s">
        <v>934</v>
      </c>
      <c r="D225" s="275" t="s">
        <v>69</v>
      </c>
      <c r="E225" s="275" t="s">
        <v>125</v>
      </c>
      <c r="F225" s="275" t="s">
        <v>70</v>
      </c>
      <c r="G225" s="276" t="s">
        <v>917</v>
      </c>
      <c r="H225" s="282"/>
      <c r="I225" s="277"/>
      <c r="J225" s="858" t="str">
        <f t="shared" ca="1" si="18"/>
        <v/>
      </c>
      <c r="K225" s="834">
        <v>45051</v>
      </c>
    </row>
    <row r="226" spans="1:11" x14ac:dyDescent="0.15">
      <c r="A226" s="825" t="str">
        <f t="shared" si="19"/>
        <v>Track &amp; Field Indoor-Male-V65-High Jump</v>
      </c>
      <c r="B226" s="857" t="s">
        <v>991</v>
      </c>
      <c r="C226" s="275" t="s">
        <v>934</v>
      </c>
      <c r="D226" s="275" t="s">
        <v>69</v>
      </c>
      <c r="E226" s="275" t="s">
        <v>125</v>
      </c>
      <c r="F226" s="275" t="s">
        <v>71</v>
      </c>
      <c r="G226" s="276" t="s">
        <v>917</v>
      </c>
      <c r="H226" s="282"/>
      <c r="I226" s="277"/>
      <c r="J226" s="858" t="str">
        <f t="shared" ca="1" si="18"/>
        <v/>
      </c>
      <c r="K226" s="834">
        <v>45051</v>
      </c>
    </row>
    <row r="227" spans="1:11" x14ac:dyDescent="0.15">
      <c r="A227" s="825" t="str">
        <f t="shared" si="19"/>
        <v>Track &amp; Field Indoor-Male-V70-High Jump</v>
      </c>
      <c r="B227" s="857" t="s">
        <v>991</v>
      </c>
      <c r="C227" s="275" t="s">
        <v>934</v>
      </c>
      <c r="D227" s="275" t="s">
        <v>69</v>
      </c>
      <c r="E227" s="275" t="s">
        <v>125</v>
      </c>
      <c r="F227" s="275" t="s">
        <v>72</v>
      </c>
      <c r="G227" s="276" t="s">
        <v>917</v>
      </c>
      <c r="H227" s="282"/>
      <c r="I227" s="277"/>
      <c r="J227" s="858" t="str">
        <f t="shared" ca="1" si="18"/>
        <v/>
      </c>
      <c r="K227" s="834">
        <v>45051</v>
      </c>
    </row>
    <row r="228" spans="1:11" ht="14" thickBot="1" x14ac:dyDescent="0.2">
      <c r="A228" s="826" t="str">
        <f t="shared" si="19"/>
        <v>Track &amp; Field Indoor-Male-V75-High Jump</v>
      </c>
      <c r="B228" s="859" t="s">
        <v>991</v>
      </c>
      <c r="C228" s="278" t="s">
        <v>934</v>
      </c>
      <c r="D228" s="278" t="s">
        <v>69</v>
      </c>
      <c r="E228" s="278" t="s">
        <v>125</v>
      </c>
      <c r="F228" s="278" t="s">
        <v>479</v>
      </c>
      <c r="G228" s="279" t="s">
        <v>917</v>
      </c>
      <c r="H228" s="283"/>
      <c r="I228" s="280"/>
      <c r="J228" s="860" t="str">
        <f t="shared" ca="1" si="18"/>
        <v/>
      </c>
      <c r="K228" s="835">
        <v>45051</v>
      </c>
    </row>
    <row r="229" spans="1:11" x14ac:dyDescent="0.15">
      <c r="A229" s="824" t="str">
        <f t="shared" si="19"/>
        <v>Track &amp; Field Indoor-Male-U11-Pole Vault</v>
      </c>
      <c r="B229" s="855" t="s">
        <v>991</v>
      </c>
      <c r="C229" s="272" t="s">
        <v>934</v>
      </c>
      <c r="D229" s="272" t="s">
        <v>69</v>
      </c>
      <c r="E229" s="272" t="s">
        <v>127</v>
      </c>
      <c r="F229" s="273" t="s">
        <v>77</v>
      </c>
      <c r="G229" s="276" t="s">
        <v>917</v>
      </c>
      <c r="H229" s="281"/>
      <c r="I229" s="274"/>
      <c r="J229" s="856" t="str">
        <f t="shared" ref="J229:J260" ca="1" si="21">IF(I229="","",IF(I229="MISSING","",IF(I229="-","-",TODAY()-I229)))</f>
        <v/>
      </c>
      <c r="K229" s="833">
        <v>45051</v>
      </c>
    </row>
    <row r="230" spans="1:11" x14ac:dyDescent="0.15">
      <c r="A230" s="825" t="str">
        <f t="shared" si="19"/>
        <v>Track &amp; Field Indoor-Male-U13-Pole Vault</v>
      </c>
      <c r="B230" s="857" t="s">
        <v>991</v>
      </c>
      <c r="C230" s="275" t="s">
        <v>934</v>
      </c>
      <c r="D230" s="275" t="s">
        <v>69</v>
      </c>
      <c r="E230" s="275" t="s">
        <v>127</v>
      </c>
      <c r="F230" s="275" t="s">
        <v>78</v>
      </c>
      <c r="G230" s="276" t="s">
        <v>917</v>
      </c>
      <c r="H230" s="282"/>
      <c r="I230" s="277"/>
      <c r="J230" s="858" t="str">
        <f t="shared" ca="1" si="21"/>
        <v/>
      </c>
      <c r="K230" s="834">
        <v>45051</v>
      </c>
    </row>
    <row r="231" spans="1:11" x14ac:dyDescent="0.15">
      <c r="A231" s="825" t="str">
        <f t="shared" si="19"/>
        <v>Track &amp; Field Indoor-Male-U15-Pole Vault</v>
      </c>
      <c r="B231" s="857" t="s">
        <v>991</v>
      </c>
      <c r="C231" s="275" t="s">
        <v>934</v>
      </c>
      <c r="D231" s="275" t="s">
        <v>69</v>
      </c>
      <c r="E231" s="275" t="s">
        <v>127</v>
      </c>
      <c r="F231" s="275" t="s">
        <v>79</v>
      </c>
      <c r="G231" s="276" t="s">
        <v>917</v>
      </c>
      <c r="H231" s="282"/>
      <c r="I231" s="277"/>
      <c r="J231" s="858" t="str">
        <f t="shared" ca="1" si="21"/>
        <v/>
      </c>
      <c r="K231" s="834">
        <v>45051</v>
      </c>
    </row>
    <row r="232" spans="1:11" x14ac:dyDescent="0.15">
      <c r="A232" s="825" t="str">
        <f t="shared" si="19"/>
        <v>Track &amp; Field Indoor-Male-U17-Pole Vault</v>
      </c>
      <c r="B232" s="857" t="s">
        <v>991</v>
      </c>
      <c r="C232" s="275" t="s">
        <v>934</v>
      </c>
      <c r="D232" s="275" t="s">
        <v>69</v>
      </c>
      <c r="E232" s="275" t="s">
        <v>127</v>
      </c>
      <c r="F232" s="275" t="s">
        <v>80</v>
      </c>
      <c r="G232" s="276" t="s">
        <v>268</v>
      </c>
      <c r="H232" s="282" t="s">
        <v>1003</v>
      </c>
      <c r="I232" s="277">
        <v>39466</v>
      </c>
      <c r="J232" s="858">
        <f t="shared" ca="1" si="21"/>
        <v>6691</v>
      </c>
      <c r="K232" s="834">
        <v>45051</v>
      </c>
    </row>
    <row r="233" spans="1:11" x14ac:dyDescent="0.15">
      <c r="A233" s="825" t="str">
        <f t="shared" si="19"/>
        <v>Track &amp; Field Indoor-Male-U20-Pole Vault</v>
      </c>
      <c r="B233" s="857" t="s">
        <v>991</v>
      </c>
      <c r="C233" s="275" t="s">
        <v>934</v>
      </c>
      <c r="D233" s="275" t="s">
        <v>69</v>
      </c>
      <c r="E233" s="275" t="s">
        <v>127</v>
      </c>
      <c r="F233" s="275" t="s">
        <v>81</v>
      </c>
      <c r="G233" s="276" t="s">
        <v>917</v>
      </c>
      <c r="H233" s="282"/>
      <c r="I233" s="277"/>
      <c r="J233" s="858" t="str">
        <f t="shared" ca="1" si="21"/>
        <v/>
      </c>
      <c r="K233" s="834">
        <v>45051</v>
      </c>
    </row>
    <row r="234" spans="1:11" x14ac:dyDescent="0.15">
      <c r="A234" s="825" t="str">
        <f t="shared" si="19"/>
        <v>Track &amp; Field Indoor-Male-U23-Pole Vault</v>
      </c>
      <c r="B234" s="857" t="s">
        <v>991</v>
      </c>
      <c r="C234" s="275" t="s">
        <v>934</v>
      </c>
      <c r="D234" s="275" t="s">
        <v>69</v>
      </c>
      <c r="E234" s="275" t="s">
        <v>127</v>
      </c>
      <c r="F234" s="275" t="s">
        <v>992</v>
      </c>
      <c r="G234" s="276" t="s">
        <v>917</v>
      </c>
      <c r="H234" s="282"/>
      <c r="I234" s="277"/>
      <c r="J234" s="858" t="str">
        <f t="shared" ca="1" si="21"/>
        <v/>
      </c>
      <c r="K234" s="834">
        <v>45051</v>
      </c>
    </row>
    <row r="235" spans="1:11" x14ac:dyDescent="0.15">
      <c r="A235" s="825" t="str">
        <f t="shared" si="19"/>
        <v>Track &amp; Field Indoor-Male-Senior-Pole Vault</v>
      </c>
      <c r="B235" s="857" t="s">
        <v>991</v>
      </c>
      <c r="C235" s="275" t="s">
        <v>934</v>
      </c>
      <c r="D235" s="275" t="s">
        <v>69</v>
      </c>
      <c r="E235" s="275" t="s">
        <v>127</v>
      </c>
      <c r="F235" s="275" t="s">
        <v>5</v>
      </c>
      <c r="G235" s="276" t="s">
        <v>244</v>
      </c>
      <c r="H235" s="282" t="s">
        <v>1004</v>
      </c>
      <c r="I235" s="277">
        <v>39068</v>
      </c>
      <c r="J235" s="858">
        <f t="shared" ca="1" si="21"/>
        <v>7089</v>
      </c>
      <c r="K235" s="834">
        <v>45051</v>
      </c>
    </row>
    <row r="236" spans="1:11" x14ac:dyDescent="0.15">
      <c r="A236" s="825" t="str">
        <f t="shared" si="19"/>
        <v>Track &amp; Field Indoor-Male-V35-Pole Vault</v>
      </c>
      <c r="B236" s="857" t="s">
        <v>991</v>
      </c>
      <c r="C236" s="275" t="s">
        <v>934</v>
      </c>
      <c r="D236" s="275" t="s">
        <v>69</v>
      </c>
      <c r="E236" s="275" t="s">
        <v>127</v>
      </c>
      <c r="F236" s="275" t="s">
        <v>74</v>
      </c>
      <c r="G236" s="276" t="s">
        <v>244</v>
      </c>
      <c r="H236" s="282" t="s">
        <v>1447</v>
      </c>
      <c r="I236" s="277">
        <v>42379</v>
      </c>
      <c r="J236" s="858">
        <f t="shared" ref="J236" ca="1" si="22">IF(I236="","",IF(I236="MISSING","",IF(I236="-","-",TODAY()-I236)))</f>
        <v>3778</v>
      </c>
      <c r="K236" s="834">
        <v>45511</v>
      </c>
    </row>
    <row r="237" spans="1:11" x14ac:dyDescent="0.15">
      <c r="A237" s="825" t="str">
        <f t="shared" si="19"/>
        <v>Track &amp; Field Indoor-Male-V40-Pole Vault</v>
      </c>
      <c r="B237" s="857" t="s">
        <v>991</v>
      </c>
      <c r="C237" s="275" t="s">
        <v>934</v>
      </c>
      <c r="D237" s="275" t="s">
        <v>69</v>
      </c>
      <c r="E237" s="275" t="s">
        <v>127</v>
      </c>
      <c r="F237" s="275" t="s">
        <v>67</v>
      </c>
      <c r="G237" s="276" t="s">
        <v>305</v>
      </c>
      <c r="H237" s="282" t="s">
        <v>1005</v>
      </c>
      <c r="I237" s="277">
        <v>39466</v>
      </c>
      <c r="J237" s="858">
        <f t="shared" ca="1" si="21"/>
        <v>6691</v>
      </c>
      <c r="K237" s="834">
        <v>45051</v>
      </c>
    </row>
    <row r="238" spans="1:11" x14ac:dyDescent="0.15">
      <c r="A238" s="825" t="str">
        <f t="shared" si="19"/>
        <v>Track &amp; Field Indoor-Male-V45-Pole Vault</v>
      </c>
      <c r="B238" s="857" t="s">
        <v>991</v>
      </c>
      <c r="C238" s="275" t="s">
        <v>934</v>
      </c>
      <c r="D238" s="275" t="s">
        <v>69</v>
      </c>
      <c r="E238" s="275" t="s">
        <v>127</v>
      </c>
      <c r="F238" s="275" t="s">
        <v>64</v>
      </c>
      <c r="G238" s="276" t="s">
        <v>1372</v>
      </c>
      <c r="H238" s="282" t="s">
        <v>1389</v>
      </c>
      <c r="I238" s="277">
        <v>45325</v>
      </c>
      <c r="J238" s="858">
        <f t="shared" ca="1" si="21"/>
        <v>832</v>
      </c>
      <c r="K238" s="834">
        <v>45330</v>
      </c>
    </row>
    <row r="239" spans="1:11" x14ac:dyDescent="0.15">
      <c r="A239" s="825" t="str">
        <f t="shared" si="19"/>
        <v>Track &amp; Field Indoor-Male-V50-Pole Vault</v>
      </c>
      <c r="B239" s="857" t="s">
        <v>991</v>
      </c>
      <c r="C239" s="275" t="s">
        <v>934</v>
      </c>
      <c r="D239" s="275" t="s">
        <v>69</v>
      </c>
      <c r="E239" s="275" t="s">
        <v>127</v>
      </c>
      <c r="F239" s="275" t="s">
        <v>65</v>
      </c>
      <c r="G239" s="276" t="s">
        <v>917</v>
      </c>
      <c r="H239" s="282"/>
      <c r="I239" s="277"/>
      <c r="J239" s="858" t="str">
        <f t="shared" ca="1" si="21"/>
        <v/>
      </c>
      <c r="K239" s="834">
        <v>45051</v>
      </c>
    </row>
    <row r="240" spans="1:11" x14ac:dyDescent="0.15">
      <c r="A240" s="825" t="str">
        <f t="shared" si="19"/>
        <v>Track &amp; Field Indoor-Male-V55-Pole Vault</v>
      </c>
      <c r="B240" s="857" t="s">
        <v>991</v>
      </c>
      <c r="C240" s="275" t="s">
        <v>934</v>
      </c>
      <c r="D240" s="275" t="s">
        <v>69</v>
      </c>
      <c r="E240" s="275" t="s">
        <v>127</v>
      </c>
      <c r="F240" s="275" t="s">
        <v>66</v>
      </c>
      <c r="G240" s="276" t="s">
        <v>917</v>
      </c>
      <c r="H240" s="282"/>
      <c r="I240" s="277"/>
      <c r="J240" s="858" t="str">
        <f t="shared" ca="1" si="21"/>
        <v/>
      </c>
      <c r="K240" s="834">
        <v>45051</v>
      </c>
    </row>
    <row r="241" spans="1:11" x14ac:dyDescent="0.15">
      <c r="A241" s="825" t="str">
        <f t="shared" si="19"/>
        <v>Track &amp; Field Indoor-Male-V60-Pole Vault</v>
      </c>
      <c r="B241" s="857" t="s">
        <v>991</v>
      </c>
      <c r="C241" s="275" t="s">
        <v>934</v>
      </c>
      <c r="D241" s="275" t="s">
        <v>69</v>
      </c>
      <c r="E241" s="275" t="s">
        <v>127</v>
      </c>
      <c r="F241" s="275" t="s">
        <v>70</v>
      </c>
      <c r="G241" s="276" t="s">
        <v>917</v>
      </c>
      <c r="H241" s="282"/>
      <c r="I241" s="277"/>
      <c r="J241" s="858" t="str">
        <f t="shared" ca="1" si="21"/>
        <v/>
      </c>
      <c r="K241" s="834">
        <v>45051</v>
      </c>
    </row>
    <row r="242" spans="1:11" x14ac:dyDescent="0.15">
      <c r="A242" s="825" t="str">
        <f t="shared" si="19"/>
        <v>Track &amp; Field Indoor-Male-V65-Pole Vault</v>
      </c>
      <c r="B242" s="857" t="s">
        <v>991</v>
      </c>
      <c r="C242" s="275" t="s">
        <v>934</v>
      </c>
      <c r="D242" s="275" t="s">
        <v>69</v>
      </c>
      <c r="E242" s="275" t="s">
        <v>127</v>
      </c>
      <c r="F242" s="275" t="s">
        <v>71</v>
      </c>
      <c r="G242" s="276" t="s">
        <v>917</v>
      </c>
      <c r="H242" s="282"/>
      <c r="I242" s="277"/>
      <c r="J242" s="858" t="str">
        <f t="shared" ca="1" si="21"/>
        <v/>
      </c>
      <c r="K242" s="834">
        <v>45051</v>
      </c>
    </row>
    <row r="243" spans="1:11" x14ac:dyDescent="0.15">
      <c r="A243" s="825" t="str">
        <f t="shared" si="19"/>
        <v>Track &amp; Field Indoor-Male-V70-Pole Vault</v>
      </c>
      <c r="B243" s="857" t="s">
        <v>991</v>
      </c>
      <c r="C243" s="275" t="s">
        <v>934</v>
      </c>
      <c r="D243" s="275" t="s">
        <v>69</v>
      </c>
      <c r="E243" s="275" t="s">
        <v>127</v>
      </c>
      <c r="F243" s="275" t="s">
        <v>72</v>
      </c>
      <c r="G243" s="276" t="s">
        <v>917</v>
      </c>
      <c r="H243" s="282"/>
      <c r="I243" s="277"/>
      <c r="J243" s="858" t="str">
        <f t="shared" ca="1" si="21"/>
        <v/>
      </c>
      <c r="K243" s="834">
        <v>45051</v>
      </c>
    </row>
    <row r="244" spans="1:11" ht="14" thickBot="1" x14ac:dyDescent="0.2">
      <c r="A244" s="826" t="str">
        <f t="shared" si="19"/>
        <v>Track &amp; Field Indoor-Male-V75-Pole Vault</v>
      </c>
      <c r="B244" s="859" t="s">
        <v>991</v>
      </c>
      <c r="C244" s="278" t="s">
        <v>934</v>
      </c>
      <c r="D244" s="278" t="s">
        <v>69</v>
      </c>
      <c r="E244" s="278" t="s">
        <v>127</v>
      </c>
      <c r="F244" s="278" t="s">
        <v>479</v>
      </c>
      <c r="G244" s="279" t="s">
        <v>917</v>
      </c>
      <c r="H244" s="283"/>
      <c r="I244" s="280"/>
      <c r="J244" s="860" t="str">
        <f t="shared" ca="1" si="21"/>
        <v/>
      </c>
      <c r="K244" s="835">
        <v>45051</v>
      </c>
    </row>
    <row r="245" spans="1:11" x14ac:dyDescent="0.15">
      <c r="A245" s="824" t="str">
        <f t="shared" si="19"/>
        <v>Track &amp; Field Indoor-Male-U11-Shot</v>
      </c>
      <c r="B245" s="855" t="s">
        <v>991</v>
      </c>
      <c r="C245" s="272" t="s">
        <v>934</v>
      </c>
      <c r="D245" s="272" t="s">
        <v>69</v>
      </c>
      <c r="E245" s="272" t="s">
        <v>128</v>
      </c>
      <c r="F245" s="273" t="s">
        <v>77</v>
      </c>
      <c r="G245" s="276" t="s">
        <v>1384</v>
      </c>
      <c r="H245" s="282" t="s">
        <v>1385</v>
      </c>
      <c r="I245" s="274">
        <v>45256</v>
      </c>
      <c r="J245" s="856">
        <f t="shared" ca="1" si="21"/>
        <v>901</v>
      </c>
      <c r="K245" s="833">
        <v>45299</v>
      </c>
    </row>
    <row r="246" spans="1:11" x14ac:dyDescent="0.15">
      <c r="A246" s="825" t="str">
        <f t="shared" si="19"/>
        <v>Track &amp; Field Indoor-Male-U13-Shot</v>
      </c>
      <c r="B246" s="857" t="s">
        <v>991</v>
      </c>
      <c r="C246" s="275" t="s">
        <v>934</v>
      </c>
      <c r="D246" s="275" t="s">
        <v>69</v>
      </c>
      <c r="E246" s="275" t="s">
        <v>128</v>
      </c>
      <c r="F246" s="275" t="s">
        <v>78</v>
      </c>
      <c r="G246" s="276" t="s">
        <v>1524</v>
      </c>
      <c r="H246" s="282" t="s">
        <v>1530</v>
      </c>
      <c r="I246" s="277">
        <v>45983</v>
      </c>
      <c r="J246" s="858">
        <f t="shared" ca="1" si="21"/>
        <v>174</v>
      </c>
      <c r="K246" s="834">
        <v>46145</v>
      </c>
    </row>
    <row r="247" spans="1:11" x14ac:dyDescent="0.15">
      <c r="A247" s="825" t="str">
        <f t="shared" si="19"/>
        <v>Track &amp; Field Indoor-Male-U15-Shot</v>
      </c>
      <c r="B247" s="857" t="s">
        <v>991</v>
      </c>
      <c r="C247" s="275" t="s">
        <v>934</v>
      </c>
      <c r="D247" s="275" t="s">
        <v>69</v>
      </c>
      <c r="E247" s="275" t="s">
        <v>128</v>
      </c>
      <c r="F247" s="275" t="s">
        <v>79</v>
      </c>
      <c r="G247" s="276" t="s">
        <v>1345</v>
      </c>
      <c r="H247" s="644" t="s">
        <v>1487</v>
      </c>
      <c r="I247" s="277">
        <v>45682</v>
      </c>
      <c r="J247" s="858">
        <f t="shared" ca="1" si="21"/>
        <v>475</v>
      </c>
      <c r="K247" s="834">
        <v>45700</v>
      </c>
    </row>
    <row r="248" spans="1:11" x14ac:dyDescent="0.15">
      <c r="A248" s="825" t="str">
        <f t="shared" si="19"/>
        <v>Track &amp; Field Indoor-Male-U17-Shot</v>
      </c>
      <c r="B248" s="857" t="s">
        <v>991</v>
      </c>
      <c r="C248" s="275" t="s">
        <v>934</v>
      </c>
      <c r="D248" s="275" t="s">
        <v>69</v>
      </c>
      <c r="E248" s="275" t="s">
        <v>128</v>
      </c>
      <c r="F248" s="275" t="s">
        <v>80</v>
      </c>
      <c r="G248" s="276" t="s">
        <v>793</v>
      </c>
      <c r="H248" s="282" t="s">
        <v>1007</v>
      </c>
      <c r="I248" s="277">
        <v>44940</v>
      </c>
      <c r="J248" s="858">
        <f ca="1">IF(I248="","",IF(I248="MISSING","",IF(I248="-","-",TODAY()-I248)))</f>
        <v>1217</v>
      </c>
      <c r="K248" s="834">
        <v>45051</v>
      </c>
    </row>
    <row r="249" spans="1:11" x14ac:dyDescent="0.15">
      <c r="A249" s="825" t="str">
        <f t="shared" si="19"/>
        <v>Track &amp; Field Indoor-Male-U20-Shot</v>
      </c>
      <c r="B249" s="857" t="s">
        <v>991</v>
      </c>
      <c r="C249" s="275" t="s">
        <v>934</v>
      </c>
      <c r="D249" s="275" t="s">
        <v>69</v>
      </c>
      <c r="E249" s="275" t="s">
        <v>128</v>
      </c>
      <c r="F249" s="275" t="s">
        <v>81</v>
      </c>
      <c r="G249" s="276" t="s">
        <v>793</v>
      </c>
      <c r="H249" s="282" t="s">
        <v>1392</v>
      </c>
      <c r="I249" s="277">
        <v>45304</v>
      </c>
      <c r="J249" s="858">
        <f ca="1">IF(I249="","",IF(I249="MISSING","",IF(I249="-","-",TODAY()-I249)))</f>
        <v>853</v>
      </c>
      <c r="K249" s="834">
        <v>45330</v>
      </c>
    </row>
    <row r="250" spans="1:11" x14ac:dyDescent="0.15">
      <c r="A250" s="825" t="str">
        <f t="shared" si="19"/>
        <v>Track &amp; Field Indoor-Male-U23-Shot</v>
      </c>
      <c r="B250" s="857" t="s">
        <v>991</v>
      </c>
      <c r="C250" s="275" t="s">
        <v>934</v>
      </c>
      <c r="D250" s="275" t="s">
        <v>69</v>
      </c>
      <c r="E250" s="275" t="s">
        <v>128</v>
      </c>
      <c r="F250" s="275" t="s">
        <v>992</v>
      </c>
      <c r="G250" s="276" t="s">
        <v>917</v>
      </c>
      <c r="H250" s="282"/>
      <c r="I250" s="277"/>
      <c r="J250" s="858" t="str">
        <f t="shared" ca="1" si="21"/>
        <v/>
      </c>
      <c r="K250" s="834">
        <v>45051</v>
      </c>
    </row>
    <row r="251" spans="1:11" x14ac:dyDescent="0.15">
      <c r="A251" s="825" t="str">
        <f t="shared" si="19"/>
        <v>Track &amp; Field Indoor-Male-Senior-Shot</v>
      </c>
      <c r="B251" s="857" t="s">
        <v>991</v>
      </c>
      <c r="C251" s="275" t="s">
        <v>934</v>
      </c>
      <c r="D251" s="275" t="s">
        <v>69</v>
      </c>
      <c r="E251" s="275" t="s">
        <v>128</v>
      </c>
      <c r="F251" s="275" t="s">
        <v>5</v>
      </c>
      <c r="G251" s="276" t="s">
        <v>244</v>
      </c>
      <c r="H251" s="282" t="s">
        <v>1009</v>
      </c>
      <c r="I251" s="277">
        <v>38759</v>
      </c>
      <c r="J251" s="858">
        <f ca="1">IF(I251="","",IF(I251="MISSING","",IF(I251="-","-",TODAY()-I251)))</f>
        <v>7398</v>
      </c>
      <c r="K251" s="834">
        <v>45051</v>
      </c>
    </row>
    <row r="252" spans="1:11" x14ac:dyDescent="0.15">
      <c r="A252" s="825" t="str">
        <f t="shared" si="19"/>
        <v>Track &amp; Field Indoor-Male-V35-Shot</v>
      </c>
      <c r="B252" s="857" t="s">
        <v>991</v>
      </c>
      <c r="C252" s="275" t="s">
        <v>934</v>
      </c>
      <c r="D252" s="275" t="s">
        <v>69</v>
      </c>
      <c r="E252" s="275" t="s">
        <v>128</v>
      </c>
      <c r="F252" s="275" t="s">
        <v>74</v>
      </c>
      <c r="G252" s="276" t="s">
        <v>244</v>
      </c>
      <c r="H252" s="282" t="s">
        <v>1448</v>
      </c>
      <c r="I252" s="277">
        <v>42050</v>
      </c>
      <c r="J252" s="858">
        <f t="shared" ca="1" si="21"/>
        <v>4107</v>
      </c>
      <c r="K252" s="834">
        <v>45511</v>
      </c>
    </row>
    <row r="253" spans="1:11" x14ac:dyDescent="0.15">
      <c r="A253" s="825" t="str">
        <f t="shared" si="19"/>
        <v>Track &amp; Field Indoor-Male-V40-Shot</v>
      </c>
      <c r="B253" s="857" t="s">
        <v>991</v>
      </c>
      <c r="C253" s="275" t="s">
        <v>934</v>
      </c>
      <c r="D253" s="275" t="s">
        <v>69</v>
      </c>
      <c r="E253" s="275" t="s">
        <v>128</v>
      </c>
      <c r="F253" s="275" t="s">
        <v>67</v>
      </c>
      <c r="G253" s="276" t="s">
        <v>244</v>
      </c>
      <c r="H253" s="282" t="s">
        <v>1449</v>
      </c>
      <c r="I253" s="277">
        <v>44625</v>
      </c>
      <c r="J253" s="858">
        <f t="shared" ca="1" si="21"/>
        <v>1532</v>
      </c>
      <c r="K253" s="834">
        <v>45511</v>
      </c>
    </row>
    <row r="254" spans="1:11" x14ac:dyDescent="0.15">
      <c r="A254" s="825" t="str">
        <f t="shared" si="19"/>
        <v>Track &amp; Field Indoor-Male-V45-Shot</v>
      </c>
      <c r="B254" s="857" t="s">
        <v>991</v>
      </c>
      <c r="C254" s="275" t="s">
        <v>934</v>
      </c>
      <c r="D254" s="275" t="s">
        <v>69</v>
      </c>
      <c r="E254" s="275" t="s">
        <v>128</v>
      </c>
      <c r="F254" s="275" t="s">
        <v>64</v>
      </c>
      <c r="G254" s="276" t="s">
        <v>1372</v>
      </c>
      <c r="H254" s="282" t="s">
        <v>1025</v>
      </c>
      <c r="I254" s="277">
        <v>45325</v>
      </c>
      <c r="J254" s="858">
        <f t="shared" ca="1" si="21"/>
        <v>832</v>
      </c>
      <c r="K254" s="834">
        <v>45330</v>
      </c>
    </row>
    <row r="255" spans="1:11" x14ac:dyDescent="0.15">
      <c r="A255" s="825" t="str">
        <f t="shared" si="19"/>
        <v>Track &amp; Field Indoor-Male-V50-Shot</v>
      </c>
      <c r="B255" s="857" t="s">
        <v>991</v>
      </c>
      <c r="C255" s="275" t="s">
        <v>934</v>
      </c>
      <c r="D255" s="275" t="s">
        <v>69</v>
      </c>
      <c r="E255" s="275" t="s">
        <v>128</v>
      </c>
      <c r="F255" s="275" t="s">
        <v>65</v>
      </c>
      <c r="G255" s="276" t="s">
        <v>917</v>
      </c>
      <c r="H255" s="282"/>
      <c r="I255" s="277"/>
      <c r="J255" s="858" t="str">
        <f t="shared" ca="1" si="21"/>
        <v/>
      </c>
      <c r="K255" s="834">
        <v>45051</v>
      </c>
    </row>
    <row r="256" spans="1:11" x14ac:dyDescent="0.15">
      <c r="A256" s="825" t="str">
        <f t="shared" si="19"/>
        <v>Track &amp; Field Indoor-Male-V55-Shot</v>
      </c>
      <c r="B256" s="857" t="s">
        <v>991</v>
      </c>
      <c r="C256" s="275" t="s">
        <v>934</v>
      </c>
      <c r="D256" s="275" t="s">
        <v>69</v>
      </c>
      <c r="E256" s="275" t="s">
        <v>128</v>
      </c>
      <c r="F256" s="275" t="s">
        <v>66</v>
      </c>
      <c r="G256" s="276" t="s">
        <v>917</v>
      </c>
      <c r="H256" s="282"/>
      <c r="I256" s="277"/>
      <c r="J256" s="858" t="str">
        <f t="shared" ca="1" si="21"/>
        <v/>
      </c>
      <c r="K256" s="834">
        <v>45051</v>
      </c>
    </row>
    <row r="257" spans="1:11" x14ac:dyDescent="0.15">
      <c r="A257" s="825" t="str">
        <f t="shared" si="19"/>
        <v>Track &amp; Field Indoor-Male-V60-Shot</v>
      </c>
      <c r="B257" s="857" t="s">
        <v>991</v>
      </c>
      <c r="C257" s="275" t="s">
        <v>934</v>
      </c>
      <c r="D257" s="275" t="s">
        <v>69</v>
      </c>
      <c r="E257" s="275" t="s">
        <v>128</v>
      </c>
      <c r="F257" s="275" t="s">
        <v>70</v>
      </c>
      <c r="G257" s="276" t="s">
        <v>917</v>
      </c>
      <c r="H257" s="282"/>
      <c r="I257" s="277"/>
      <c r="J257" s="858" t="str">
        <f t="shared" ca="1" si="21"/>
        <v/>
      </c>
      <c r="K257" s="834">
        <v>45051</v>
      </c>
    </row>
    <row r="258" spans="1:11" x14ac:dyDescent="0.15">
      <c r="A258" s="825" t="str">
        <f t="shared" si="19"/>
        <v>Track &amp; Field Indoor-Male-V65-Shot</v>
      </c>
      <c r="B258" s="857" t="s">
        <v>991</v>
      </c>
      <c r="C258" s="275" t="s">
        <v>934</v>
      </c>
      <c r="D258" s="275" t="s">
        <v>69</v>
      </c>
      <c r="E258" s="275" t="s">
        <v>128</v>
      </c>
      <c r="F258" s="275" t="s">
        <v>71</v>
      </c>
      <c r="G258" s="276" t="s">
        <v>917</v>
      </c>
      <c r="H258" s="282"/>
      <c r="I258" s="277"/>
      <c r="J258" s="858" t="str">
        <f t="shared" ca="1" si="21"/>
        <v/>
      </c>
      <c r="K258" s="834">
        <v>45051</v>
      </c>
    </row>
    <row r="259" spans="1:11" x14ac:dyDescent="0.15">
      <c r="A259" s="825" t="str">
        <f t="shared" si="19"/>
        <v>Track &amp; Field Indoor-Male-V70-Shot</v>
      </c>
      <c r="B259" s="857" t="s">
        <v>991</v>
      </c>
      <c r="C259" s="275" t="s">
        <v>934</v>
      </c>
      <c r="D259" s="275" t="s">
        <v>69</v>
      </c>
      <c r="E259" s="275" t="s">
        <v>128</v>
      </c>
      <c r="F259" s="275" t="s">
        <v>72</v>
      </c>
      <c r="G259" s="276" t="s">
        <v>917</v>
      </c>
      <c r="H259" s="282"/>
      <c r="I259" s="277"/>
      <c r="J259" s="858" t="str">
        <f t="shared" ca="1" si="21"/>
        <v/>
      </c>
      <c r="K259" s="834">
        <v>45051</v>
      </c>
    </row>
    <row r="260" spans="1:11" ht="14" thickBot="1" x14ac:dyDescent="0.2">
      <c r="A260" s="826" t="str">
        <f t="shared" si="19"/>
        <v>Track &amp; Field Indoor-Male-V75-Shot</v>
      </c>
      <c r="B260" s="861" t="s">
        <v>991</v>
      </c>
      <c r="C260" s="862" t="s">
        <v>934</v>
      </c>
      <c r="D260" s="862" t="s">
        <v>69</v>
      </c>
      <c r="E260" s="862" t="s">
        <v>128</v>
      </c>
      <c r="F260" s="862" t="s">
        <v>479</v>
      </c>
      <c r="G260" s="863" t="s">
        <v>917</v>
      </c>
      <c r="H260" s="864"/>
      <c r="I260" s="865"/>
      <c r="J260" s="866" t="str">
        <f t="shared" ca="1" si="21"/>
        <v/>
      </c>
      <c r="K260" s="835">
        <v>45051</v>
      </c>
    </row>
    <row r="261" spans="1:11" ht="14" thickBot="1" x14ac:dyDescent="0.2">
      <c r="A261" s="825" t="str">
        <f t="shared" ref="A261" si="23">B261&amp;"-"&amp;D261&amp;"-"&amp;F261&amp;"-"&amp;E261</f>
        <v>Track &amp; Field Indoor-Male-Senior-Weight Throw</v>
      </c>
      <c r="B261" s="1097" t="s">
        <v>991</v>
      </c>
      <c r="C261" s="1098" t="s">
        <v>934</v>
      </c>
      <c r="D261" s="1098" t="s">
        <v>69</v>
      </c>
      <c r="E261" s="1098" t="s">
        <v>1450</v>
      </c>
      <c r="F261" s="1098" t="s">
        <v>5</v>
      </c>
      <c r="G261" s="1099" t="s">
        <v>244</v>
      </c>
      <c r="H261" s="1100" t="s">
        <v>1451</v>
      </c>
      <c r="I261" s="1101">
        <v>39894</v>
      </c>
      <c r="J261" s="1102">
        <f ca="1">IF(I261="","",IF(I261="MISSING","",IF(I261="-","-",TODAY()-I261)))</f>
        <v>6263</v>
      </c>
      <c r="K261" s="1103">
        <v>45511</v>
      </c>
    </row>
    <row r="262" spans="1:11" x14ac:dyDescent="0.15">
      <c r="A262" s="400" t="str">
        <f t="shared" si="19"/>
        <v>Track &amp; Field Indoor-Male-U11-Pentathlon</v>
      </c>
      <c r="B262" s="395" t="s">
        <v>991</v>
      </c>
      <c r="C262" s="291" t="s">
        <v>934</v>
      </c>
      <c r="D262" s="291" t="s">
        <v>69</v>
      </c>
      <c r="E262" s="291" t="s">
        <v>132</v>
      </c>
      <c r="F262" s="292" t="s">
        <v>77</v>
      </c>
      <c r="G262" s="291" t="s">
        <v>924</v>
      </c>
      <c r="H262" s="293"/>
      <c r="I262" s="294"/>
      <c r="J262" s="295" t="str">
        <f t="shared" ref="J262:J277" ca="1" si="24">IF(I262="","",IF(I262="MISSING","",IF(I262="-","-",TODAY()-I262)))</f>
        <v/>
      </c>
      <c r="K262" s="399">
        <v>45051</v>
      </c>
    </row>
    <row r="263" spans="1:11" ht="14" thickBot="1" x14ac:dyDescent="0.2">
      <c r="A263" s="401" t="str">
        <f t="shared" si="19"/>
        <v>Track &amp; Field Indoor-Male-U13-Pentathlon</v>
      </c>
      <c r="B263" s="393" t="s">
        <v>991</v>
      </c>
      <c r="C263" s="286" t="s">
        <v>934</v>
      </c>
      <c r="D263" s="286" t="s">
        <v>69</v>
      </c>
      <c r="E263" s="286" t="s">
        <v>132</v>
      </c>
      <c r="F263" s="286" t="s">
        <v>78</v>
      </c>
      <c r="G263" s="287" t="s">
        <v>924</v>
      </c>
      <c r="H263" s="288"/>
      <c r="I263" s="289"/>
      <c r="J263" s="290" t="str">
        <f t="shared" ca="1" si="24"/>
        <v/>
      </c>
      <c r="K263" s="397">
        <v>45051</v>
      </c>
    </row>
    <row r="264" spans="1:11" x14ac:dyDescent="0.15">
      <c r="A264" s="825" t="str">
        <f t="shared" si="19"/>
        <v>Track &amp; Field Indoor-Male-U15-Pentathlon</v>
      </c>
      <c r="B264" s="867" t="s">
        <v>991</v>
      </c>
      <c r="C264" s="868" t="s">
        <v>934</v>
      </c>
      <c r="D264" s="868" t="s">
        <v>69</v>
      </c>
      <c r="E264" s="868" t="s">
        <v>132</v>
      </c>
      <c r="F264" s="868" t="s">
        <v>79</v>
      </c>
      <c r="G264" s="869" t="s">
        <v>268</v>
      </c>
      <c r="H264" s="870" t="s">
        <v>1010</v>
      </c>
      <c r="I264" s="871">
        <v>38724</v>
      </c>
      <c r="J264" s="872">
        <f t="shared" ca="1" si="24"/>
        <v>7433</v>
      </c>
      <c r="K264" s="834">
        <v>45051</v>
      </c>
    </row>
    <row r="265" spans="1:11" x14ac:dyDescent="0.15">
      <c r="A265" s="825" t="str">
        <f t="shared" si="19"/>
        <v>Track &amp; Field Indoor-Male-U17-Pentathlon</v>
      </c>
      <c r="B265" s="857" t="s">
        <v>991</v>
      </c>
      <c r="C265" s="275" t="s">
        <v>934</v>
      </c>
      <c r="D265" s="275" t="s">
        <v>69</v>
      </c>
      <c r="E265" s="275" t="s">
        <v>132</v>
      </c>
      <c r="F265" s="275" t="s">
        <v>80</v>
      </c>
      <c r="G265" s="276" t="s">
        <v>269</v>
      </c>
      <c r="H265" s="282" t="s">
        <v>1011</v>
      </c>
      <c r="I265" s="277">
        <v>38724</v>
      </c>
      <c r="J265" s="858">
        <f t="shared" ca="1" si="24"/>
        <v>7433</v>
      </c>
      <c r="K265" s="834">
        <v>45051</v>
      </c>
    </row>
    <row r="266" spans="1:11" x14ac:dyDescent="0.15">
      <c r="A266" s="825" t="str">
        <f t="shared" si="19"/>
        <v>Track &amp; Field Indoor-Male-U20-Pentathlon</v>
      </c>
      <c r="B266" s="857" t="s">
        <v>991</v>
      </c>
      <c r="C266" s="275" t="s">
        <v>934</v>
      </c>
      <c r="D266" s="275" t="s">
        <v>69</v>
      </c>
      <c r="E266" s="275" t="s">
        <v>132</v>
      </c>
      <c r="F266" s="275" t="s">
        <v>81</v>
      </c>
      <c r="G266" s="276" t="s">
        <v>244</v>
      </c>
      <c r="H266" s="282" t="s">
        <v>1012</v>
      </c>
      <c r="I266" s="277">
        <v>35826</v>
      </c>
      <c r="J266" s="858">
        <f t="shared" ca="1" si="24"/>
        <v>10331</v>
      </c>
      <c r="K266" s="834">
        <v>45051</v>
      </c>
    </row>
    <row r="267" spans="1:11" x14ac:dyDescent="0.15">
      <c r="A267" s="825" t="str">
        <f t="shared" si="19"/>
        <v>Track &amp; Field Indoor-Male-U23-Pentathlon</v>
      </c>
      <c r="B267" s="857" t="s">
        <v>991</v>
      </c>
      <c r="C267" s="275" t="s">
        <v>934</v>
      </c>
      <c r="D267" s="275" t="s">
        <v>69</v>
      </c>
      <c r="E267" s="275" t="s">
        <v>132</v>
      </c>
      <c r="F267" s="275" t="s">
        <v>992</v>
      </c>
      <c r="G267" s="276" t="s">
        <v>917</v>
      </c>
      <c r="H267" s="282"/>
      <c r="I267" s="277"/>
      <c r="J267" s="858" t="str">
        <f t="shared" ca="1" si="24"/>
        <v/>
      </c>
      <c r="K267" s="834">
        <v>45051</v>
      </c>
    </row>
    <row r="268" spans="1:11" x14ac:dyDescent="0.15">
      <c r="A268" s="825" t="str">
        <f t="shared" si="19"/>
        <v>Track &amp; Field Indoor-Male-Senior-Pentathlon</v>
      </c>
      <c r="B268" s="857" t="s">
        <v>991</v>
      </c>
      <c r="C268" s="275" t="s">
        <v>934</v>
      </c>
      <c r="D268" s="275" t="s">
        <v>69</v>
      </c>
      <c r="E268" s="275" t="s">
        <v>132</v>
      </c>
      <c r="F268" s="275" t="s">
        <v>5</v>
      </c>
      <c r="G268" s="276" t="s">
        <v>917</v>
      </c>
      <c r="H268" s="282"/>
      <c r="I268" s="277"/>
      <c r="J268" s="858" t="str">
        <f t="shared" ca="1" si="24"/>
        <v/>
      </c>
      <c r="K268" s="834">
        <v>45051</v>
      </c>
    </row>
    <row r="269" spans="1:11" x14ac:dyDescent="0.15">
      <c r="A269" s="825" t="str">
        <f t="shared" si="19"/>
        <v>Track &amp; Field Indoor-Male-V35-Pentathlon</v>
      </c>
      <c r="B269" s="857" t="s">
        <v>991</v>
      </c>
      <c r="C269" s="275" t="s">
        <v>934</v>
      </c>
      <c r="D269" s="275" t="s">
        <v>69</v>
      </c>
      <c r="E269" s="275" t="s">
        <v>132</v>
      </c>
      <c r="F269" s="275" t="s">
        <v>74</v>
      </c>
      <c r="G269" s="276" t="s">
        <v>244</v>
      </c>
      <c r="H269" s="282" t="s">
        <v>1452</v>
      </c>
      <c r="I269" s="277">
        <v>42414</v>
      </c>
      <c r="J269" s="858">
        <f t="shared" ref="J269" ca="1" si="25">IF(I269="","",IF(I269="MISSING","",IF(I269="-","-",TODAY()-I269)))</f>
        <v>3743</v>
      </c>
      <c r="K269" s="834">
        <v>45511</v>
      </c>
    </row>
    <row r="270" spans="1:11" x14ac:dyDescent="0.15">
      <c r="A270" s="825" t="str">
        <f t="shared" si="19"/>
        <v>Track &amp; Field Indoor-Male-V40-Pentathlon</v>
      </c>
      <c r="B270" s="857" t="s">
        <v>991</v>
      </c>
      <c r="C270" s="275" t="s">
        <v>934</v>
      </c>
      <c r="D270" s="275" t="s">
        <v>69</v>
      </c>
      <c r="E270" s="275" t="s">
        <v>132</v>
      </c>
      <c r="F270" s="275" t="s">
        <v>67</v>
      </c>
      <c r="G270" s="276" t="s">
        <v>917</v>
      </c>
      <c r="H270" s="282"/>
      <c r="I270" s="277"/>
      <c r="J270" s="858" t="str">
        <f t="shared" ca="1" si="24"/>
        <v/>
      </c>
      <c r="K270" s="834">
        <v>45051</v>
      </c>
    </row>
    <row r="271" spans="1:11" x14ac:dyDescent="0.15">
      <c r="A271" s="825" t="str">
        <f t="shared" si="19"/>
        <v>Track &amp; Field Indoor-Male-V45-Pentathlon</v>
      </c>
      <c r="B271" s="857" t="s">
        <v>991</v>
      </c>
      <c r="C271" s="275" t="s">
        <v>934</v>
      </c>
      <c r="D271" s="275" t="s">
        <v>69</v>
      </c>
      <c r="E271" s="275" t="s">
        <v>132</v>
      </c>
      <c r="F271" s="275" t="s">
        <v>64</v>
      </c>
      <c r="G271" s="276" t="s">
        <v>917</v>
      </c>
      <c r="H271" s="282"/>
      <c r="I271" s="277"/>
      <c r="J271" s="858" t="str">
        <f t="shared" ca="1" si="24"/>
        <v/>
      </c>
      <c r="K271" s="834">
        <v>45051</v>
      </c>
    </row>
    <row r="272" spans="1:11" x14ac:dyDescent="0.15">
      <c r="A272" s="825" t="str">
        <f t="shared" si="19"/>
        <v>Track &amp; Field Indoor-Male-V50-Pentathlon</v>
      </c>
      <c r="B272" s="857" t="s">
        <v>991</v>
      </c>
      <c r="C272" s="275" t="s">
        <v>934</v>
      </c>
      <c r="D272" s="275" t="s">
        <v>69</v>
      </c>
      <c r="E272" s="275" t="s">
        <v>132</v>
      </c>
      <c r="F272" s="275" t="s">
        <v>65</v>
      </c>
      <c r="G272" s="276" t="s">
        <v>917</v>
      </c>
      <c r="H272" s="282"/>
      <c r="I272" s="277"/>
      <c r="J272" s="858" t="str">
        <f t="shared" ca="1" si="24"/>
        <v/>
      </c>
      <c r="K272" s="834">
        <v>45051</v>
      </c>
    </row>
    <row r="273" spans="1:12" x14ac:dyDescent="0.15">
      <c r="A273" s="825" t="str">
        <f t="shared" si="19"/>
        <v>Track &amp; Field Indoor-Male-V55-Pentathlon</v>
      </c>
      <c r="B273" s="857" t="s">
        <v>991</v>
      </c>
      <c r="C273" s="275" t="s">
        <v>934</v>
      </c>
      <c r="D273" s="275" t="s">
        <v>69</v>
      </c>
      <c r="E273" s="275" t="s">
        <v>132</v>
      </c>
      <c r="F273" s="275" t="s">
        <v>66</v>
      </c>
      <c r="G273" s="276" t="s">
        <v>917</v>
      </c>
      <c r="H273" s="282"/>
      <c r="I273" s="277"/>
      <c r="J273" s="858" t="str">
        <f t="shared" ca="1" si="24"/>
        <v/>
      </c>
      <c r="K273" s="834">
        <v>45051</v>
      </c>
    </row>
    <row r="274" spans="1:12" x14ac:dyDescent="0.15">
      <c r="A274" s="825" t="str">
        <f t="shared" si="19"/>
        <v>Track &amp; Field Indoor-Male-V60-Pentathlon</v>
      </c>
      <c r="B274" s="857" t="s">
        <v>991</v>
      </c>
      <c r="C274" s="275" t="s">
        <v>934</v>
      </c>
      <c r="D274" s="275" t="s">
        <v>69</v>
      </c>
      <c r="E274" s="275" t="s">
        <v>132</v>
      </c>
      <c r="F274" s="275" t="s">
        <v>70</v>
      </c>
      <c r="G274" s="276" t="s">
        <v>917</v>
      </c>
      <c r="H274" s="282"/>
      <c r="I274" s="277"/>
      <c r="J274" s="858" t="str">
        <f t="shared" ca="1" si="24"/>
        <v/>
      </c>
      <c r="K274" s="834">
        <v>45051</v>
      </c>
    </row>
    <row r="275" spans="1:12" x14ac:dyDescent="0.15">
      <c r="A275" s="825" t="str">
        <f t="shared" si="19"/>
        <v>Track &amp; Field Indoor-Male-V65-Pentathlon</v>
      </c>
      <c r="B275" s="857" t="s">
        <v>991</v>
      </c>
      <c r="C275" s="275" t="s">
        <v>934</v>
      </c>
      <c r="D275" s="275" t="s">
        <v>69</v>
      </c>
      <c r="E275" s="275" t="s">
        <v>132</v>
      </c>
      <c r="F275" s="275" t="s">
        <v>71</v>
      </c>
      <c r="G275" s="276" t="s">
        <v>917</v>
      </c>
      <c r="H275" s="282"/>
      <c r="I275" s="277"/>
      <c r="J275" s="858" t="str">
        <f t="shared" ca="1" si="24"/>
        <v/>
      </c>
      <c r="K275" s="834">
        <v>45051</v>
      </c>
    </row>
    <row r="276" spans="1:12" x14ac:dyDescent="0.15">
      <c r="A276" s="825" t="str">
        <f t="shared" si="19"/>
        <v>Track &amp; Field Indoor-Male-V70-Pentathlon</v>
      </c>
      <c r="B276" s="857" t="s">
        <v>991</v>
      </c>
      <c r="C276" s="275" t="s">
        <v>934</v>
      </c>
      <c r="D276" s="275" t="s">
        <v>69</v>
      </c>
      <c r="E276" s="275" t="s">
        <v>132</v>
      </c>
      <c r="F276" s="275" t="s">
        <v>72</v>
      </c>
      <c r="G276" s="276" t="s">
        <v>917</v>
      </c>
      <c r="H276" s="282"/>
      <c r="I276" s="277"/>
      <c r="J276" s="858" t="str">
        <f t="shared" ca="1" si="24"/>
        <v/>
      </c>
      <c r="K276" s="834">
        <v>45051</v>
      </c>
    </row>
    <row r="277" spans="1:12" ht="14" thickBot="1" x14ac:dyDescent="0.2">
      <c r="A277" s="826" t="str">
        <f t="shared" si="19"/>
        <v>Track &amp; Field Indoor-Male-V75-Pentathlon</v>
      </c>
      <c r="B277" s="861" t="s">
        <v>991</v>
      </c>
      <c r="C277" s="862" t="s">
        <v>934</v>
      </c>
      <c r="D277" s="862" t="s">
        <v>69</v>
      </c>
      <c r="E277" s="862" t="s">
        <v>132</v>
      </c>
      <c r="F277" s="862" t="s">
        <v>479</v>
      </c>
      <c r="G277" s="863" t="s">
        <v>917</v>
      </c>
      <c r="H277" s="864"/>
      <c r="I277" s="865"/>
      <c r="J277" s="866" t="str">
        <f t="shared" ca="1" si="24"/>
        <v/>
      </c>
      <c r="K277" s="835">
        <v>45051</v>
      </c>
    </row>
    <row r="278" spans="1:12" x14ac:dyDescent="0.15">
      <c r="A278" s="400" t="str">
        <f t="shared" ref="A278:A342" si="26">B278&amp;"-"&amp;D278&amp;"-"&amp;F278&amp;"-"&amp;E278</f>
        <v>Track &amp; Field Indoor-Male-U11-Heptathlon</v>
      </c>
      <c r="B278" s="395" t="s">
        <v>991</v>
      </c>
      <c r="C278" s="291" t="s">
        <v>934</v>
      </c>
      <c r="D278" s="291" t="s">
        <v>69</v>
      </c>
      <c r="E278" s="291" t="s">
        <v>557</v>
      </c>
      <c r="F278" s="292" t="s">
        <v>77</v>
      </c>
      <c r="G278" s="291" t="s">
        <v>924</v>
      </c>
      <c r="H278" s="293"/>
      <c r="I278" s="294"/>
      <c r="J278" s="295" t="str">
        <f t="shared" ref="J278:J293" ca="1" si="27">IF(I278="","",IF(I278="MISSING","",IF(I278="-","-",TODAY()-I278)))</f>
        <v/>
      </c>
      <c r="K278" s="396">
        <v>45051</v>
      </c>
    </row>
    <row r="279" spans="1:12" ht="14" thickBot="1" x14ac:dyDescent="0.2">
      <c r="A279" s="401" t="str">
        <f t="shared" si="26"/>
        <v>Track &amp; Field Indoor-Male-U13-Heptathlon</v>
      </c>
      <c r="B279" s="393" t="s">
        <v>991</v>
      </c>
      <c r="C279" s="286" t="s">
        <v>934</v>
      </c>
      <c r="D279" s="286" t="s">
        <v>69</v>
      </c>
      <c r="E279" s="286" t="s">
        <v>557</v>
      </c>
      <c r="F279" s="286" t="s">
        <v>78</v>
      </c>
      <c r="G279" s="287" t="s">
        <v>924</v>
      </c>
      <c r="H279" s="288"/>
      <c r="I279" s="289"/>
      <c r="J279" s="290" t="str">
        <f t="shared" ca="1" si="27"/>
        <v/>
      </c>
      <c r="K279" s="397">
        <v>45051</v>
      </c>
    </row>
    <row r="280" spans="1:12" x14ac:dyDescent="0.15">
      <c r="A280" s="825" t="str">
        <f t="shared" si="26"/>
        <v>Track &amp; Field Indoor-Male-U15-Heptathlon</v>
      </c>
      <c r="B280" s="867" t="s">
        <v>991</v>
      </c>
      <c r="C280" s="868" t="s">
        <v>934</v>
      </c>
      <c r="D280" s="868" t="s">
        <v>69</v>
      </c>
      <c r="E280" s="868" t="s">
        <v>557</v>
      </c>
      <c r="F280" s="868" t="s">
        <v>79</v>
      </c>
      <c r="G280" s="869" t="s">
        <v>917</v>
      </c>
      <c r="H280" s="870"/>
      <c r="I280" s="871"/>
      <c r="J280" s="872" t="str">
        <f t="shared" ca="1" si="27"/>
        <v/>
      </c>
      <c r="K280" s="834">
        <v>45051</v>
      </c>
    </row>
    <row r="281" spans="1:12" x14ac:dyDescent="0.15">
      <c r="A281" s="825" t="str">
        <f t="shared" si="26"/>
        <v>Track &amp; Field Indoor-Male-U17-Heptathlon</v>
      </c>
      <c r="B281" s="857" t="s">
        <v>991</v>
      </c>
      <c r="C281" s="275" t="s">
        <v>934</v>
      </c>
      <c r="D281" s="275" t="s">
        <v>69</v>
      </c>
      <c r="E281" s="275" t="s">
        <v>557</v>
      </c>
      <c r="F281" s="275" t="s">
        <v>80</v>
      </c>
      <c r="G281" s="276" t="s">
        <v>1489</v>
      </c>
      <c r="H281" s="282" t="s">
        <v>955</v>
      </c>
      <c r="I281" s="277">
        <v>45725</v>
      </c>
      <c r="J281" s="858">
        <f t="shared" ca="1" si="27"/>
        <v>432</v>
      </c>
      <c r="K281" s="834">
        <v>45781</v>
      </c>
    </row>
    <row r="282" spans="1:12" x14ac:dyDescent="0.15">
      <c r="A282" s="825" t="str">
        <f t="shared" si="26"/>
        <v>Track &amp; Field Indoor-Male-U20-Heptathlon</v>
      </c>
      <c r="B282" s="857" t="s">
        <v>991</v>
      </c>
      <c r="C282" s="275" t="s">
        <v>934</v>
      </c>
      <c r="D282" s="275" t="s">
        <v>69</v>
      </c>
      <c r="E282" s="275" t="s">
        <v>557</v>
      </c>
      <c r="F282" s="275" t="s">
        <v>81</v>
      </c>
      <c r="G282" s="276" t="s">
        <v>269</v>
      </c>
      <c r="H282" s="282" t="s">
        <v>1014</v>
      </c>
      <c r="I282" s="277">
        <v>39460</v>
      </c>
      <c r="J282" s="858">
        <f t="shared" ca="1" si="27"/>
        <v>6697</v>
      </c>
      <c r="K282" s="834">
        <v>45051</v>
      </c>
    </row>
    <row r="283" spans="1:12" x14ac:dyDescent="0.15">
      <c r="A283" s="825" t="str">
        <f t="shared" si="26"/>
        <v>Track &amp; Field Indoor-Male-U23-Heptathlon</v>
      </c>
      <c r="B283" s="857" t="s">
        <v>991</v>
      </c>
      <c r="C283" s="275" t="s">
        <v>934</v>
      </c>
      <c r="D283" s="275" t="s">
        <v>69</v>
      </c>
      <c r="E283" s="275" t="s">
        <v>557</v>
      </c>
      <c r="F283" s="275" t="s">
        <v>992</v>
      </c>
      <c r="G283" s="276" t="s">
        <v>917</v>
      </c>
      <c r="H283" s="282"/>
      <c r="I283" s="277"/>
      <c r="J283" s="858" t="str">
        <f t="shared" ca="1" si="27"/>
        <v/>
      </c>
      <c r="K283" s="834">
        <v>45051</v>
      </c>
    </row>
    <row r="284" spans="1:12" x14ac:dyDescent="0.15">
      <c r="A284" s="825" t="str">
        <f t="shared" si="26"/>
        <v>Track &amp; Field Indoor-Male-Senior-Heptathlon</v>
      </c>
      <c r="B284" s="857" t="s">
        <v>991</v>
      </c>
      <c r="C284" s="275" t="s">
        <v>934</v>
      </c>
      <c r="D284" s="275" t="s">
        <v>69</v>
      </c>
      <c r="E284" s="275" t="s">
        <v>557</v>
      </c>
      <c r="F284" s="275" t="s">
        <v>5</v>
      </c>
      <c r="G284" s="276" t="s">
        <v>244</v>
      </c>
      <c r="H284" s="282" t="s">
        <v>1015</v>
      </c>
      <c r="I284" s="277">
        <v>39096</v>
      </c>
      <c r="J284" s="858">
        <f ca="1">IF(I284="","",IF(I284="MISSING","",IF(I284="-","-",TODAY()-I284)))</f>
        <v>7061</v>
      </c>
      <c r="K284" s="834">
        <v>45051</v>
      </c>
    </row>
    <row r="285" spans="1:12" x14ac:dyDescent="0.15">
      <c r="A285" s="825" t="str">
        <f t="shared" si="26"/>
        <v>Track &amp; Field Indoor-Male-V35-Heptathlon</v>
      </c>
      <c r="B285" s="857" t="s">
        <v>991</v>
      </c>
      <c r="C285" s="275" t="s">
        <v>934</v>
      </c>
      <c r="D285" s="275" t="s">
        <v>69</v>
      </c>
      <c r="E285" s="275" t="s">
        <v>557</v>
      </c>
      <c r="F285" s="275" t="s">
        <v>74</v>
      </c>
      <c r="G285" s="276" t="s">
        <v>244</v>
      </c>
      <c r="H285" s="282" t="s">
        <v>1453</v>
      </c>
      <c r="I285" s="277">
        <v>42379</v>
      </c>
      <c r="J285" s="858">
        <f ca="1">IF(I285="","",IF(I285="MISSING","",IF(I285="-","-",TODAY()-I285)))</f>
        <v>3778</v>
      </c>
      <c r="K285" s="834">
        <v>45511</v>
      </c>
      <c r="L285" s="1" t="s">
        <v>1454</v>
      </c>
    </row>
    <row r="286" spans="1:12" x14ac:dyDescent="0.15">
      <c r="A286" s="825" t="str">
        <f t="shared" si="26"/>
        <v>Track &amp; Field Indoor-Male-V40-Heptathlon</v>
      </c>
      <c r="B286" s="857" t="s">
        <v>991</v>
      </c>
      <c r="C286" s="275" t="s">
        <v>934</v>
      </c>
      <c r="D286" s="275" t="s">
        <v>69</v>
      </c>
      <c r="E286" s="275" t="s">
        <v>557</v>
      </c>
      <c r="F286" s="275" t="s">
        <v>67</v>
      </c>
      <c r="G286" s="276" t="s">
        <v>917</v>
      </c>
      <c r="H286" s="282"/>
      <c r="I286" s="277"/>
      <c r="J286" s="858" t="str">
        <f t="shared" ca="1" si="27"/>
        <v/>
      </c>
      <c r="K286" s="834">
        <v>45051</v>
      </c>
    </row>
    <row r="287" spans="1:12" x14ac:dyDescent="0.15">
      <c r="A287" s="825" t="str">
        <f t="shared" si="26"/>
        <v>Track &amp; Field Indoor-Male-V45-Heptathlon</v>
      </c>
      <c r="B287" s="857" t="s">
        <v>991</v>
      </c>
      <c r="C287" s="275" t="s">
        <v>934</v>
      </c>
      <c r="D287" s="275" t="s">
        <v>69</v>
      </c>
      <c r="E287" s="275" t="s">
        <v>557</v>
      </c>
      <c r="F287" s="275" t="s">
        <v>64</v>
      </c>
      <c r="G287" s="276" t="s">
        <v>917</v>
      </c>
      <c r="H287" s="282"/>
      <c r="I287" s="277"/>
      <c r="J287" s="858" t="str">
        <f t="shared" ca="1" si="27"/>
        <v/>
      </c>
      <c r="K287" s="834">
        <v>45051</v>
      </c>
    </row>
    <row r="288" spans="1:12" x14ac:dyDescent="0.15">
      <c r="A288" s="825" t="str">
        <f t="shared" si="26"/>
        <v>Track &amp; Field Indoor-Male-V50-Heptathlon</v>
      </c>
      <c r="B288" s="857" t="s">
        <v>991</v>
      </c>
      <c r="C288" s="275" t="s">
        <v>934</v>
      </c>
      <c r="D288" s="275" t="s">
        <v>69</v>
      </c>
      <c r="E288" s="275" t="s">
        <v>557</v>
      </c>
      <c r="F288" s="275" t="s">
        <v>65</v>
      </c>
      <c r="G288" s="276" t="s">
        <v>917</v>
      </c>
      <c r="H288" s="282"/>
      <c r="I288" s="277"/>
      <c r="J288" s="858" t="str">
        <f t="shared" ca="1" si="27"/>
        <v/>
      </c>
      <c r="K288" s="834">
        <v>45051</v>
      </c>
    </row>
    <row r="289" spans="1:12" x14ac:dyDescent="0.15">
      <c r="A289" s="825" t="str">
        <f t="shared" si="26"/>
        <v>Track &amp; Field Indoor-Male-V55-Heptathlon</v>
      </c>
      <c r="B289" s="857" t="s">
        <v>991</v>
      </c>
      <c r="C289" s="275" t="s">
        <v>934</v>
      </c>
      <c r="D289" s="275" t="s">
        <v>69</v>
      </c>
      <c r="E289" s="275" t="s">
        <v>557</v>
      </c>
      <c r="F289" s="275" t="s">
        <v>66</v>
      </c>
      <c r="G289" s="276" t="s">
        <v>917</v>
      </c>
      <c r="H289" s="282"/>
      <c r="I289" s="277"/>
      <c r="J289" s="858" t="str">
        <f t="shared" ca="1" si="27"/>
        <v/>
      </c>
      <c r="K289" s="834">
        <v>45051</v>
      </c>
    </row>
    <row r="290" spans="1:12" x14ac:dyDescent="0.15">
      <c r="A290" s="825" t="str">
        <f t="shared" si="26"/>
        <v>Track &amp; Field Indoor-Male-V60-Heptathlon</v>
      </c>
      <c r="B290" s="857" t="s">
        <v>991</v>
      </c>
      <c r="C290" s="275" t="s">
        <v>934</v>
      </c>
      <c r="D290" s="275" t="s">
        <v>69</v>
      </c>
      <c r="E290" s="275" t="s">
        <v>557</v>
      </c>
      <c r="F290" s="275" t="s">
        <v>70</v>
      </c>
      <c r="G290" s="276" t="s">
        <v>917</v>
      </c>
      <c r="H290" s="282"/>
      <c r="I290" s="277"/>
      <c r="J290" s="858" t="str">
        <f t="shared" ca="1" si="27"/>
        <v/>
      </c>
      <c r="K290" s="834">
        <v>45051</v>
      </c>
    </row>
    <row r="291" spans="1:12" x14ac:dyDescent="0.15">
      <c r="A291" s="825" t="str">
        <f t="shared" si="26"/>
        <v>Track &amp; Field Indoor-Male-V65-Heptathlon</v>
      </c>
      <c r="B291" s="857" t="s">
        <v>991</v>
      </c>
      <c r="C291" s="275" t="s">
        <v>934</v>
      </c>
      <c r="D291" s="275" t="s">
        <v>69</v>
      </c>
      <c r="E291" s="275" t="s">
        <v>557</v>
      </c>
      <c r="F291" s="275" t="s">
        <v>71</v>
      </c>
      <c r="G291" s="276" t="s">
        <v>917</v>
      </c>
      <c r="H291" s="282"/>
      <c r="I291" s="277"/>
      <c r="J291" s="858" t="str">
        <f t="shared" ca="1" si="27"/>
        <v/>
      </c>
      <c r="K291" s="834">
        <v>45051</v>
      </c>
    </row>
    <row r="292" spans="1:12" x14ac:dyDescent="0.15">
      <c r="A292" s="825" t="str">
        <f t="shared" si="26"/>
        <v>Track &amp; Field Indoor-Male-V70-Heptathlon</v>
      </c>
      <c r="B292" s="857" t="s">
        <v>991</v>
      </c>
      <c r="C292" s="275" t="s">
        <v>934</v>
      </c>
      <c r="D292" s="275" t="s">
        <v>69</v>
      </c>
      <c r="E292" s="275" t="s">
        <v>557</v>
      </c>
      <c r="F292" s="275" t="s">
        <v>72</v>
      </c>
      <c r="G292" s="276" t="s">
        <v>917</v>
      </c>
      <c r="H292" s="282"/>
      <c r="I292" s="277"/>
      <c r="J292" s="858" t="str">
        <f t="shared" ca="1" si="27"/>
        <v/>
      </c>
      <c r="K292" s="834">
        <v>45051</v>
      </c>
    </row>
    <row r="293" spans="1:12" ht="14" thickBot="1" x14ac:dyDescent="0.2">
      <c r="A293" s="826" t="str">
        <f t="shared" si="26"/>
        <v>Track &amp; Field Indoor-Male-V75-Heptathlon</v>
      </c>
      <c r="B293" s="859" t="s">
        <v>991</v>
      </c>
      <c r="C293" s="278" t="s">
        <v>934</v>
      </c>
      <c r="D293" s="278" t="s">
        <v>69</v>
      </c>
      <c r="E293" s="278" t="s">
        <v>557</v>
      </c>
      <c r="F293" s="278" t="s">
        <v>479</v>
      </c>
      <c r="G293" s="279" t="s">
        <v>917</v>
      </c>
      <c r="H293" s="283"/>
      <c r="I293" s="280"/>
      <c r="J293" s="860" t="str">
        <f t="shared" ca="1" si="27"/>
        <v/>
      </c>
      <c r="K293" s="835">
        <v>45051</v>
      </c>
    </row>
    <row r="294" spans="1:12" ht="14" thickBot="1" x14ac:dyDescent="0.2">
      <c r="A294" s="825" t="str">
        <f t="shared" ref="A294" si="28">B294&amp;"-"&amp;D294&amp;"-"&amp;F294&amp;"-"&amp;E294</f>
        <v>Track &amp; Field Indoor-Male-Senior-Tetradecathlon</v>
      </c>
      <c r="B294" s="857" t="s">
        <v>991</v>
      </c>
      <c r="C294" s="275" t="s">
        <v>934</v>
      </c>
      <c r="D294" s="275" t="s">
        <v>69</v>
      </c>
      <c r="E294" s="275" t="s">
        <v>1455</v>
      </c>
      <c r="F294" s="275" t="s">
        <v>5</v>
      </c>
      <c r="G294" s="276" t="s">
        <v>244</v>
      </c>
      <c r="H294" s="282" t="s">
        <v>1456</v>
      </c>
      <c r="I294" s="277">
        <v>39894</v>
      </c>
      <c r="J294" s="858">
        <f ca="1">IF(I294="","",IF(I294="MISSING","",IF(I294="-","-",TODAY()-I294)))</f>
        <v>6263</v>
      </c>
      <c r="K294" s="834">
        <v>45511</v>
      </c>
      <c r="L294" s="1" t="s">
        <v>1457</v>
      </c>
    </row>
    <row r="295" spans="1:12" x14ac:dyDescent="0.15">
      <c r="A295" s="824" t="str">
        <f t="shared" si="26"/>
        <v>Track &amp; Field Indoor-Female-U11-60m</v>
      </c>
      <c r="B295" s="855" t="s">
        <v>991</v>
      </c>
      <c r="C295" s="272" t="s">
        <v>913</v>
      </c>
      <c r="D295" s="309" t="s">
        <v>75</v>
      </c>
      <c r="E295" s="272" t="s">
        <v>207</v>
      </c>
      <c r="F295" s="273" t="s">
        <v>77</v>
      </c>
      <c r="G295" s="276" t="s">
        <v>917</v>
      </c>
      <c r="H295" s="281"/>
      <c r="I295" s="274"/>
      <c r="J295" s="856" t="str">
        <f t="shared" ref="J295:J309" ca="1" si="29">IF(I295="","",IF(I295="MISSING","",IF(I295="-","-",TODAY()-I295)))</f>
        <v/>
      </c>
      <c r="K295" s="833">
        <v>45051</v>
      </c>
    </row>
    <row r="296" spans="1:12" x14ac:dyDescent="0.15">
      <c r="A296" s="825" t="str">
        <f t="shared" si="26"/>
        <v>Track &amp; Field Indoor-Female-U13-60m</v>
      </c>
      <c r="B296" s="857" t="s">
        <v>991</v>
      </c>
      <c r="C296" s="275" t="s">
        <v>913</v>
      </c>
      <c r="D296" s="310" t="s">
        <v>75</v>
      </c>
      <c r="E296" s="275" t="s">
        <v>207</v>
      </c>
      <c r="F296" s="275" t="s">
        <v>78</v>
      </c>
      <c r="G296" s="276" t="s">
        <v>1485</v>
      </c>
      <c r="H296" s="282">
        <v>9.1300000000000008</v>
      </c>
      <c r="I296" s="277">
        <v>45619</v>
      </c>
      <c r="J296" s="858">
        <f t="shared" ca="1" si="29"/>
        <v>538</v>
      </c>
      <c r="K296" s="834">
        <v>45700</v>
      </c>
    </row>
    <row r="297" spans="1:12" x14ac:dyDescent="0.15">
      <c r="A297" s="825" t="str">
        <f t="shared" si="26"/>
        <v>Track &amp; Field Indoor-Female-U15-60m</v>
      </c>
      <c r="B297" s="857" t="s">
        <v>991</v>
      </c>
      <c r="C297" s="275" t="s">
        <v>913</v>
      </c>
      <c r="D297" s="310" t="s">
        <v>75</v>
      </c>
      <c r="E297" s="275" t="s">
        <v>207</v>
      </c>
      <c r="F297" s="275" t="s">
        <v>79</v>
      </c>
      <c r="G297" s="276" t="s">
        <v>568</v>
      </c>
      <c r="H297" s="282">
        <v>8.2799999999999994</v>
      </c>
      <c r="I297" s="277">
        <v>41700</v>
      </c>
      <c r="J297" s="858">
        <f t="shared" ca="1" si="29"/>
        <v>4457</v>
      </c>
      <c r="K297" s="834">
        <v>45051</v>
      </c>
    </row>
    <row r="298" spans="1:12" x14ac:dyDescent="0.15">
      <c r="A298" s="825" t="str">
        <f t="shared" si="26"/>
        <v>Track &amp; Field Indoor-Female-U17-60m</v>
      </c>
      <c r="B298" s="857" t="s">
        <v>991</v>
      </c>
      <c r="C298" s="275" t="s">
        <v>913</v>
      </c>
      <c r="D298" s="310" t="s">
        <v>75</v>
      </c>
      <c r="E298" s="275" t="s">
        <v>207</v>
      </c>
      <c r="F298" s="275" t="s">
        <v>80</v>
      </c>
      <c r="G298" s="276" t="s">
        <v>568</v>
      </c>
      <c r="H298" s="282">
        <v>8.4</v>
      </c>
      <c r="I298" s="277">
        <v>41967</v>
      </c>
      <c r="J298" s="858">
        <f t="shared" ca="1" si="29"/>
        <v>4190</v>
      </c>
      <c r="K298" s="834">
        <v>45051</v>
      </c>
    </row>
    <row r="299" spans="1:12" x14ac:dyDescent="0.15">
      <c r="A299" s="825" t="str">
        <f t="shared" si="26"/>
        <v>Track &amp; Field Indoor-Female-U20-60m</v>
      </c>
      <c r="B299" s="857" t="s">
        <v>991</v>
      </c>
      <c r="C299" s="275" t="s">
        <v>913</v>
      </c>
      <c r="D299" s="310" t="s">
        <v>75</v>
      </c>
      <c r="E299" s="275" t="s">
        <v>207</v>
      </c>
      <c r="F299" s="275" t="s">
        <v>81</v>
      </c>
      <c r="G299" s="276" t="s">
        <v>917</v>
      </c>
      <c r="H299" s="282"/>
      <c r="I299" s="277"/>
      <c r="J299" s="858" t="str">
        <f t="shared" ca="1" si="29"/>
        <v/>
      </c>
      <c r="K299" s="834">
        <v>45051</v>
      </c>
    </row>
    <row r="300" spans="1:12" x14ac:dyDescent="0.15">
      <c r="A300" s="825" t="str">
        <f t="shared" si="26"/>
        <v>Track &amp; Field Indoor-Female-U23-60m</v>
      </c>
      <c r="B300" s="857" t="s">
        <v>991</v>
      </c>
      <c r="C300" s="275" t="s">
        <v>913</v>
      </c>
      <c r="D300" s="310" t="s">
        <v>75</v>
      </c>
      <c r="E300" s="275" t="s">
        <v>207</v>
      </c>
      <c r="F300" s="275" t="s">
        <v>992</v>
      </c>
      <c r="G300" s="276" t="s">
        <v>917</v>
      </c>
      <c r="H300" s="282"/>
      <c r="I300" s="277"/>
      <c r="J300" s="858" t="str">
        <f t="shared" ca="1" si="29"/>
        <v/>
      </c>
      <c r="K300" s="834">
        <v>45051</v>
      </c>
    </row>
    <row r="301" spans="1:12" x14ac:dyDescent="0.15">
      <c r="A301" s="825" t="str">
        <f t="shared" si="26"/>
        <v>Track &amp; Field Indoor-Female-Senior-60m</v>
      </c>
      <c r="B301" s="857" t="s">
        <v>991</v>
      </c>
      <c r="C301" s="275" t="s">
        <v>913</v>
      </c>
      <c r="D301" s="310" t="s">
        <v>75</v>
      </c>
      <c r="E301" s="275" t="s">
        <v>207</v>
      </c>
      <c r="F301" s="275" t="s">
        <v>5</v>
      </c>
      <c r="G301" s="276" t="s">
        <v>917</v>
      </c>
      <c r="H301" s="282"/>
      <c r="I301" s="277"/>
      <c r="J301" s="858" t="str">
        <f t="shared" ca="1" si="29"/>
        <v/>
      </c>
      <c r="K301" s="834">
        <v>45051</v>
      </c>
    </row>
    <row r="302" spans="1:12" x14ac:dyDescent="0.15">
      <c r="A302" s="825" t="str">
        <f t="shared" si="26"/>
        <v>Track &amp; Field Indoor-Female-V35-60m</v>
      </c>
      <c r="B302" s="857" t="s">
        <v>991</v>
      </c>
      <c r="C302" s="275" t="s">
        <v>913</v>
      </c>
      <c r="D302" s="310" t="s">
        <v>75</v>
      </c>
      <c r="E302" s="275" t="s">
        <v>207</v>
      </c>
      <c r="F302" s="275" t="s">
        <v>74</v>
      </c>
      <c r="G302" s="276" t="s">
        <v>917</v>
      </c>
      <c r="H302" s="282"/>
      <c r="I302" s="277"/>
      <c r="J302" s="858" t="str">
        <f t="shared" ca="1" si="29"/>
        <v/>
      </c>
      <c r="K302" s="834">
        <v>45051</v>
      </c>
    </row>
    <row r="303" spans="1:12" x14ac:dyDescent="0.15">
      <c r="A303" s="825" t="str">
        <f t="shared" si="26"/>
        <v>Track &amp; Field Indoor-Female-V40-60m</v>
      </c>
      <c r="B303" s="857" t="s">
        <v>991</v>
      </c>
      <c r="C303" s="275" t="s">
        <v>913</v>
      </c>
      <c r="D303" s="310" t="s">
        <v>75</v>
      </c>
      <c r="E303" s="275" t="s">
        <v>207</v>
      </c>
      <c r="F303" s="275" t="s">
        <v>67</v>
      </c>
      <c r="G303" s="276" t="s">
        <v>917</v>
      </c>
      <c r="H303" s="282"/>
      <c r="I303" s="277"/>
      <c r="J303" s="858" t="str">
        <f t="shared" ca="1" si="29"/>
        <v/>
      </c>
      <c r="K303" s="834">
        <v>45051</v>
      </c>
    </row>
    <row r="304" spans="1:12" x14ac:dyDescent="0.15">
      <c r="A304" s="825" t="str">
        <f t="shared" si="26"/>
        <v>Track &amp; Field Indoor-Female-V45-60m</v>
      </c>
      <c r="B304" s="857" t="s">
        <v>991</v>
      </c>
      <c r="C304" s="275" t="s">
        <v>913</v>
      </c>
      <c r="D304" s="310" t="s">
        <v>75</v>
      </c>
      <c r="E304" s="275" t="s">
        <v>207</v>
      </c>
      <c r="F304" s="275" t="s">
        <v>64</v>
      </c>
      <c r="G304" s="276" t="s">
        <v>1368</v>
      </c>
      <c r="H304" s="282">
        <v>9.5</v>
      </c>
      <c r="I304" s="277">
        <v>46075</v>
      </c>
      <c r="J304" s="858">
        <f t="shared" ca="1" si="29"/>
        <v>82</v>
      </c>
      <c r="K304" s="834">
        <v>46145</v>
      </c>
    </row>
    <row r="305" spans="1:11" x14ac:dyDescent="0.15">
      <c r="A305" s="825" t="str">
        <f t="shared" si="26"/>
        <v>Track &amp; Field Indoor-Female-V50-60m</v>
      </c>
      <c r="B305" s="857" t="s">
        <v>991</v>
      </c>
      <c r="C305" s="275" t="s">
        <v>913</v>
      </c>
      <c r="D305" s="310" t="s">
        <v>75</v>
      </c>
      <c r="E305" s="275" t="s">
        <v>207</v>
      </c>
      <c r="F305" s="275" t="s">
        <v>65</v>
      </c>
      <c r="G305" s="276" t="s">
        <v>917</v>
      </c>
      <c r="H305" s="282"/>
      <c r="I305" s="277"/>
      <c r="J305" s="858" t="str">
        <f t="shared" ca="1" si="29"/>
        <v/>
      </c>
      <c r="K305" s="834">
        <v>45051</v>
      </c>
    </row>
    <row r="306" spans="1:11" x14ac:dyDescent="0.15">
      <c r="A306" s="825" t="str">
        <f t="shared" si="26"/>
        <v>Track &amp; Field Indoor-Female-V55-60m</v>
      </c>
      <c r="B306" s="857" t="s">
        <v>991</v>
      </c>
      <c r="C306" s="275" t="s">
        <v>913</v>
      </c>
      <c r="D306" s="310" t="s">
        <v>75</v>
      </c>
      <c r="E306" s="275" t="s">
        <v>207</v>
      </c>
      <c r="F306" s="275" t="s">
        <v>66</v>
      </c>
      <c r="G306" s="276" t="s">
        <v>917</v>
      </c>
      <c r="H306" s="282"/>
      <c r="I306" s="277"/>
      <c r="J306" s="858" t="str">
        <f t="shared" ca="1" si="29"/>
        <v/>
      </c>
      <c r="K306" s="834">
        <v>45051</v>
      </c>
    </row>
    <row r="307" spans="1:11" x14ac:dyDescent="0.15">
      <c r="A307" s="825" t="str">
        <f t="shared" si="26"/>
        <v>Track &amp; Field Indoor-Female-V60-60m</v>
      </c>
      <c r="B307" s="857" t="s">
        <v>991</v>
      </c>
      <c r="C307" s="275" t="s">
        <v>913</v>
      </c>
      <c r="D307" s="310" t="s">
        <v>75</v>
      </c>
      <c r="E307" s="275" t="s">
        <v>207</v>
      </c>
      <c r="F307" s="275" t="s">
        <v>70</v>
      </c>
      <c r="G307" s="276" t="s">
        <v>799</v>
      </c>
      <c r="H307" s="282">
        <v>10.199999999999999</v>
      </c>
      <c r="I307" s="277">
        <v>43471</v>
      </c>
      <c r="J307" s="858">
        <f t="shared" ca="1" si="29"/>
        <v>2686</v>
      </c>
      <c r="K307" s="834">
        <v>45051</v>
      </c>
    </row>
    <row r="308" spans="1:11" x14ac:dyDescent="0.15">
      <c r="A308" s="825" t="str">
        <f t="shared" si="26"/>
        <v>Track &amp; Field Indoor-Female-V65-60m</v>
      </c>
      <c r="B308" s="857" t="s">
        <v>991</v>
      </c>
      <c r="C308" s="275" t="s">
        <v>913</v>
      </c>
      <c r="D308" s="310" t="s">
        <v>75</v>
      </c>
      <c r="E308" s="275" t="s">
        <v>207</v>
      </c>
      <c r="F308" s="275" t="s">
        <v>71</v>
      </c>
      <c r="G308" s="276" t="s">
        <v>799</v>
      </c>
      <c r="H308" s="644" t="s">
        <v>1359</v>
      </c>
      <c r="I308" s="277">
        <v>44976</v>
      </c>
      <c r="J308" s="858">
        <f t="shared" ca="1" si="29"/>
        <v>1181</v>
      </c>
      <c r="K308" s="834">
        <v>45120</v>
      </c>
    </row>
    <row r="309" spans="1:11" ht="14" thickBot="1" x14ac:dyDescent="0.2">
      <c r="A309" s="826" t="str">
        <f t="shared" si="26"/>
        <v>Track &amp; Field Indoor-Female-V70-60m</v>
      </c>
      <c r="B309" s="859" t="s">
        <v>991</v>
      </c>
      <c r="C309" s="278" t="s">
        <v>913</v>
      </c>
      <c r="D309" s="311" t="s">
        <v>75</v>
      </c>
      <c r="E309" s="278" t="s">
        <v>207</v>
      </c>
      <c r="F309" s="278" t="s">
        <v>72</v>
      </c>
      <c r="G309" s="279" t="s">
        <v>917</v>
      </c>
      <c r="H309" s="283"/>
      <c r="I309" s="280"/>
      <c r="J309" s="860" t="str">
        <f t="shared" ca="1" si="29"/>
        <v/>
      </c>
      <c r="K309" s="835">
        <v>45051</v>
      </c>
    </row>
    <row r="310" spans="1:11" x14ac:dyDescent="0.15">
      <c r="A310" s="824" t="str">
        <f t="shared" si="26"/>
        <v>Track &amp; Field Indoor-Female-U11-200m</v>
      </c>
      <c r="B310" s="855" t="s">
        <v>991</v>
      </c>
      <c r="C310" s="272" t="s">
        <v>913</v>
      </c>
      <c r="D310" s="309" t="s">
        <v>75</v>
      </c>
      <c r="E310" s="272" t="s">
        <v>7</v>
      </c>
      <c r="F310" s="273" t="s">
        <v>77</v>
      </c>
      <c r="G310" s="276" t="s">
        <v>917</v>
      </c>
      <c r="H310" s="281"/>
      <c r="I310" s="274"/>
      <c r="J310" s="856" t="str">
        <f t="shared" ref="J310:J326" ca="1" si="30">IF(I310="","",IF(I310="MISSING","",IF(I310="-","-",TODAY()-I310)))</f>
        <v/>
      </c>
      <c r="K310" s="833">
        <v>45051</v>
      </c>
    </row>
    <row r="311" spans="1:11" x14ac:dyDescent="0.15">
      <c r="A311" s="825" t="str">
        <f t="shared" si="26"/>
        <v>Track &amp; Field Indoor-Female-U13-200m</v>
      </c>
      <c r="B311" s="857" t="s">
        <v>991</v>
      </c>
      <c r="C311" s="275" t="s">
        <v>913</v>
      </c>
      <c r="D311" s="310" t="s">
        <v>75</v>
      </c>
      <c r="E311" s="275" t="s">
        <v>7</v>
      </c>
      <c r="F311" s="275" t="s">
        <v>78</v>
      </c>
      <c r="G311" s="276" t="s">
        <v>1485</v>
      </c>
      <c r="H311" s="282">
        <v>30.34</v>
      </c>
      <c r="I311" s="277">
        <v>45690</v>
      </c>
      <c r="J311" s="858">
        <f t="shared" ca="1" si="30"/>
        <v>467</v>
      </c>
      <c r="K311" s="834">
        <v>45700</v>
      </c>
    </row>
    <row r="312" spans="1:11" x14ac:dyDescent="0.15">
      <c r="A312" s="825" t="str">
        <f t="shared" si="26"/>
        <v>Track &amp; Field Indoor-Female-U15-200m</v>
      </c>
      <c r="B312" s="857" t="s">
        <v>991</v>
      </c>
      <c r="C312" s="275" t="s">
        <v>913</v>
      </c>
      <c r="D312" s="310" t="s">
        <v>75</v>
      </c>
      <c r="E312" s="275" t="s">
        <v>7</v>
      </c>
      <c r="F312" s="275" t="s">
        <v>79</v>
      </c>
      <c r="G312" s="276" t="s">
        <v>568</v>
      </c>
      <c r="H312" s="282">
        <v>27.14</v>
      </c>
      <c r="I312" s="277">
        <v>41672</v>
      </c>
      <c r="J312" s="858">
        <f t="shared" ca="1" si="30"/>
        <v>4485</v>
      </c>
      <c r="K312" s="834">
        <v>45051</v>
      </c>
    </row>
    <row r="313" spans="1:11" x14ac:dyDescent="0.15">
      <c r="A313" s="825" t="str">
        <f t="shared" si="26"/>
        <v>Track &amp; Field Indoor-Female-U17-200m</v>
      </c>
      <c r="B313" s="857" t="s">
        <v>991</v>
      </c>
      <c r="C313" s="275" t="s">
        <v>913</v>
      </c>
      <c r="D313" s="310" t="s">
        <v>75</v>
      </c>
      <c r="E313" s="275" t="s">
        <v>7</v>
      </c>
      <c r="F313" s="275" t="s">
        <v>80</v>
      </c>
      <c r="G313" s="276" t="s">
        <v>568</v>
      </c>
      <c r="H313" s="282">
        <v>27</v>
      </c>
      <c r="I313" s="277">
        <v>41967</v>
      </c>
      <c r="J313" s="858">
        <f t="shared" ca="1" si="30"/>
        <v>4190</v>
      </c>
      <c r="K313" s="834">
        <v>45051</v>
      </c>
    </row>
    <row r="314" spans="1:11" x14ac:dyDescent="0.15">
      <c r="A314" s="825" t="str">
        <f t="shared" si="26"/>
        <v>Track &amp; Field Indoor-Female-U20-200m</v>
      </c>
      <c r="B314" s="857" t="s">
        <v>991</v>
      </c>
      <c r="C314" s="275" t="s">
        <v>913</v>
      </c>
      <c r="D314" s="310" t="s">
        <v>75</v>
      </c>
      <c r="E314" s="275" t="s">
        <v>7</v>
      </c>
      <c r="F314" s="275" t="s">
        <v>81</v>
      </c>
      <c r="G314" s="276" t="s">
        <v>150</v>
      </c>
      <c r="H314" s="282">
        <v>27.4</v>
      </c>
      <c r="I314" s="277">
        <v>41700</v>
      </c>
      <c r="J314" s="858">
        <f t="shared" ca="1" si="30"/>
        <v>4457</v>
      </c>
      <c r="K314" s="834">
        <v>45051</v>
      </c>
    </row>
    <row r="315" spans="1:11" x14ac:dyDescent="0.15">
      <c r="A315" s="825" t="str">
        <f t="shared" si="26"/>
        <v>Track &amp; Field Indoor-Female-U23-200m</v>
      </c>
      <c r="B315" s="857" t="s">
        <v>991</v>
      </c>
      <c r="C315" s="275" t="s">
        <v>913</v>
      </c>
      <c r="D315" s="310" t="s">
        <v>75</v>
      </c>
      <c r="E315" s="275" t="s">
        <v>7</v>
      </c>
      <c r="F315" s="275" t="s">
        <v>992</v>
      </c>
      <c r="G315" s="276" t="s">
        <v>51</v>
      </c>
      <c r="H315" s="282">
        <v>26.52</v>
      </c>
      <c r="I315" s="277">
        <v>40545</v>
      </c>
      <c r="J315" s="858">
        <f t="shared" ca="1" si="30"/>
        <v>5612</v>
      </c>
      <c r="K315" s="834">
        <v>45051</v>
      </c>
    </row>
    <row r="316" spans="1:11" x14ac:dyDescent="0.15">
      <c r="A316" s="825" t="str">
        <f t="shared" si="26"/>
        <v>Track &amp; Field Indoor-Female-Senior-200m</v>
      </c>
      <c r="B316" s="857" t="s">
        <v>991</v>
      </c>
      <c r="C316" s="275" t="s">
        <v>913</v>
      </c>
      <c r="D316" s="310" t="s">
        <v>75</v>
      </c>
      <c r="E316" s="275" t="s">
        <v>7</v>
      </c>
      <c r="F316" s="275" t="s">
        <v>5</v>
      </c>
      <c r="G316" s="276" t="s">
        <v>917</v>
      </c>
      <c r="H316" s="282"/>
      <c r="I316" s="277"/>
      <c r="J316" s="858" t="str">
        <f t="shared" ca="1" si="30"/>
        <v/>
      </c>
      <c r="K316" s="834">
        <v>45051</v>
      </c>
    </row>
    <row r="317" spans="1:11" x14ac:dyDescent="0.15">
      <c r="A317" s="825" t="str">
        <f t="shared" si="26"/>
        <v>Track &amp; Field Indoor-Female-V35-200m</v>
      </c>
      <c r="B317" s="857" t="s">
        <v>991</v>
      </c>
      <c r="C317" s="275" t="s">
        <v>913</v>
      </c>
      <c r="D317" s="310" t="s">
        <v>75</v>
      </c>
      <c r="E317" s="275" t="s">
        <v>7</v>
      </c>
      <c r="F317" s="275" t="s">
        <v>74</v>
      </c>
      <c r="G317" s="276" t="s">
        <v>917</v>
      </c>
      <c r="H317" s="282"/>
      <c r="I317" s="277"/>
      <c r="J317" s="858" t="str">
        <f t="shared" ca="1" si="30"/>
        <v/>
      </c>
      <c r="K317" s="834">
        <v>45051</v>
      </c>
    </row>
    <row r="318" spans="1:11" x14ac:dyDescent="0.15">
      <c r="A318" s="825" t="str">
        <f t="shared" si="26"/>
        <v>Track &amp; Field Indoor-Female-V40-200m</v>
      </c>
      <c r="B318" s="857" t="s">
        <v>991</v>
      </c>
      <c r="C318" s="275" t="s">
        <v>913</v>
      </c>
      <c r="D318" s="310" t="s">
        <v>75</v>
      </c>
      <c r="E318" s="275" t="s">
        <v>7</v>
      </c>
      <c r="F318" s="275" t="s">
        <v>67</v>
      </c>
      <c r="G318" s="276" t="s">
        <v>917</v>
      </c>
      <c r="H318" s="282"/>
      <c r="I318" s="277"/>
      <c r="J318" s="858" t="str">
        <f t="shared" ca="1" si="30"/>
        <v/>
      </c>
      <c r="K318" s="834">
        <v>45051</v>
      </c>
    </row>
    <row r="319" spans="1:11" x14ac:dyDescent="0.15">
      <c r="A319" s="825" t="str">
        <f t="shared" si="26"/>
        <v>Track &amp; Field Indoor-Female-V45-200m</v>
      </c>
      <c r="B319" s="857" t="s">
        <v>991</v>
      </c>
      <c r="C319" s="275" t="s">
        <v>913</v>
      </c>
      <c r="D319" s="310" t="s">
        <v>75</v>
      </c>
      <c r="E319" s="275" t="s">
        <v>7</v>
      </c>
      <c r="F319" s="275" t="s">
        <v>64</v>
      </c>
      <c r="G319" s="276" t="s">
        <v>917</v>
      </c>
      <c r="H319" s="282"/>
      <c r="I319" s="277"/>
      <c r="J319" s="858" t="str">
        <f t="shared" ca="1" si="30"/>
        <v/>
      </c>
      <c r="K319" s="834">
        <v>45051</v>
      </c>
    </row>
    <row r="320" spans="1:11" x14ac:dyDescent="0.15">
      <c r="A320" s="825" t="str">
        <f t="shared" si="26"/>
        <v>Track &amp; Field Indoor-Female-V50-200m</v>
      </c>
      <c r="B320" s="857" t="s">
        <v>991</v>
      </c>
      <c r="C320" s="275" t="s">
        <v>913</v>
      </c>
      <c r="D320" s="310" t="s">
        <v>75</v>
      </c>
      <c r="E320" s="275" t="s">
        <v>7</v>
      </c>
      <c r="F320" s="275" t="s">
        <v>65</v>
      </c>
      <c r="G320" s="276" t="s">
        <v>917</v>
      </c>
      <c r="H320" s="282"/>
      <c r="I320" s="277"/>
      <c r="J320" s="858" t="str">
        <f t="shared" ca="1" si="30"/>
        <v/>
      </c>
      <c r="K320" s="834">
        <v>45051</v>
      </c>
    </row>
    <row r="321" spans="1:11" x14ac:dyDescent="0.15">
      <c r="A321" s="825" t="str">
        <f t="shared" si="26"/>
        <v>Track &amp; Field Indoor-Female-V55-200m</v>
      </c>
      <c r="B321" s="857" t="s">
        <v>991</v>
      </c>
      <c r="C321" s="275" t="s">
        <v>913</v>
      </c>
      <c r="D321" s="310" t="s">
        <v>75</v>
      </c>
      <c r="E321" s="275" t="s">
        <v>7</v>
      </c>
      <c r="F321" s="275" t="s">
        <v>66</v>
      </c>
      <c r="G321" s="276" t="s">
        <v>799</v>
      </c>
      <c r="H321" s="282">
        <v>33.869999999999997</v>
      </c>
      <c r="I321" s="277">
        <v>42806</v>
      </c>
      <c r="J321" s="858">
        <f t="shared" ca="1" si="30"/>
        <v>3351</v>
      </c>
      <c r="K321" s="834">
        <v>45511</v>
      </c>
    </row>
    <row r="322" spans="1:11" x14ac:dyDescent="0.15">
      <c r="A322" s="825" t="str">
        <f t="shared" si="26"/>
        <v>Track &amp; Field Indoor-Female-V60-200m</v>
      </c>
      <c r="B322" s="857" t="s">
        <v>991</v>
      </c>
      <c r="C322" s="275" t="s">
        <v>913</v>
      </c>
      <c r="D322" s="310" t="s">
        <v>75</v>
      </c>
      <c r="E322" s="275" t="s">
        <v>7</v>
      </c>
      <c r="F322" s="275" t="s">
        <v>70</v>
      </c>
      <c r="G322" s="276" t="s">
        <v>799</v>
      </c>
      <c r="H322" s="282">
        <v>33.49</v>
      </c>
      <c r="I322" s="277">
        <v>43179</v>
      </c>
      <c r="J322" s="858">
        <f t="shared" ca="1" si="30"/>
        <v>2978</v>
      </c>
      <c r="K322" s="834">
        <v>45051</v>
      </c>
    </row>
    <row r="323" spans="1:11" x14ac:dyDescent="0.15">
      <c r="A323" s="825" t="str">
        <f t="shared" si="26"/>
        <v>Track &amp; Field Indoor-Female-V65-200m</v>
      </c>
      <c r="B323" s="857" t="s">
        <v>991</v>
      </c>
      <c r="C323" s="275" t="s">
        <v>913</v>
      </c>
      <c r="D323" s="310" t="s">
        <v>75</v>
      </c>
      <c r="E323" s="275" t="s">
        <v>7</v>
      </c>
      <c r="F323" s="275" t="s">
        <v>71</v>
      </c>
      <c r="G323" s="276" t="s">
        <v>799</v>
      </c>
      <c r="H323" s="282">
        <v>34.99</v>
      </c>
      <c r="I323" s="277">
        <v>45372</v>
      </c>
      <c r="J323" s="858">
        <f t="shared" ca="1" si="30"/>
        <v>785</v>
      </c>
      <c r="K323" s="834">
        <v>45418</v>
      </c>
    </row>
    <row r="324" spans="1:11" ht="14" thickBot="1" x14ac:dyDescent="0.2">
      <c r="A324" s="826" t="str">
        <f t="shared" si="26"/>
        <v>Track &amp; Field Indoor-Female-V70-200m</v>
      </c>
      <c r="B324" s="861" t="s">
        <v>991</v>
      </c>
      <c r="C324" s="862" t="s">
        <v>913</v>
      </c>
      <c r="D324" s="883" t="s">
        <v>75</v>
      </c>
      <c r="E324" s="862" t="s">
        <v>7</v>
      </c>
      <c r="F324" s="862" t="s">
        <v>72</v>
      </c>
      <c r="G324" s="863" t="s">
        <v>917</v>
      </c>
      <c r="H324" s="864"/>
      <c r="I324" s="865"/>
      <c r="J324" s="866" t="str">
        <f t="shared" ca="1" si="30"/>
        <v/>
      </c>
      <c r="K324" s="835">
        <v>45051</v>
      </c>
    </row>
    <row r="325" spans="1:11" x14ac:dyDescent="0.15">
      <c r="A325" s="400" t="str">
        <f t="shared" si="26"/>
        <v>Track &amp; Field Indoor-Female-U11-300m</v>
      </c>
      <c r="B325" s="395" t="s">
        <v>991</v>
      </c>
      <c r="C325" s="291" t="s">
        <v>913</v>
      </c>
      <c r="D325" s="313" t="s">
        <v>75</v>
      </c>
      <c r="E325" s="291" t="s">
        <v>50</v>
      </c>
      <c r="F325" s="292" t="s">
        <v>77</v>
      </c>
      <c r="G325" s="291" t="s">
        <v>924</v>
      </c>
      <c r="H325" s="640" t="s">
        <v>926</v>
      </c>
      <c r="I325" s="294" t="s">
        <v>926</v>
      </c>
      <c r="J325" s="641" t="str">
        <f t="shared" ca="1" si="30"/>
        <v>-</v>
      </c>
      <c r="K325" s="396">
        <v>45090</v>
      </c>
    </row>
    <row r="326" spans="1:11" x14ac:dyDescent="0.15">
      <c r="A326" s="401" t="str">
        <f t="shared" si="26"/>
        <v>Track &amp; Field Indoor-Female-U13-300m</v>
      </c>
      <c r="B326" s="1050" t="s">
        <v>991</v>
      </c>
      <c r="C326" s="1051" t="s">
        <v>913</v>
      </c>
      <c r="D326" s="1052" t="s">
        <v>75</v>
      </c>
      <c r="E326" s="1051" t="s">
        <v>50</v>
      </c>
      <c r="F326" s="1051" t="s">
        <v>78</v>
      </c>
      <c r="G326" s="1053" t="s">
        <v>924</v>
      </c>
      <c r="H326" s="1054" t="s">
        <v>926</v>
      </c>
      <c r="I326" s="1055" t="s">
        <v>926</v>
      </c>
      <c r="J326" s="1056" t="str">
        <f t="shared" ca="1" si="30"/>
        <v>-</v>
      </c>
      <c r="K326" s="1057">
        <v>45090</v>
      </c>
    </row>
    <row r="327" spans="1:11" x14ac:dyDescent="0.15">
      <c r="A327" s="825" t="str">
        <f t="shared" si="26"/>
        <v>Track &amp; Field Indoor-Female-U15-300m</v>
      </c>
      <c r="B327" s="881" t="s">
        <v>991</v>
      </c>
      <c r="C327" s="1048" t="s">
        <v>913</v>
      </c>
      <c r="D327" s="1049" t="s">
        <v>75</v>
      </c>
      <c r="E327" s="1048" t="s">
        <v>50</v>
      </c>
      <c r="F327" s="1048" t="s">
        <v>79</v>
      </c>
      <c r="G327" s="291" t="s">
        <v>723</v>
      </c>
      <c r="H327" s="293">
        <v>46.72</v>
      </c>
      <c r="I327" s="294">
        <v>42358</v>
      </c>
      <c r="J327" s="882">
        <f t="shared" ref="J327:J354" ca="1" si="31">IF(I327="","",IF(I327="MISSING","",IF(I327="-","-",TODAY()-I327)))</f>
        <v>3799</v>
      </c>
      <c r="K327" s="840">
        <v>45051</v>
      </c>
    </row>
    <row r="328" spans="1:11" x14ac:dyDescent="0.15">
      <c r="A328" s="825" t="str">
        <f t="shared" si="26"/>
        <v>Track &amp; Field Indoor-Female-U17-300m</v>
      </c>
      <c r="B328" s="857" t="s">
        <v>991</v>
      </c>
      <c r="C328" s="275" t="s">
        <v>913</v>
      </c>
      <c r="D328" s="310" t="s">
        <v>75</v>
      </c>
      <c r="E328" s="275" t="s">
        <v>50</v>
      </c>
      <c r="F328" s="275" t="s">
        <v>80</v>
      </c>
      <c r="G328" s="276" t="s">
        <v>917</v>
      </c>
      <c r="H328" s="282"/>
      <c r="I328" s="277"/>
      <c r="J328" s="858" t="str">
        <f t="shared" ca="1" si="31"/>
        <v/>
      </c>
      <c r="K328" s="834">
        <v>45051</v>
      </c>
    </row>
    <row r="329" spans="1:11" x14ac:dyDescent="0.15">
      <c r="A329" s="825" t="str">
        <f t="shared" si="26"/>
        <v>Track &amp; Field Indoor-Female-U20-300m</v>
      </c>
      <c r="B329" s="857" t="s">
        <v>991</v>
      </c>
      <c r="C329" s="275" t="s">
        <v>913</v>
      </c>
      <c r="D329" s="310" t="s">
        <v>75</v>
      </c>
      <c r="E329" s="275" t="s">
        <v>50</v>
      </c>
      <c r="F329" s="275" t="s">
        <v>81</v>
      </c>
      <c r="G329" s="276" t="s">
        <v>917</v>
      </c>
      <c r="H329" s="282"/>
      <c r="I329" s="277"/>
      <c r="J329" s="858" t="str">
        <f t="shared" ca="1" si="31"/>
        <v/>
      </c>
      <c r="K329" s="834">
        <v>45051</v>
      </c>
    </row>
    <row r="330" spans="1:11" x14ac:dyDescent="0.15">
      <c r="A330" s="825" t="str">
        <f t="shared" si="26"/>
        <v>Track &amp; Field Indoor-Female-U23-300m</v>
      </c>
      <c r="B330" s="857" t="s">
        <v>991</v>
      </c>
      <c r="C330" s="275" t="s">
        <v>913</v>
      </c>
      <c r="D330" s="310" t="s">
        <v>75</v>
      </c>
      <c r="E330" s="275" t="s">
        <v>50</v>
      </c>
      <c r="F330" s="275" t="s">
        <v>992</v>
      </c>
      <c r="G330" s="276" t="s">
        <v>917</v>
      </c>
      <c r="H330" s="282"/>
      <c r="I330" s="277"/>
      <c r="J330" s="858" t="str">
        <f t="shared" ca="1" si="31"/>
        <v/>
      </c>
      <c r="K330" s="834">
        <v>45051</v>
      </c>
    </row>
    <row r="331" spans="1:11" x14ac:dyDescent="0.15">
      <c r="A331" s="825" t="str">
        <f t="shared" si="26"/>
        <v>Track &amp; Field Indoor-Female-Senior-300m</v>
      </c>
      <c r="B331" s="857" t="s">
        <v>991</v>
      </c>
      <c r="C331" s="275" t="s">
        <v>913</v>
      </c>
      <c r="D331" s="310" t="s">
        <v>75</v>
      </c>
      <c r="E331" s="275" t="s">
        <v>50</v>
      </c>
      <c r="F331" s="275" t="s">
        <v>5</v>
      </c>
      <c r="G331" s="276" t="s">
        <v>917</v>
      </c>
      <c r="H331" s="282"/>
      <c r="I331" s="277"/>
      <c r="J331" s="858" t="str">
        <f t="shared" ca="1" si="31"/>
        <v/>
      </c>
      <c r="K331" s="834">
        <v>45051</v>
      </c>
    </row>
    <row r="332" spans="1:11" x14ac:dyDescent="0.15">
      <c r="A332" s="825" t="str">
        <f t="shared" si="26"/>
        <v>Track &amp; Field Indoor-Female-V35-300m</v>
      </c>
      <c r="B332" s="857" t="s">
        <v>991</v>
      </c>
      <c r="C332" s="275" t="s">
        <v>913</v>
      </c>
      <c r="D332" s="310" t="s">
        <v>75</v>
      </c>
      <c r="E332" s="275" t="s">
        <v>50</v>
      </c>
      <c r="F332" s="275" t="s">
        <v>74</v>
      </c>
      <c r="G332" s="276" t="s">
        <v>917</v>
      </c>
      <c r="H332" s="282"/>
      <c r="I332" s="277"/>
      <c r="J332" s="858" t="str">
        <f t="shared" ca="1" si="31"/>
        <v/>
      </c>
      <c r="K332" s="834">
        <v>45051</v>
      </c>
    </row>
    <row r="333" spans="1:11" x14ac:dyDescent="0.15">
      <c r="A333" s="825" t="str">
        <f t="shared" si="26"/>
        <v>Track &amp; Field Indoor-Female-V40-300m</v>
      </c>
      <c r="B333" s="857" t="s">
        <v>991</v>
      </c>
      <c r="C333" s="275" t="s">
        <v>913</v>
      </c>
      <c r="D333" s="310" t="s">
        <v>75</v>
      </c>
      <c r="E333" s="275" t="s">
        <v>50</v>
      </c>
      <c r="F333" s="275" t="s">
        <v>67</v>
      </c>
      <c r="G333" s="276" t="s">
        <v>917</v>
      </c>
      <c r="H333" s="282"/>
      <c r="I333" s="277"/>
      <c r="J333" s="858" t="str">
        <f t="shared" ca="1" si="31"/>
        <v/>
      </c>
      <c r="K333" s="834">
        <v>45051</v>
      </c>
    </row>
    <row r="334" spans="1:11" x14ac:dyDescent="0.15">
      <c r="A334" s="825" t="str">
        <f t="shared" si="26"/>
        <v>Track &amp; Field Indoor-Female-V45-300m</v>
      </c>
      <c r="B334" s="857" t="s">
        <v>991</v>
      </c>
      <c r="C334" s="275" t="s">
        <v>913</v>
      </c>
      <c r="D334" s="310" t="s">
        <v>75</v>
      </c>
      <c r="E334" s="275" t="s">
        <v>50</v>
      </c>
      <c r="F334" s="275" t="s">
        <v>64</v>
      </c>
      <c r="G334" s="276" t="s">
        <v>917</v>
      </c>
      <c r="H334" s="282"/>
      <c r="I334" s="277"/>
      <c r="J334" s="858" t="str">
        <f t="shared" ca="1" si="31"/>
        <v/>
      </c>
      <c r="K334" s="834">
        <v>45051</v>
      </c>
    </row>
    <row r="335" spans="1:11" x14ac:dyDescent="0.15">
      <c r="A335" s="825" t="str">
        <f t="shared" si="26"/>
        <v>Track &amp; Field Indoor-Female-V50-300m</v>
      </c>
      <c r="B335" s="857" t="s">
        <v>991</v>
      </c>
      <c r="C335" s="275" t="s">
        <v>913</v>
      </c>
      <c r="D335" s="310" t="s">
        <v>75</v>
      </c>
      <c r="E335" s="275" t="s">
        <v>50</v>
      </c>
      <c r="F335" s="275" t="s">
        <v>65</v>
      </c>
      <c r="G335" s="276" t="s">
        <v>917</v>
      </c>
      <c r="H335" s="282"/>
      <c r="I335" s="277"/>
      <c r="J335" s="858" t="str">
        <f t="shared" ca="1" si="31"/>
        <v/>
      </c>
      <c r="K335" s="834">
        <v>45051</v>
      </c>
    </row>
    <row r="336" spans="1:11" x14ac:dyDescent="0.15">
      <c r="A336" s="825" t="str">
        <f t="shared" si="26"/>
        <v>Track &amp; Field Indoor-Female-V55-300m</v>
      </c>
      <c r="B336" s="857" t="s">
        <v>991</v>
      </c>
      <c r="C336" s="275" t="s">
        <v>913</v>
      </c>
      <c r="D336" s="310" t="s">
        <v>75</v>
      </c>
      <c r="E336" s="275" t="s">
        <v>50</v>
      </c>
      <c r="F336" s="275" t="s">
        <v>66</v>
      </c>
      <c r="G336" s="276" t="s">
        <v>799</v>
      </c>
      <c r="H336" s="282">
        <v>52.17</v>
      </c>
      <c r="I336" s="277">
        <v>42813</v>
      </c>
      <c r="J336" s="858">
        <f ca="1">IF(I336="","",IF(I336="MISSING","",IF(I336="-","-",TODAY()-I336)))</f>
        <v>3344</v>
      </c>
      <c r="K336" s="834">
        <v>45051</v>
      </c>
    </row>
    <row r="337" spans="1:11" x14ac:dyDescent="0.15">
      <c r="A337" s="825" t="str">
        <f t="shared" si="26"/>
        <v>Track &amp; Field Indoor-Female-V60-300m</v>
      </c>
      <c r="B337" s="857" t="s">
        <v>991</v>
      </c>
      <c r="C337" s="275" t="s">
        <v>913</v>
      </c>
      <c r="D337" s="310" t="s">
        <v>75</v>
      </c>
      <c r="E337" s="275" t="s">
        <v>50</v>
      </c>
      <c r="F337" s="275" t="s">
        <v>70</v>
      </c>
      <c r="G337" s="276" t="s">
        <v>799</v>
      </c>
      <c r="H337" s="282">
        <v>53.79</v>
      </c>
      <c r="I337" s="277">
        <v>43450</v>
      </c>
      <c r="J337" s="858">
        <f t="shared" ca="1" si="31"/>
        <v>2707</v>
      </c>
      <c r="K337" s="834">
        <v>45418</v>
      </c>
    </row>
    <row r="338" spans="1:11" x14ac:dyDescent="0.15">
      <c r="A338" s="825" t="str">
        <f t="shared" si="26"/>
        <v>Track &amp; Field Indoor-Female-V65-300m</v>
      </c>
      <c r="B338" s="857" t="s">
        <v>991</v>
      </c>
      <c r="C338" s="275" t="s">
        <v>913</v>
      </c>
      <c r="D338" s="310" t="s">
        <v>75</v>
      </c>
      <c r="E338" s="275" t="s">
        <v>50</v>
      </c>
      <c r="F338" s="275" t="s">
        <v>71</v>
      </c>
      <c r="G338" s="276" t="s">
        <v>799</v>
      </c>
      <c r="H338" s="282">
        <v>57.03</v>
      </c>
      <c r="I338" s="277">
        <v>45361</v>
      </c>
      <c r="J338" s="858">
        <f t="shared" ca="1" si="31"/>
        <v>796</v>
      </c>
      <c r="K338" s="834">
        <v>45418</v>
      </c>
    </row>
    <row r="339" spans="1:11" ht="14" thickBot="1" x14ac:dyDescent="0.2">
      <c r="A339" s="826" t="str">
        <f t="shared" si="26"/>
        <v>Track &amp; Field Indoor-Female-V70-300m</v>
      </c>
      <c r="B339" s="861" t="s">
        <v>991</v>
      </c>
      <c r="C339" s="862" t="s">
        <v>913</v>
      </c>
      <c r="D339" s="883" t="s">
        <v>75</v>
      </c>
      <c r="E339" s="862" t="s">
        <v>50</v>
      </c>
      <c r="F339" s="862" t="s">
        <v>72</v>
      </c>
      <c r="G339" s="863" t="s">
        <v>917</v>
      </c>
      <c r="H339" s="864"/>
      <c r="I339" s="865"/>
      <c r="J339" s="866" t="str">
        <f t="shared" ca="1" si="31"/>
        <v/>
      </c>
      <c r="K339" s="835">
        <v>45051</v>
      </c>
    </row>
    <row r="340" spans="1:11" x14ac:dyDescent="0.15">
      <c r="A340" s="400" t="str">
        <f t="shared" si="26"/>
        <v>Track &amp; Field Indoor-Female-U11-400m</v>
      </c>
      <c r="B340" s="395" t="s">
        <v>991</v>
      </c>
      <c r="C340" s="291" t="s">
        <v>913</v>
      </c>
      <c r="D340" s="313" t="s">
        <v>75</v>
      </c>
      <c r="E340" s="291" t="s">
        <v>8</v>
      </c>
      <c r="F340" s="292" t="s">
        <v>77</v>
      </c>
      <c r="G340" s="291" t="s">
        <v>924</v>
      </c>
      <c r="H340" s="640" t="s">
        <v>926</v>
      </c>
      <c r="I340" s="294" t="s">
        <v>926</v>
      </c>
      <c r="J340" s="641" t="str">
        <f t="shared" ca="1" si="31"/>
        <v>-</v>
      </c>
      <c r="K340" s="396">
        <v>45090</v>
      </c>
    </row>
    <row r="341" spans="1:11" ht="14" thickBot="1" x14ac:dyDescent="0.2">
      <c r="A341" s="401" t="str">
        <f t="shared" si="26"/>
        <v>Track &amp; Field Indoor-Female-U13-400m</v>
      </c>
      <c r="B341" s="393" t="s">
        <v>991</v>
      </c>
      <c r="C341" s="286" t="s">
        <v>913</v>
      </c>
      <c r="D341" s="312" t="s">
        <v>75</v>
      </c>
      <c r="E341" s="286" t="s">
        <v>8</v>
      </c>
      <c r="F341" s="286" t="s">
        <v>78</v>
      </c>
      <c r="G341" s="287" t="s">
        <v>924</v>
      </c>
      <c r="H341" s="842" t="s">
        <v>926</v>
      </c>
      <c r="I341" s="289" t="s">
        <v>926</v>
      </c>
      <c r="J341" s="843" t="str">
        <f t="shared" ca="1" si="31"/>
        <v>-</v>
      </c>
      <c r="K341" s="397">
        <v>45090</v>
      </c>
    </row>
    <row r="342" spans="1:11" x14ac:dyDescent="0.15">
      <c r="A342" s="825" t="str">
        <f t="shared" si="26"/>
        <v>Track &amp; Field Indoor-Female-U15-400m</v>
      </c>
      <c r="B342" s="867" t="s">
        <v>991</v>
      </c>
      <c r="C342" s="868" t="s">
        <v>913</v>
      </c>
      <c r="D342" s="884" t="s">
        <v>75</v>
      </c>
      <c r="E342" s="868" t="s">
        <v>8</v>
      </c>
      <c r="F342" s="868" t="s">
        <v>79</v>
      </c>
      <c r="G342" s="869" t="s">
        <v>917</v>
      </c>
      <c r="H342" s="870"/>
      <c r="I342" s="871"/>
      <c r="J342" s="872" t="str">
        <f t="shared" ca="1" si="31"/>
        <v/>
      </c>
      <c r="K342" s="834">
        <v>45051</v>
      </c>
    </row>
    <row r="343" spans="1:11" x14ac:dyDescent="0.15">
      <c r="A343" s="825" t="str">
        <f t="shared" ref="A343:A370" si="32">B343&amp;"-"&amp;D343&amp;"-"&amp;F343&amp;"-"&amp;E343</f>
        <v>Track &amp; Field Indoor-Female-U17-400m</v>
      </c>
      <c r="B343" s="857" t="s">
        <v>991</v>
      </c>
      <c r="C343" s="275" t="s">
        <v>913</v>
      </c>
      <c r="D343" s="310" t="s">
        <v>75</v>
      </c>
      <c r="E343" s="275" t="s">
        <v>8</v>
      </c>
      <c r="F343" s="275" t="s">
        <v>80</v>
      </c>
      <c r="G343" s="276" t="s">
        <v>917</v>
      </c>
      <c r="H343" s="282"/>
      <c r="I343" s="277"/>
      <c r="J343" s="858" t="str">
        <f t="shared" ca="1" si="31"/>
        <v/>
      </c>
      <c r="K343" s="834">
        <v>45051</v>
      </c>
    </row>
    <row r="344" spans="1:11" x14ac:dyDescent="0.15">
      <c r="A344" s="825" t="str">
        <f t="shared" si="32"/>
        <v>Track &amp; Field Indoor-Female-U20-400m</v>
      </c>
      <c r="B344" s="857" t="s">
        <v>991</v>
      </c>
      <c r="C344" s="275" t="s">
        <v>913</v>
      </c>
      <c r="D344" s="310" t="s">
        <v>75</v>
      </c>
      <c r="E344" s="275" t="s">
        <v>8</v>
      </c>
      <c r="F344" s="275" t="s">
        <v>81</v>
      </c>
      <c r="G344" s="276" t="s">
        <v>94</v>
      </c>
      <c r="H344" s="406" t="s">
        <v>1360</v>
      </c>
      <c r="I344" s="277">
        <v>37310</v>
      </c>
      <c r="J344" s="858">
        <f t="shared" ca="1" si="31"/>
        <v>8847</v>
      </c>
      <c r="K344" s="834">
        <v>45051</v>
      </c>
    </row>
    <row r="345" spans="1:11" x14ac:dyDescent="0.15">
      <c r="A345" s="825" t="str">
        <f t="shared" si="32"/>
        <v>Track &amp; Field Indoor-Female-U23-400m</v>
      </c>
      <c r="B345" s="857" t="s">
        <v>991</v>
      </c>
      <c r="C345" s="275" t="s">
        <v>913</v>
      </c>
      <c r="D345" s="310" t="s">
        <v>75</v>
      </c>
      <c r="E345" s="275" t="s">
        <v>8</v>
      </c>
      <c r="F345" s="275" t="s">
        <v>992</v>
      </c>
      <c r="G345" s="276" t="s">
        <v>917</v>
      </c>
      <c r="H345" s="282"/>
      <c r="I345" s="277"/>
      <c r="J345" s="858" t="str">
        <f t="shared" ca="1" si="31"/>
        <v/>
      </c>
      <c r="K345" s="834">
        <v>45051</v>
      </c>
    </row>
    <row r="346" spans="1:11" x14ac:dyDescent="0.15">
      <c r="A346" s="825" t="str">
        <f t="shared" si="32"/>
        <v>Track &amp; Field Indoor-Female-Senior-400m</v>
      </c>
      <c r="B346" s="857" t="s">
        <v>991</v>
      </c>
      <c r="C346" s="275" t="s">
        <v>913</v>
      </c>
      <c r="D346" s="310" t="s">
        <v>75</v>
      </c>
      <c r="E346" s="275" t="s">
        <v>8</v>
      </c>
      <c r="F346" s="275" t="s">
        <v>5</v>
      </c>
      <c r="G346" s="276" t="s">
        <v>917</v>
      </c>
      <c r="H346" s="282"/>
      <c r="I346" s="277"/>
      <c r="J346" s="858" t="str">
        <f t="shared" ca="1" si="31"/>
        <v/>
      </c>
      <c r="K346" s="834">
        <v>45051</v>
      </c>
    </row>
    <row r="347" spans="1:11" x14ac:dyDescent="0.15">
      <c r="A347" s="825" t="str">
        <f t="shared" si="32"/>
        <v>Track &amp; Field Indoor-Female-V35-400m</v>
      </c>
      <c r="B347" s="857" t="s">
        <v>991</v>
      </c>
      <c r="C347" s="275" t="s">
        <v>913</v>
      </c>
      <c r="D347" s="310" t="s">
        <v>75</v>
      </c>
      <c r="E347" s="275" t="s">
        <v>8</v>
      </c>
      <c r="F347" s="275" t="s">
        <v>74</v>
      </c>
      <c r="G347" s="276" t="s">
        <v>917</v>
      </c>
      <c r="H347" s="282"/>
      <c r="I347" s="277"/>
      <c r="J347" s="858" t="str">
        <f t="shared" ca="1" si="31"/>
        <v/>
      </c>
      <c r="K347" s="834">
        <v>45051</v>
      </c>
    </row>
    <row r="348" spans="1:11" x14ac:dyDescent="0.15">
      <c r="A348" s="825" t="str">
        <f t="shared" si="32"/>
        <v>Track &amp; Field Indoor-Female-V40-400m</v>
      </c>
      <c r="B348" s="857" t="s">
        <v>991</v>
      </c>
      <c r="C348" s="275" t="s">
        <v>913</v>
      </c>
      <c r="D348" s="310" t="s">
        <v>75</v>
      </c>
      <c r="E348" s="275" t="s">
        <v>8</v>
      </c>
      <c r="F348" s="275" t="s">
        <v>67</v>
      </c>
      <c r="G348" s="276" t="s">
        <v>917</v>
      </c>
      <c r="H348" s="282"/>
      <c r="I348" s="277"/>
      <c r="J348" s="858" t="str">
        <f t="shared" ca="1" si="31"/>
        <v/>
      </c>
      <c r="K348" s="834">
        <v>45051</v>
      </c>
    </row>
    <row r="349" spans="1:11" x14ac:dyDescent="0.15">
      <c r="A349" s="825" t="str">
        <f t="shared" si="32"/>
        <v>Track &amp; Field Indoor-Female-V45-400m</v>
      </c>
      <c r="B349" s="857" t="s">
        <v>991</v>
      </c>
      <c r="C349" s="275" t="s">
        <v>913</v>
      </c>
      <c r="D349" s="310" t="s">
        <v>75</v>
      </c>
      <c r="E349" s="275" t="s">
        <v>8</v>
      </c>
      <c r="F349" s="275" t="s">
        <v>64</v>
      </c>
      <c r="G349" s="276" t="s">
        <v>917</v>
      </c>
      <c r="H349" s="282"/>
      <c r="I349" s="277"/>
      <c r="J349" s="858" t="str">
        <f t="shared" ca="1" si="31"/>
        <v/>
      </c>
      <c r="K349" s="834">
        <v>45051</v>
      </c>
    </row>
    <row r="350" spans="1:11" x14ac:dyDescent="0.15">
      <c r="A350" s="825" t="str">
        <f t="shared" si="32"/>
        <v>Track &amp; Field Indoor-Female-V50-400m</v>
      </c>
      <c r="B350" s="857" t="s">
        <v>991</v>
      </c>
      <c r="C350" s="275" t="s">
        <v>913</v>
      </c>
      <c r="D350" s="310" t="s">
        <v>75</v>
      </c>
      <c r="E350" s="275" t="s">
        <v>8</v>
      </c>
      <c r="F350" s="275" t="s">
        <v>65</v>
      </c>
      <c r="G350" s="276" t="s">
        <v>917</v>
      </c>
      <c r="H350" s="282"/>
      <c r="I350" s="277"/>
      <c r="J350" s="858" t="str">
        <f t="shared" ca="1" si="31"/>
        <v/>
      </c>
      <c r="K350" s="834">
        <v>45051</v>
      </c>
    </row>
    <row r="351" spans="1:11" x14ac:dyDescent="0.15">
      <c r="A351" s="825" t="str">
        <f t="shared" si="32"/>
        <v>Track &amp; Field Indoor-Female-V55-400m</v>
      </c>
      <c r="B351" s="857" t="s">
        <v>991</v>
      </c>
      <c r="C351" s="275" t="s">
        <v>913</v>
      </c>
      <c r="D351" s="310" t="s">
        <v>75</v>
      </c>
      <c r="E351" s="275" t="s">
        <v>8</v>
      </c>
      <c r="F351" s="275" t="s">
        <v>66</v>
      </c>
      <c r="G351" s="276" t="s">
        <v>799</v>
      </c>
      <c r="H351" s="282">
        <v>76.48</v>
      </c>
      <c r="I351" s="277">
        <v>42805</v>
      </c>
      <c r="J351" s="858">
        <f t="shared" ca="1" si="31"/>
        <v>3352</v>
      </c>
      <c r="K351" s="834">
        <v>45511</v>
      </c>
    </row>
    <row r="352" spans="1:11" x14ac:dyDescent="0.15">
      <c r="A352" s="825" t="str">
        <f t="shared" si="32"/>
        <v>Track &amp; Field Indoor-Female-V60-400m</v>
      </c>
      <c r="B352" s="857" t="s">
        <v>991</v>
      </c>
      <c r="C352" s="275" t="s">
        <v>913</v>
      </c>
      <c r="D352" s="310" t="s">
        <v>75</v>
      </c>
      <c r="E352" s="275" t="s">
        <v>8</v>
      </c>
      <c r="F352" s="275" t="s">
        <v>70</v>
      </c>
      <c r="G352" s="276" t="s">
        <v>799</v>
      </c>
      <c r="H352" s="406" t="s">
        <v>1361</v>
      </c>
      <c r="I352" s="277">
        <v>43179</v>
      </c>
      <c r="J352" s="858">
        <f t="shared" ca="1" si="31"/>
        <v>2978</v>
      </c>
      <c r="K352" s="834">
        <v>45051</v>
      </c>
    </row>
    <row r="353" spans="1:11" x14ac:dyDescent="0.15">
      <c r="A353" s="825" t="str">
        <f t="shared" si="32"/>
        <v>Track &amp; Field Indoor-Female-V65-400m</v>
      </c>
      <c r="B353" s="857" t="s">
        <v>991</v>
      </c>
      <c r="C353" s="275" t="s">
        <v>913</v>
      </c>
      <c r="D353" s="310" t="s">
        <v>75</v>
      </c>
      <c r="E353" s="275" t="s">
        <v>8</v>
      </c>
      <c r="F353" s="275" t="s">
        <v>71</v>
      </c>
      <c r="G353" s="276" t="s">
        <v>799</v>
      </c>
      <c r="H353" s="644" t="s">
        <v>1407</v>
      </c>
      <c r="I353" s="277">
        <v>45369</v>
      </c>
      <c r="J353" s="858">
        <f t="shared" ca="1" si="31"/>
        <v>788</v>
      </c>
      <c r="K353" s="834">
        <v>45418</v>
      </c>
    </row>
    <row r="354" spans="1:11" ht="14" thickBot="1" x14ac:dyDescent="0.2">
      <c r="A354" s="827" t="str">
        <f t="shared" si="32"/>
        <v>Track &amp; Field Indoor-Female-V70-400m</v>
      </c>
      <c r="B354" s="873" t="s">
        <v>991</v>
      </c>
      <c r="C354" s="286" t="s">
        <v>913</v>
      </c>
      <c r="D354" s="312" t="s">
        <v>75</v>
      </c>
      <c r="E354" s="286" t="s">
        <v>8</v>
      </c>
      <c r="F354" s="286" t="s">
        <v>72</v>
      </c>
      <c r="G354" s="287" t="s">
        <v>917</v>
      </c>
      <c r="H354" s="288"/>
      <c r="I354" s="289"/>
      <c r="J354" s="874" t="str">
        <f t="shared" ca="1" si="31"/>
        <v/>
      </c>
      <c r="K354" s="836">
        <v>45051</v>
      </c>
    </row>
    <row r="355" spans="1:11" x14ac:dyDescent="0.15">
      <c r="A355" s="828" t="str">
        <f t="shared" si="32"/>
        <v>Track &amp; Field Indoor-Female-U11-600m</v>
      </c>
      <c r="B355" s="875" t="s">
        <v>991</v>
      </c>
      <c r="C355" s="296" t="s">
        <v>913</v>
      </c>
      <c r="D355" s="314" t="s">
        <v>75</v>
      </c>
      <c r="E355" s="296" t="s">
        <v>211</v>
      </c>
      <c r="F355" s="297" t="s">
        <v>77</v>
      </c>
      <c r="G355" s="296" t="s">
        <v>917</v>
      </c>
      <c r="H355" s="315"/>
      <c r="I355" s="298"/>
      <c r="J355" s="876" t="str">
        <f t="shared" ref="J355:J384" ca="1" si="33">IF(I355="","",IF(I355="MISSING","",IF(I355="-","-",TODAY()-I355)))</f>
        <v/>
      </c>
      <c r="K355" s="837">
        <v>45051</v>
      </c>
    </row>
    <row r="356" spans="1:11" x14ac:dyDescent="0.15">
      <c r="A356" s="829" t="str">
        <f t="shared" si="32"/>
        <v>Track &amp; Field Indoor-Female-U13-600m</v>
      </c>
      <c r="B356" s="877" t="s">
        <v>991</v>
      </c>
      <c r="C356" s="299" t="s">
        <v>913</v>
      </c>
      <c r="D356" s="316" t="s">
        <v>75</v>
      </c>
      <c r="E356" s="299" t="s">
        <v>211</v>
      </c>
      <c r="F356" s="299" t="s">
        <v>78</v>
      </c>
      <c r="G356" s="300" t="s">
        <v>782</v>
      </c>
      <c r="H356" s="405" t="s">
        <v>1073</v>
      </c>
      <c r="I356" s="302">
        <v>43177</v>
      </c>
      <c r="J356" s="878">
        <f t="shared" ca="1" si="33"/>
        <v>2980</v>
      </c>
      <c r="K356" s="838">
        <v>45051</v>
      </c>
    </row>
    <row r="357" spans="1:11" x14ac:dyDescent="0.15">
      <c r="A357" s="829" t="str">
        <f t="shared" si="32"/>
        <v>Track &amp; Field Indoor-Female-U15-600m</v>
      </c>
      <c r="B357" s="877" t="s">
        <v>991</v>
      </c>
      <c r="C357" s="299" t="s">
        <v>913</v>
      </c>
      <c r="D357" s="316" t="s">
        <v>75</v>
      </c>
      <c r="E357" s="299" t="s">
        <v>211</v>
      </c>
      <c r="F357" s="299" t="s">
        <v>79</v>
      </c>
      <c r="G357" s="300" t="s">
        <v>782</v>
      </c>
      <c r="H357" s="405" t="s">
        <v>1074</v>
      </c>
      <c r="I357" s="302">
        <v>43800</v>
      </c>
      <c r="J357" s="878">
        <f t="shared" ca="1" si="33"/>
        <v>2357</v>
      </c>
      <c r="K357" s="838">
        <v>45051</v>
      </c>
    </row>
    <row r="358" spans="1:11" x14ac:dyDescent="0.15">
      <c r="A358" s="829" t="str">
        <f t="shared" si="32"/>
        <v>Track &amp; Field Indoor-Female-U17-600m</v>
      </c>
      <c r="B358" s="877" t="s">
        <v>991</v>
      </c>
      <c r="C358" s="299" t="s">
        <v>913</v>
      </c>
      <c r="D358" s="316" t="s">
        <v>75</v>
      </c>
      <c r="E358" s="299" t="s">
        <v>211</v>
      </c>
      <c r="F358" s="299" t="s">
        <v>80</v>
      </c>
      <c r="G358" s="300" t="s">
        <v>97</v>
      </c>
      <c r="H358" s="405" t="s">
        <v>1075</v>
      </c>
      <c r="I358" s="302">
        <v>40531</v>
      </c>
      <c r="J358" s="878">
        <f t="shared" ca="1" si="33"/>
        <v>5626</v>
      </c>
      <c r="K358" s="838">
        <v>45051</v>
      </c>
    </row>
    <row r="359" spans="1:11" x14ac:dyDescent="0.15">
      <c r="A359" s="829" t="str">
        <f t="shared" si="32"/>
        <v>Track &amp; Field Indoor-Female-U20-600m</v>
      </c>
      <c r="B359" s="877" t="s">
        <v>991</v>
      </c>
      <c r="C359" s="299" t="s">
        <v>913</v>
      </c>
      <c r="D359" s="316" t="s">
        <v>75</v>
      </c>
      <c r="E359" s="299" t="s">
        <v>211</v>
      </c>
      <c r="F359" s="299" t="s">
        <v>81</v>
      </c>
      <c r="G359" s="276" t="s">
        <v>917</v>
      </c>
      <c r="H359" s="301"/>
      <c r="I359" s="302"/>
      <c r="J359" s="878" t="str">
        <f t="shared" ca="1" si="33"/>
        <v/>
      </c>
      <c r="K359" s="838">
        <v>45051</v>
      </c>
    </row>
    <row r="360" spans="1:11" x14ac:dyDescent="0.15">
      <c r="A360" s="829" t="str">
        <f t="shared" si="32"/>
        <v>Track &amp; Field Indoor-Female-U23-600m</v>
      </c>
      <c r="B360" s="877" t="s">
        <v>991</v>
      </c>
      <c r="C360" s="299" t="s">
        <v>913</v>
      </c>
      <c r="D360" s="316" t="s">
        <v>75</v>
      </c>
      <c r="E360" s="299" t="s">
        <v>211</v>
      </c>
      <c r="F360" s="299" t="s">
        <v>992</v>
      </c>
      <c r="G360" s="276" t="s">
        <v>917</v>
      </c>
      <c r="H360" s="304"/>
      <c r="I360" s="302"/>
      <c r="J360" s="878" t="str">
        <f t="shared" ca="1" si="33"/>
        <v/>
      </c>
      <c r="K360" s="838">
        <v>45051</v>
      </c>
    </row>
    <row r="361" spans="1:11" x14ac:dyDescent="0.15">
      <c r="A361" s="829" t="str">
        <f t="shared" si="32"/>
        <v>Track &amp; Field Indoor-Female-Senior-600m</v>
      </c>
      <c r="B361" s="877" t="s">
        <v>991</v>
      </c>
      <c r="C361" s="299" t="s">
        <v>913</v>
      </c>
      <c r="D361" s="316" t="s">
        <v>75</v>
      </c>
      <c r="E361" s="299" t="s">
        <v>211</v>
      </c>
      <c r="F361" s="299" t="s">
        <v>5</v>
      </c>
      <c r="G361" s="276" t="s">
        <v>917</v>
      </c>
      <c r="H361" s="304"/>
      <c r="I361" s="302"/>
      <c r="J361" s="878" t="str">
        <f t="shared" ca="1" si="33"/>
        <v/>
      </c>
      <c r="K361" s="838">
        <v>45051</v>
      </c>
    </row>
    <row r="362" spans="1:11" x14ac:dyDescent="0.15">
      <c r="A362" s="829" t="str">
        <f t="shared" si="32"/>
        <v>Track &amp; Field Indoor-Female-V35-600m</v>
      </c>
      <c r="B362" s="877" t="s">
        <v>991</v>
      </c>
      <c r="C362" s="299" t="s">
        <v>913</v>
      </c>
      <c r="D362" s="316" t="s">
        <v>75</v>
      </c>
      <c r="E362" s="299" t="s">
        <v>211</v>
      </c>
      <c r="F362" s="299" t="s">
        <v>74</v>
      </c>
      <c r="G362" s="276" t="s">
        <v>917</v>
      </c>
      <c r="H362" s="304"/>
      <c r="I362" s="302"/>
      <c r="J362" s="878" t="str">
        <f t="shared" ca="1" si="33"/>
        <v/>
      </c>
      <c r="K362" s="838">
        <v>45051</v>
      </c>
    </row>
    <row r="363" spans="1:11" x14ac:dyDescent="0.15">
      <c r="A363" s="829" t="str">
        <f t="shared" si="32"/>
        <v>Track &amp; Field Indoor-Female-V40-600m</v>
      </c>
      <c r="B363" s="877" t="s">
        <v>991</v>
      </c>
      <c r="C363" s="299" t="s">
        <v>913</v>
      </c>
      <c r="D363" s="316" t="s">
        <v>75</v>
      </c>
      <c r="E363" s="299" t="s">
        <v>211</v>
      </c>
      <c r="F363" s="299" t="s">
        <v>67</v>
      </c>
      <c r="G363" s="276" t="s">
        <v>917</v>
      </c>
      <c r="H363" s="304"/>
      <c r="I363" s="302"/>
      <c r="J363" s="878" t="str">
        <f t="shared" ca="1" si="33"/>
        <v/>
      </c>
      <c r="K363" s="838">
        <v>45051</v>
      </c>
    </row>
    <row r="364" spans="1:11" x14ac:dyDescent="0.15">
      <c r="A364" s="829" t="str">
        <f t="shared" si="32"/>
        <v>Track &amp; Field Indoor-Female-V45-600m</v>
      </c>
      <c r="B364" s="877" t="s">
        <v>991</v>
      </c>
      <c r="C364" s="299" t="s">
        <v>913</v>
      </c>
      <c r="D364" s="316" t="s">
        <v>75</v>
      </c>
      <c r="E364" s="299" t="s">
        <v>211</v>
      </c>
      <c r="F364" s="299" t="s">
        <v>64</v>
      </c>
      <c r="G364" s="276" t="s">
        <v>917</v>
      </c>
      <c r="H364" s="304"/>
      <c r="I364" s="302"/>
      <c r="J364" s="878" t="str">
        <f t="shared" ca="1" si="33"/>
        <v/>
      </c>
      <c r="K364" s="838">
        <v>45051</v>
      </c>
    </row>
    <row r="365" spans="1:11" x14ac:dyDescent="0.15">
      <c r="A365" s="829" t="str">
        <f t="shared" si="32"/>
        <v>Track &amp; Field Indoor-Female-V50-600m</v>
      </c>
      <c r="B365" s="877" t="s">
        <v>991</v>
      </c>
      <c r="C365" s="299" t="s">
        <v>913</v>
      </c>
      <c r="D365" s="316" t="s">
        <v>75</v>
      </c>
      <c r="E365" s="299" t="s">
        <v>211</v>
      </c>
      <c r="F365" s="299" t="s">
        <v>65</v>
      </c>
      <c r="G365" s="276" t="s">
        <v>917</v>
      </c>
      <c r="H365" s="304"/>
      <c r="I365" s="302"/>
      <c r="J365" s="878" t="str">
        <f t="shared" ca="1" si="33"/>
        <v/>
      </c>
      <c r="K365" s="838">
        <v>45051</v>
      </c>
    </row>
    <row r="366" spans="1:11" x14ac:dyDescent="0.15">
      <c r="A366" s="829" t="str">
        <f t="shared" si="32"/>
        <v>Track &amp; Field Indoor-Female-V55-600m</v>
      </c>
      <c r="B366" s="877" t="s">
        <v>991</v>
      </c>
      <c r="C366" s="299" t="s">
        <v>913</v>
      </c>
      <c r="D366" s="316" t="s">
        <v>75</v>
      </c>
      <c r="E366" s="299" t="s">
        <v>211</v>
      </c>
      <c r="F366" s="299" t="s">
        <v>66</v>
      </c>
      <c r="G366" s="300" t="s">
        <v>799</v>
      </c>
      <c r="H366" s="405" t="s">
        <v>1076</v>
      </c>
      <c r="I366" s="302">
        <v>42813</v>
      </c>
      <c r="J366" s="878">
        <f ca="1">IF(I366="","",IF(I366="MISSING","",IF(I366="-","-",TODAY()-I366)))</f>
        <v>3344</v>
      </c>
      <c r="K366" s="838">
        <v>45051</v>
      </c>
    </row>
    <row r="367" spans="1:11" x14ac:dyDescent="0.15">
      <c r="A367" s="829" t="str">
        <f t="shared" si="32"/>
        <v>Track &amp; Field Indoor-Female-V60-600m</v>
      </c>
      <c r="B367" s="877" t="s">
        <v>991</v>
      </c>
      <c r="C367" s="299" t="s">
        <v>913</v>
      </c>
      <c r="D367" s="316" t="s">
        <v>75</v>
      </c>
      <c r="E367" s="299" t="s">
        <v>211</v>
      </c>
      <c r="F367" s="299" t="s">
        <v>70</v>
      </c>
      <c r="G367" s="300" t="s">
        <v>799</v>
      </c>
      <c r="H367" s="643" t="s">
        <v>1437</v>
      </c>
      <c r="I367" s="302">
        <v>43506</v>
      </c>
      <c r="J367" s="878">
        <f t="shared" ca="1" si="33"/>
        <v>2651</v>
      </c>
      <c r="K367" s="838">
        <v>45511</v>
      </c>
    </row>
    <row r="368" spans="1:11" x14ac:dyDescent="0.15">
      <c r="A368" s="829" t="str">
        <f t="shared" si="32"/>
        <v>Track &amp; Field Indoor-Female-V65-600m</v>
      </c>
      <c r="B368" s="877" t="s">
        <v>991</v>
      </c>
      <c r="C368" s="299" t="s">
        <v>913</v>
      </c>
      <c r="D368" s="316" t="s">
        <v>75</v>
      </c>
      <c r="E368" s="299" t="s">
        <v>211</v>
      </c>
      <c r="F368" s="299" t="s">
        <v>71</v>
      </c>
      <c r="G368" s="276" t="s">
        <v>917</v>
      </c>
      <c r="H368" s="304"/>
      <c r="I368" s="302"/>
      <c r="J368" s="878" t="str">
        <f t="shared" ca="1" si="33"/>
        <v/>
      </c>
      <c r="K368" s="838">
        <v>45051</v>
      </c>
    </row>
    <row r="369" spans="1:11" ht="14" thickBot="1" x14ac:dyDescent="0.2">
      <c r="A369" s="830" t="str">
        <f t="shared" si="32"/>
        <v>Track &amp; Field Indoor-Female-V70-600m</v>
      </c>
      <c r="B369" s="879" t="s">
        <v>991</v>
      </c>
      <c r="C369" s="305" t="s">
        <v>913</v>
      </c>
      <c r="D369" s="317" t="s">
        <v>75</v>
      </c>
      <c r="E369" s="305" t="s">
        <v>211</v>
      </c>
      <c r="F369" s="305" t="s">
        <v>72</v>
      </c>
      <c r="G369" s="306" t="s">
        <v>917</v>
      </c>
      <c r="H369" s="307"/>
      <c r="I369" s="308"/>
      <c r="J369" s="880" t="str">
        <f t="shared" ca="1" si="33"/>
        <v/>
      </c>
      <c r="K369" s="839">
        <v>45051</v>
      </c>
    </row>
    <row r="370" spans="1:11" x14ac:dyDescent="0.15">
      <c r="A370" s="831" t="str">
        <f t="shared" si="32"/>
        <v>Track &amp; Field Indoor-Female-U11-800m</v>
      </c>
      <c r="B370" s="881" t="s">
        <v>991</v>
      </c>
      <c r="C370" s="291" t="s">
        <v>913</v>
      </c>
      <c r="D370" s="313" t="s">
        <v>75</v>
      </c>
      <c r="E370" s="291" t="s">
        <v>9</v>
      </c>
      <c r="F370" s="292" t="s">
        <v>77</v>
      </c>
      <c r="G370" s="276" t="s">
        <v>917</v>
      </c>
      <c r="H370" s="293"/>
      <c r="I370" s="294"/>
      <c r="J370" s="882" t="str">
        <f t="shared" ca="1" si="33"/>
        <v/>
      </c>
      <c r="K370" s="840">
        <v>45051</v>
      </c>
    </row>
    <row r="371" spans="1:11" x14ac:dyDescent="0.15">
      <c r="A371" s="825" t="str">
        <f t="shared" ref="A371:A378" si="34">B371&amp;"-"&amp;D371&amp;"-"&amp;F371&amp;"-"&amp;E372</f>
        <v>Track &amp; Field Indoor-Female-U13-800m</v>
      </c>
      <c r="B371" s="857" t="s">
        <v>991</v>
      </c>
      <c r="C371" s="275" t="s">
        <v>913</v>
      </c>
      <c r="D371" s="310" t="s">
        <v>75</v>
      </c>
      <c r="E371" s="275" t="s">
        <v>9</v>
      </c>
      <c r="F371" s="275" t="s">
        <v>78</v>
      </c>
      <c r="G371" s="276" t="s">
        <v>782</v>
      </c>
      <c r="H371" s="405" t="s">
        <v>1077</v>
      </c>
      <c r="I371" s="277">
        <v>43135</v>
      </c>
      <c r="J371" s="858">
        <f t="shared" ca="1" si="33"/>
        <v>3022</v>
      </c>
      <c r="K371" s="834">
        <v>45051</v>
      </c>
    </row>
    <row r="372" spans="1:11" x14ac:dyDescent="0.15">
      <c r="A372" s="825" t="str">
        <f t="shared" si="34"/>
        <v>Track &amp; Field Indoor-Female-U15-800m</v>
      </c>
      <c r="B372" s="857" t="s">
        <v>991</v>
      </c>
      <c r="C372" s="275" t="s">
        <v>913</v>
      </c>
      <c r="D372" s="310" t="s">
        <v>75</v>
      </c>
      <c r="E372" s="275" t="s">
        <v>9</v>
      </c>
      <c r="F372" s="275" t="s">
        <v>79</v>
      </c>
      <c r="G372" s="276" t="s">
        <v>782</v>
      </c>
      <c r="H372" s="405" t="s">
        <v>1078</v>
      </c>
      <c r="I372" s="277" t="s">
        <v>877</v>
      </c>
      <c r="J372" s="858">
        <f t="shared" ca="1" si="33"/>
        <v>2294</v>
      </c>
      <c r="K372" s="834">
        <v>45051</v>
      </c>
    </row>
    <row r="373" spans="1:11" x14ac:dyDescent="0.15">
      <c r="A373" s="825" t="str">
        <f t="shared" si="34"/>
        <v>Track &amp; Field Indoor-Female-U17-800m</v>
      </c>
      <c r="B373" s="857" t="s">
        <v>991</v>
      </c>
      <c r="C373" s="275" t="s">
        <v>913</v>
      </c>
      <c r="D373" s="310" t="s">
        <v>75</v>
      </c>
      <c r="E373" s="275" t="s">
        <v>9</v>
      </c>
      <c r="F373" s="275" t="s">
        <v>80</v>
      </c>
      <c r="G373" s="276" t="s">
        <v>91</v>
      </c>
      <c r="H373" s="405" t="s">
        <v>1079</v>
      </c>
      <c r="I373" s="277">
        <v>36561</v>
      </c>
      <c r="J373" s="858">
        <f t="shared" ca="1" si="33"/>
        <v>9596</v>
      </c>
      <c r="K373" s="834">
        <v>45051</v>
      </c>
    </row>
    <row r="374" spans="1:11" x14ac:dyDescent="0.15">
      <c r="A374" s="825" t="str">
        <f t="shared" si="34"/>
        <v>Track &amp; Field Indoor-Female-U20-800m</v>
      </c>
      <c r="B374" s="857" t="s">
        <v>991</v>
      </c>
      <c r="C374" s="275" t="s">
        <v>913</v>
      </c>
      <c r="D374" s="310" t="s">
        <v>75</v>
      </c>
      <c r="E374" s="275" t="s">
        <v>9</v>
      </c>
      <c r="F374" s="275" t="s">
        <v>81</v>
      </c>
      <c r="G374" s="276" t="s">
        <v>94</v>
      </c>
      <c r="H374" s="405" t="s">
        <v>1080</v>
      </c>
      <c r="I374" s="277">
        <v>37311</v>
      </c>
      <c r="J374" s="858">
        <f t="shared" ca="1" si="33"/>
        <v>8846</v>
      </c>
      <c r="K374" s="834">
        <v>45051</v>
      </c>
    </row>
    <row r="375" spans="1:11" x14ac:dyDescent="0.15">
      <c r="A375" s="825" t="str">
        <f t="shared" si="34"/>
        <v>Track &amp; Field Indoor-Female-U23-800m</v>
      </c>
      <c r="B375" s="857" t="s">
        <v>991</v>
      </c>
      <c r="C375" s="275" t="s">
        <v>913</v>
      </c>
      <c r="D375" s="310" t="s">
        <v>75</v>
      </c>
      <c r="E375" s="275" t="s">
        <v>9</v>
      </c>
      <c r="F375" s="275" t="s">
        <v>992</v>
      </c>
      <c r="G375" s="276" t="s">
        <v>917</v>
      </c>
      <c r="H375" s="282"/>
      <c r="I375" s="277"/>
      <c r="J375" s="858" t="str">
        <f t="shared" ca="1" si="33"/>
        <v/>
      </c>
      <c r="K375" s="834">
        <v>45051</v>
      </c>
    </row>
    <row r="376" spans="1:11" x14ac:dyDescent="0.15">
      <c r="A376" s="825" t="str">
        <f t="shared" si="34"/>
        <v>Track &amp; Field Indoor-Female-Senior-800m</v>
      </c>
      <c r="B376" s="857" t="s">
        <v>991</v>
      </c>
      <c r="C376" s="275" t="s">
        <v>913</v>
      </c>
      <c r="D376" s="310" t="s">
        <v>75</v>
      </c>
      <c r="E376" s="275" t="s">
        <v>9</v>
      </c>
      <c r="F376" s="275" t="s">
        <v>5</v>
      </c>
      <c r="G376" s="276" t="s">
        <v>917</v>
      </c>
      <c r="H376" s="282"/>
      <c r="I376" s="277"/>
      <c r="J376" s="858" t="str">
        <f t="shared" ca="1" si="33"/>
        <v/>
      </c>
      <c r="K376" s="834">
        <v>45051</v>
      </c>
    </row>
    <row r="377" spans="1:11" x14ac:dyDescent="0.15">
      <c r="A377" s="825" t="str">
        <f t="shared" si="34"/>
        <v>Track &amp; Field Indoor-Female-V35-800m</v>
      </c>
      <c r="B377" s="857" t="s">
        <v>991</v>
      </c>
      <c r="C377" s="275" t="s">
        <v>913</v>
      </c>
      <c r="D377" s="310" t="s">
        <v>75</v>
      </c>
      <c r="E377" s="275" t="s">
        <v>9</v>
      </c>
      <c r="F377" s="275" t="s">
        <v>74</v>
      </c>
      <c r="G377" s="276" t="s">
        <v>917</v>
      </c>
      <c r="H377" s="282"/>
      <c r="I377" s="277"/>
      <c r="J377" s="858" t="str">
        <f t="shared" ca="1" si="33"/>
        <v/>
      </c>
      <c r="K377" s="834">
        <v>45051</v>
      </c>
    </row>
    <row r="378" spans="1:11" x14ac:dyDescent="0.15">
      <c r="A378" s="825" t="str">
        <f t="shared" si="34"/>
        <v>Track &amp; Field Indoor-Female-V40-800m</v>
      </c>
      <c r="B378" s="857" t="s">
        <v>991</v>
      </c>
      <c r="C378" s="275" t="s">
        <v>913</v>
      </c>
      <c r="D378" s="310" t="s">
        <v>75</v>
      </c>
      <c r="E378" s="275" t="s">
        <v>9</v>
      </c>
      <c r="F378" s="275" t="s">
        <v>67</v>
      </c>
      <c r="G378" s="276" t="s">
        <v>917</v>
      </c>
      <c r="H378" s="282"/>
      <c r="I378" s="277"/>
      <c r="J378" s="858" t="str">
        <f t="shared" ca="1" si="33"/>
        <v/>
      </c>
      <c r="K378" s="834">
        <v>45051</v>
      </c>
    </row>
    <row r="379" spans="1:11" x14ac:dyDescent="0.15">
      <c r="A379" s="825" t="str">
        <f t="shared" ref="A379:A410" si="35">B379&amp;"-"&amp;D379&amp;"-"&amp;F379&amp;"-"&amp;E379</f>
        <v>Track &amp; Field Indoor-Female-V45-800m</v>
      </c>
      <c r="B379" s="857" t="s">
        <v>991</v>
      </c>
      <c r="C379" s="275" t="s">
        <v>913</v>
      </c>
      <c r="D379" s="310" t="s">
        <v>75</v>
      </c>
      <c r="E379" s="275" t="s">
        <v>9</v>
      </c>
      <c r="F379" s="275" t="s">
        <v>64</v>
      </c>
      <c r="G379" s="276" t="s">
        <v>917</v>
      </c>
      <c r="H379" s="282"/>
      <c r="I379" s="277"/>
      <c r="J379" s="858" t="str">
        <f t="shared" ca="1" si="33"/>
        <v/>
      </c>
      <c r="K379" s="834">
        <v>45051</v>
      </c>
    </row>
    <row r="380" spans="1:11" x14ac:dyDescent="0.15">
      <c r="A380" s="825" t="str">
        <f t="shared" si="35"/>
        <v>Track &amp; Field Indoor-Female-V50-800m</v>
      </c>
      <c r="B380" s="857" t="s">
        <v>991</v>
      </c>
      <c r="C380" s="275" t="s">
        <v>913</v>
      </c>
      <c r="D380" s="310" t="s">
        <v>75</v>
      </c>
      <c r="E380" s="275" t="s">
        <v>9</v>
      </c>
      <c r="F380" s="275" t="s">
        <v>65</v>
      </c>
      <c r="G380" s="276" t="s">
        <v>917</v>
      </c>
      <c r="H380" s="282"/>
      <c r="I380" s="277"/>
      <c r="J380" s="858" t="str">
        <f t="shared" ca="1" si="33"/>
        <v/>
      </c>
      <c r="K380" s="834">
        <v>45051</v>
      </c>
    </row>
    <row r="381" spans="1:11" x14ac:dyDescent="0.15">
      <c r="A381" s="825" t="str">
        <f t="shared" si="35"/>
        <v>Track &amp; Field Indoor-Female-V55-800m</v>
      </c>
      <c r="B381" s="857" t="s">
        <v>991</v>
      </c>
      <c r="C381" s="275" t="s">
        <v>913</v>
      </c>
      <c r="D381" s="310" t="s">
        <v>75</v>
      </c>
      <c r="E381" s="275" t="s">
        <v>9</v>
      </c>
      <c r="F381" s="275" t="s">
        <v>66</v>
      </c>
      <c r="G381" s="276" t="s">
        <v>799</v>
      </c>
      <c r="H381" s="405" t="s">
        <v>1436</v>
      </c>
      <c r="I381" s="277">
        <v>42806</v>
      </c>
      <c r="J381" s="858">
        <f t="shared" ca="1" si="33"/>
        <v>3351</v>
      </c>
      <c r="K381" s="834">
        <v>45511</v>
      </c>
    </row>
    <row r="382" spans="1:11" x14ac:dyDescent="0.15">
      <c r="A382" s="825" t="str">
        <f t="shared" si="35"/>
        <v>Track &amp; Field Indoor-Female-V60-800m</v>
      </c>
      <c r="B382" s="857" t="s">
        <v>991</v>
      </c>
      <c r="C382" s="275" t="s">
        <v>913</v>
      </c>
      <c r="D382" s="310" t="s">
        <v>75</v>
      </c>
      <c r="E382" s="275" t="s">
        <v>9</v>
      </c>
      <c r="F382" s="275" t="s">
        <v>70</v>
      </c>
      <c r="G382" s="276" t="s">
        <v>799</v>
      </c>
      <c r="H382" s="405" t="s">
        <v>1081</v>
      </c>
      <c r="I382" s="277">
        <v>43552</v>
      </c>
      <c r="J382" s="858">
        <f t="shared" ca="1" si="33"/>
        <v>2605</v>
      </c>
      <c r="K382" s="834">
        <v>45051</v>
      </c>
    </row>
    <row r="383" spans="1:11" x14ac:dyDescent="0.15">
      <c r="A383" s="825" t="str">
        <f t="shared" si="35"/>
        <v>Track &amp; Field Indoor-Female-V65-800m</v>
      </c>
      <c r="B383" s="857" t="s">
        <v>991</v>
      </c>
      <c r="C383" s="275" t="s">
        <v>913</v>
      </c>
      <c r="D383" s="310" t="s">
        <v>75</v>
      </c>
      <c r="E383" s="275" t="s">
        <v>9</v>
      </c>
      <c r="F383" s="275" t="s">
        <v>71</v>
      </c>
      <c r="G383" s="276" t="s">
        <v>799</v>
      </c>
      <c r="H383" s="644" t="s">
        <v>1408</v>
      </c>
      <c r="I383" s="277">
        <v>45372</v>
      </c>
      <c r="J383" s="858">
        <f t="shared" ca="1" si="33"/>
        <v>785</v>
      </c>
      <c r="K383" s="834">
        <v>45418</v>
      </c>
    </row>
    <row r="384" spans="1:11" ht="14" thickBot="1" x14ac:dyDescent="0.2">
      <c r="A384" s="826" t="str">
        <f t="shared" si="35"/>
        <v>Track &amp; Field Indoor-Female-V70-800m</v>
      </c>
      <c r="B384" s="859" t="s">
        <v>991</v>
      </c>
      <c r="C384" s="278" t="s">
        <v>913</v>
      </c>
      <c r="D384" s="311" t="s">
        <v>75</v>
      </c>
      <c r="E384" s="278" t="s">
        <v>9</v>
      </c>
      <c r="F384" s="278" t="s">
        <v>72</v>
      </c>
      <c r="G384" s="279" t="s">
        <v>917</v>
      </c>
      <c r="H384" s="283"/>
      <c r="I384" s="280"/>
      <c r="J384" s="860" t="str">
        <f t="shared" ca="1" si="33"/>
        <v/>
      </c>
      <c r="K384" s="835">
        <v>45051</v>
      </c>
    </row>
    <row r="385" spans="1:11" x14ac:dyDescent="0.15">
      <c r="A385" s="831" t="str">
        <f t="shared" si="35"/>
        <v>Track &amp; Field Indoor-Female-U11-1500m</v>
      </c>
      <c r="B385" s="881" t="s">
        <v>991</v>
      </c>
      <c r="C385" s="291" t="s">
        <v>913</v>
      </c>
      <c r="D385" s="313" t="s">
        <v>75</v>
      </c>
      <c r="E385" s="291" t="s">
        <v>98</v>
      </c>
      <c r="F385" s="292" t="s">
        <v>77</v>
      </c>
      <c r="G385" s="276" t="s">
        <v>917</v>
      </c>
      <c r="H385" s="293"/>
      <c r="I385" s="294"/>
      <c r="J385" s="882" t="str">
        <f t="shared" ref="J385:J414" ca="1" si="36">IF(I385="","",IF(I385="MISSING","",IF(I385="-","-",TODAY()-I385)))</f>
        <v/>
      </c>
      <c r="K385" s="840">
        <v>45051</v>
      </c>
    </row>
    <row r="386" spans="1:11" x14ac:dyDescent="0.15">
      <c r="A386" s="825" t="str">
        <f t="shared" si="35"/>
        <v>Track &amp; Field Indoor-Female-U13-1500m</v>
      </c>
      <c r="B386" s="857" t="s">
        <v>991</v>
      </c>
      <c r="C386" s="275" t="s">
        <v>913</v>
      </c>
      <c r="D386" s="310" t="s">
        <v>75</v>
      </c>
      <c r="E386" s="275" t="s">
        <v>98</v>
      </c>
      <c r="F386" s="275" t="s">
        <v>78</v>
      </c>
      <c r="G386" s="276" t="s">
        <v>917</v>
      </c>
      <c r="H386" s="282"/>
      <c r="I386" s="277"/>
      <c r="J386" s="858" t="str">
        <f t="shared" ca="1" si="36"/>
        <v/>
      </c>
      <c r="K386" s="834">
        <v>45051</v>
      </c>
    </row>
    <row r="387" spans="1:11" x14ac:dyDescent="0.15">
      <c r="A387" s="825" t="str">
        <f t="shared" si="35"/>
        <v>Track &amp; Field Indoor-Female-U15-1500m</v>
      </c>
      <c r="B387" s="857" t="s">
        <v>991</v>
      </c>
      <c r="C387" s="275" t="s">
        <v>913</v>
      </c>
      <c r="D387" s="310" t="s">
        <v>75</v>
      </c>
      <c r="E387" s="275" t="s">
        <v>98</v>
      </c>
      <c r="F387" s="275" t="s">
        <v>79</v>
      </c>
      <c r="G387" s="276" t="s">
        <v>917</v>
      </c>
      <c r="H387" s="282"/>
      <c r="I387" s="277"/>
      <c r="J387" s="858" t="str">
        <f t="shared" ca="1" si="36"/>
        <v/>
      </c>
      <c r="K387" s="834">
        <v>45051</v>
      </c>
    </row>
    <row r="388" spans="1:11" x14ac:dyDescent="0.15">
      <c r="A388" s="825" t="str">
        <f t="shared" si="35"/>
        <v>Track &amp; Field Indoor-Female-U17-1500m</v>
      </c>
      <c r="B388" s="857" t="s">
        <v>991</v>
      </c>
      <c r="C388" s="275" t="s">
        <v>913</v>
      </c>
      <c r="D388" s="310" t="s">
        <v>75</v>
      </c>
      <c r="E388" s="275" t="s">
        <v>98</v>
      </c>
      <c r="F388" s="275" t="s">
        <v>80</v>
      </c>
      <c r="G388" s="276" t="s">
        <v>95</v>
      </c>
      <c r="H388" s="405" t="s">
        <v>1082</v>
      </c>
      <c r="I388" s="277">
        <v>37311</v>
      </c>
      <c r="J388" s="858">
        <f t="shared" ca="1" si="36"/>
        <v>8846</v>
      </c>
      <c r="K388" s="834">
        <v>45051</v>
      </c>
    </row>
    <row r="389" spans="1:11" x14ac:dyDescent="0.15">
      <c r="A389" s="825" t="str">
        <f t="shared" si="35"/>
        <v>Track &amp; Field Indoor-Female-U20-1500m</v>
      </c>
      <c r="B389" s="857" t="s">
        <v>991</v>
      </c>
      <c r="C389" s="275" t="s">
        <v>913</v>
      </c>
      <c r="D389" s="310" t="s">
        <v>75</v>
      </c>
      <c r="E389" s="275" t="s">
        <v>98</v>
      </c>
      <c r="F389" s="275" t="s">
        <v>81</v>
      </c>
      <c r="G389" s="276" t="s">
        <v>917</v>
      </c>
      <c r="H389" s="301"/>
      <c r="I389" s="277"/>
      <c r="J389" s="858" t="str">
        <f t="shared" ca="1" si="36"/>
        <v/>
      </c>
      <c r="K389" s="834">
        <v>45051</v>
      </c>
    </row>
    <row r="390" spans="1:11" x14ac:dyDescent="0.15">
      <c r="A390" s="825" t="str">
        <f t="shared" si="35"/>
        <v>Track &amp; Field Indoor-Female-U23-1500m</v>
      </c>
      <c r="B390" s="857" t="s">
        <v>991</v>
      </c>
      <c r="C390" s="275" t="s">
        <v>913</v>
      </c>
      <c r="D390" s="310" t="s">
        <v>75</v>
      </c>
      <c r="E390" s="275" t="s">
        <v>98</v>
      </c>
      <c r="F390" s="275" t="s">
        <v>992</v>
      </c>
      <c r="G390" s="276" t="s">
        <v>917</v>
      </c>
      <c r="H390" s="282"/>
      <c r="I390" s="277"/>
      <c r="J390" s="858" t="str">
        <f t="shared" ca="1" si="36"/>
        <v/>
      </c>
      <c r="K390" s="834">
        <v>45051</v>
      </c>
    </row>
    <row r="391" spans="1:11" x14ac:dyDescent="0.15">
      <c r="A391" s="825" t="str">
        <f t="shared" si="35"/>
        <v>Track &amp; Field Indoor-Female-Senior-1500m</v>
      </c>
      <c r="B391" s="857" t="s">
        <v>991</v>
      </c>
      <c r="C391" s="275" t="s">
        <v>913</v>
      </c>
      <c r="D391" s="310" t="s">
        <v>75</v>
      </c>
      <c r="E391" s="275" t="s">
        <v>98</v>
      </c>
      <c r="F391" s="275" t="s">
        <v>5</v>
      </c>
      <c r="G391" s="276" t="s">
        <v>917</v>
      </c>
      <c r="H391" s="282"/>
      <c r="I391" s="277"/>
      <c r="J391" s="858" t="str">
        <f t="shared" ca="1" si="36"/>
        <v/>
      </c>
      <c r="K391" s="834">
        <v>45051</v>
      </c>
    </row>
    <row r="392" spans="1:11" x14ac:dyDescent="0.15">
      <c r="A392" s="825" t="str">
        <f t="shared" si="35"/>
        <v>Track &amp; Field Indoor-Female-V35-1500m</v>
      </c>
      <c r="B392" s="857" t="s">
        <v>991</v>
      </c>
      <c r="C392" s="275" t="s">
        <v>913</v>
      </c>
      <c r="D392" s="310" t="s">
        <v>75</v>
      </c>
      <c r="E392" s="275" t="s">
        <v>98</v>
      </c>
      <c r="F392" s="275" t="s">
        <v>74</v>
      </c>
      <c r="G392" s="276" t="s">
        <v>917</v>
      </c>
      <c r="H392" s="282"/>
      <c r="I392" s="277"/>
      <c r="J392" s="858" t="str">
        <f t="shared" ca="1" si="36"/>
        <v/>
      </c>
      <c r="K392" s="834">
        <v>45051</v>
      </c>
    </row>
    <row r="393" spans="1:11" x14ac:dyDescent="0.15">
      <c r="A393" s="825" t="str">
        <f t="shared" si="35"/>
        <v>Track &amp; Field Indoor-Female-V40-1500m</v>
      </c>
      <c r="B393" s="857" t="s">
        <v>991</v>
      </c>
      <c r="C393" s="275" t="s">
        <v>913</v>
      </c>
      <c r="D393" s="310" t="s">
        <v>75</v>
      </c>
      <c r="E393" s="275" t="s">
        <v>98</v>
      </c>
      <c r="F393" s="275" t="s">
        <v>67</v>
      </c>
      <c r="G393" s="276" t="s">
        <v>109</v>
      </c>
      <c r="H393" s="301">
        <v>3.3424768518518517E-3</v>
      </c>
      <c r="I393" s="277">
        <v>37667</v>
      </c>
      <c r="J393" s="858">
        <f ca="1">IF(I393="","",IF(I393="MISSING","",IF(I393="-","-",TODAY()-I393)))</f>
        <v>8490</v>
      </c>
      <c r="K393" s="834">
        <v>45051</v>
      </c>
    </row>
    <row r="394" spans="1:11" x14ac:dyDescent="0.15">
      <c r="A394" s="825" t="str">
        <f t="shared" si="35"/>
        <v>Track &amp; Field Indoor-Female-V45-1500m</v>
      </c>
      <c r="B394" s="857" t="s">
        <v>991</v>
      </c>
      <c r="C394" s="275" t="s">
        <v>913</v>
      </c>
      <c r="D394" s="310" t="s">
        <v>75</v>
      </c>
      <c r="E394" s="275" t="s">
        <v>98</v>
      </c>
      <c r="F394" s="275" t="s">
        <v>64</v>
      </c>
      <c r="G394" s="276" t="s">
        <v>917</v>
      </c>
      <c r="H394" s="282"/>
      <c r="I394" s="277"/>
      <c r="J394" s="858" t="str">
        <f t="shared" ca="1" si="36"/>
        <v/>
      </c>
      <c r="K394" s="834">
        <v>45051</v>
      </c>
    </row>
    <row r="395" spans="1:11" x14ac:dyDescent="0.15">
      <c r="A395" s="825" t="str">
        <f t="shared" si="35"/>
        <v>Track &amp; Field Indoor-Female-V50-1500m</v>
      </c>
      <c r="B395" s="857" t="s">
        <v>991</v>
      </c>
      <c r="C395" s="275" t="s">
        <v>913</v>
      </c>
      <c r="D395" s="310" t="s">
        <v>75</v>
      </c>
      <c r="E395" s="275" t="s">
        <v>98</v>
      </c>
      <c r="F395" s="275" t="s">
        <v>65</v>
      </c>
      <c r="G395" s="276" t="s">
        <v>917</v>
      </c>
      <c r="H395" s="282"/>
      <c r="I395" s="277"/>
      <c r="J395" s="858" t="str">
        <f t="shared" ca="1" si="36"/>
        <v/>
      </c>
      <c r="K395" s="834">
        <v>45051</v>
      </c>
    </row>
    <row r="396" spans="1:11" x14ac:dyDescent="0.15">
      <c r="A396" s="825" t="str">
        <f t="shared" si="35"/>
        <v>Track &amp; Field Indoor-Female-V55-1500m</v>
      </c>
      <c r="B396" s="857" t="s">
        <v>991</v>
      </c>
      <c r="C396" s="275" t="s">
        <v>913</v>
      </c>
      <c r="D396" s="310" t="s">
        <v>75</v>
      </c>
      <c r="E396" s="275" t="s">
        <v>98</v>
      </c>
      <c r="F396" s="275" t="s">
        <v>66</v>
      </c>
      <c r="G396" s="276" t="s">
        <v>917</v>
      </c>
      <c r="H396" s="282"/>
      <c r="I396" s="277"/>
      <c r="J396" s="858" t="str">
        <f t="shared" ca="1" si="36"/>
        <v/>
      </c>
      <c r="K396" s="834">
        <v>45051</v>
      </c>
    </row>
    <row r="397" spans="1:11" x14ac:dyDescent="0.15">
      <c r="A397" s="825" t="str">
        <f t="shared" si="35"/>
        <v>Track &amp; Field Indoor-Female-V60-1500m</v>
      </c>
      <c r="B397" s="857" t="s">
        <v>991</v>
      </c>
      <c r="C397" s="275" t="s">
        <v>913</v>
      </c>
      <c r="D397" s="310" t="s">
        <v>75</v>
      </c>
      <c r="E397" s="275" t="s">
        <v>98</v>
      </c>
      <c r="F397" s="275" t="s">
        <v>70</v>
      </c>
      <c r="G397" s="276" t="s">
        <v>917</v>
      </c>
      <c r="H397" s="282"/>
      <c r="I397" s="277"/>
      <c r="J397" s="858" t="str">
        <f t="shared" ca="1" si="36"/>
        <v/>
      </c>
      <c r="K397" s="834">
        <v>45051</v>
      </c>
    </row>
    <row r="398" spans="1:11" x14ac:dyDescent="0.15">
      <c r="A398" s="825" t="str">
        <f t="shared" si="35"/>
        <v>Track &amp; Field Indoor-Female-V65-1500m</v>
      </c>
      <c r="B398" s="857" t="s">
        <v>991</v>
      </c>
      <c r="C398" s="275" t="s">
        <v>913</v>
      </c>
      <c r="D398" s="310" t="s">
        <v>75</v>
      </c>
      <c r="E398" s="275" t="s">
        <v>98</v>
      </c>
      <c r="F398" s="275" t="s">
        <v>71</v>
      </c>
      <c r="G398" s="276" t="s">
        <v>917</v>
      </c>
      <c r="H398" s="282"/>
      <c r="I398" s="277"/>
      <c r="J398" s="858" t="str">
        <f t="shared" ca="1" si="36"/>
        <v/>
      </c>
      <c r="K398" s="834">
        <v>45051</v>
      </c>
    </row>
    <row r="399" spans="1:11" ht="14" thickBot="1" x14ac:dyDescent="0.2">
      <c r="A399" s="826" t="str">
        <f t="shared" si="35"/>
        <v>Track &amp; Field Indoor-Female-V70-1500m</v>
      </c>
      <c r="B399" s="861" t="s">
        <v>991</v>
      </c>
      <c r="C399" s="862" t="s">
        <v>913</v>
      </c>
      <c r="D399" s="883" t="s">
        <v>75</v>
      </c>
      <c r="E399" s="862" t="s">
        <v>98</v>
      </c>
      <c r="F399" s="862" t="s">
        <v>72</v>
      </c>
      <c r="G399" s="863" t="s">
        <v>917</v>
      </c>
      <c r="H399" s="864"/>
      <c r="I399" s="865"/>
      <c r="J399" s="866" t="str">
        <f t="shared" ca="1" si="36"/>
        <v/>
      </c>
      <c r="K399" s="835">
        <v>45051</v>
      </c>
    </row>
    <row r="400" spans="1:11" x14ac:dyDescent="0.15">
      <c r="A400" s="402" t="str">
        <f t="shared" si="35"/>
        <v>Track &amp; Field Indoor-Female-U11-3000m</v>
      </c>
      <c r="B400" s="395" t="s">
        <v>991</v>
      </c>
      <c r="C400" s="291" t="s">
        <v>913</v>
      </c>
      <c r="D400" s="313" t="s">
        <v>75</v>
      </c>
      <c r="E400" s="291" t="s">
        <v>99</v>
      </c>
      <c r="F400" s="292" t="s">
        <v>77</v>
      </c>
      <c r="G400" s="291" t="s">
        <v>924</v>
      </c>
      <c r="H400" s="640" t="s">
        <v>926</v>
      </c>
      <c r="I400" s="294" t="s">
        <v>926</v>
      </c>
      <c r="J400" s="641" t="s">
        <v>926</v>
      </c>
      <c r="K400" s="399">
        <v>45090</v>
      </c>
    </row>
    <row r="401" spans="1:11" ht="14" thickBot="1" x14ac:dyDescent="0.2">
      <c r="A401" s="401" t="str">
        <f t="shared" si="35"/>
        <v>Track &amp; Field Indoor-Female-U13-3000m</v>
      </c>
      <c r="B401" s="393" t="s">
        <v>991</v>
      </c>
      <c r="C401" s="286" t="s">
        <v>913</v>
      </c>
      <c r="D401" s="312" t="s">
        <v>75</v>
      </c>
      <c r="E401" s="286" t="s">
        <v>99</v>
      </c>
      <c r="F401" s="286" t="s">
        <v>78</v>
      </c>
      <c r="G401" s="287" t="s">
        <v>924</v>
      </c>
      <c r="H401" s="842" t="s">
        <v>926</v>
      </c>
      <c r="I401" s="289" t="s">
        <v>926</v>
      </c>
      <c r="J401" s="843" t="s">
        <v>926</v>
      </c>
      <c r="K401" s="397">
        <v>45090</v>
      </c>
    </row>
    <row r="402" spans="1:11" x14ac:dyDescent="0.15">
      <c r="A402" s="825" t="str">
        <f t="shared" si="35"/>
        <v>Track &amp; Field Indoor-Female-U15-3000m</v>
      </c>
      <c r="B402" s="867" t="s">
        <v>991</v>
      </c>
      <c r="C402" s="868" t="s">
        <v>913</v>
      </c>
      <c r="D402" s="884" t="s">
        <v>75</v>
      </c>
      <c r="E402" s="868" t="s">
        <v>99</v>
      </c>
      <c r="F402" s="868" t="s">
        <v>79</v>
      </c>
      <c r="G402" s="869" t="s">
        <v>917</v>
      </c>
      <c r="H402" s="870"/>
      <c r="I402" s="871"/>
      <c r="J402" s="872" t="str">
        <f t="shared" ca="1" si="36"/>
        <v/>
      </c>
      <c r="K402" s="834">
        <v>45051</v>
      </c>
    </row>
    <row r="403" spans="1:11" x14ac:dyDescent="0.15">
      <c r="A403" s="825" t="str">
        <f t="shared" si="35"/>
        <v>Track &amp; Field Indoor-Female-U17-3000m</v>
      </c>
      <c r="B403" s="857" t="s">
        <v>991</v>
      </c>
      <c r="C403" s="275" t="s">
        <v>913</v>
      </c>
      <c r="D403" s="310" t="s">
        <v>75</v>
      </c>
      <c r="E403" s="275" t="s">
        <v>99</v>
      </c>
      <c r="F403" s="275" t="s">
        <v>80</v>
      </c>
      <c r="G403" s="276" t="s">
        <v>917</v>
      </c>
      <c r="H403" s="282"/>
      <c r="I403" s="277"/>
      <c r="J403" s="858" t="str">
        <f t="shared" ca="1" si="36"/>
        <v/>
      </c>
      <c r="K403" s="834">
        <v>45051</v>
      </c>
    </row>
    <row r="404" spans="1:11" x14ac:dyDescent="0.15">
      <c r="A404" s="825" t="str">
        <f t="shared" si="35"/>
        <v>Track &amp; Field Indoor-Female-U20-3000m</v>
      </c>
      <c r="B404" s="857" t="s">
        <v>991</v>
      </c>
      <c r="C404" s="275" t="s">
        <v>913</v>
      </c>
      <c r="D404" s="310" t="s">
        <v>75</v>
      </c>
      <c r="E404" s="275" t="s">
        <v>99</v>
      </c>
      <c r="F404" s="275" t="s">
        <v>81</v>
      </c>
      <c r="G404" s="276" t="s">
        <v>917</v>
      </c>
      <c r="H404" s="282"/>
      <c r="I404" s="277"/>
      <c r="J404" s="858" t="str">
        <f t="shared" ca="1" si="36"/>
        <v/>
      </c>
      <c r="K404" s="834">
        <v>45051</v>
      </c>
    </row>
    <row r="405" spans="1:11" x14ac:dyDescent="0.15">
      <c r="A405" s="825" t="str">
        <f t="shared" si="35"/>
        <v>Track &amp; Field Indoor-Female-U23-3000m</v>
      </c>
      <c r="B405" s="857" t="s">
        <v>991</v>
      </c>
      <c r="C405" s="275" t="s">
        <v>913</v>
      </c>
      <c r="D405" s="310" t="s">
        <v>75</v>
      </c>
      <c r="E405" s="275" t="s">
        <v>99</v>
      </c>
      <c r="F405" s="275" t="s">
        <v>992</v>
      </c>
      <c r="G405" s="276" t="s">
        <v>917</v>
      </c>
      <c r="H405" s="282"/>
      <c r="I405" s="277"/>
      <c r="J405" s="858" t="str">
        <f t="shared" ca="1" si="36"/>
        <v/>
      </c>
      <c r="K405" s="834">
        <v>45051</v>
      </c>
    </row>
    <row r="406" spans="1:11" x14ac:dyDescent="0.15">
      <c r="A406" s="825" t="str">
        <f t="shared" si="35"/>
        <v>Track &amp; Field Indoor-Female-Senior-3000m</v>
      </c>
      <c r="B406" s="857" t="s">
        <v>991</v>
      </c>
      <c r="C406" s="275" t="s">
        <v>913</v>
      </c>
      <c r="D406" s="310" t="s">
        <v>75</v>
      </c>
      <c r="E406" s="275" t="s">
        <v>99</v>
      </c>
      <c r="F406" s="275" t="s">
        <v>5</v>
      </c>
      <c r="G406" s="276" t="s">
        <v>917</v>
      </c>
      <c r="H406" s="282"/>
      <c r="I406" s="277"/>
      <c r="J406" s="858" t="str">
        <f t="shared" ca="1" si="36"/>
        <v/>
      </c>
      <c r="K406" s="834">
        <v>45051</v>
      </c>
    </row>
    <row r="407" spans="1:11" x14ac:dyDescent="0.15">
      <c r="A407" s="825" t="str">
        <f t="shared" si="35"/>
        <v>Track &amp; Field Indoor-Female-V35-3000m</v>
      </c>
      <c r="B407" s="857" t="s">
        <v>991</v>
      </c>
      <c r="C407" s="275" t="s">
        <v>913</v>
      </c>
      <c r="D407" s="310" t="s">
        <v>75</v>
      </c>
      <c r="E407" s="275" t="s">
        <v>99</v>
      </c>
      <c r="F407" s="275" t="s">
        <v>74</v>
      </c>
      <c r="G407" s="276" t="s">
        <v>917</v>
      </c>
      <c r="H407" s="282"/>
      <c r="I407" s="277"/>
      <c r="J407" s="858" t="str">
        <f t="shared" ca="1" si="36"/>
        <v/>
      </c>
      <c r="K407" s="834">
        <v>45051</v>
      </c>
    </row>
    <row r="408" spans="1:11" x14ac:dyDescent="0.15">
      <c r="A408" s="825" t="str">
        <f t="shared" si="35"/>
        <v>Track &amp; Field Indoor-Female-V40-3000m</v>
      </c>
      <c r="B408" s="857" t="s">
        <v>991</v>
      </c>
      <c r="C408" s="275" t="s">
        <v>913</v>
      </c>
      <c r="D408" s="310" t="s">
        <v>75</v>
      </c>
      <c r="E408" s="275" t="s">
        <v>99</v>
      </c>
      <c r="F408" s="275" t="s">
        <v>67</v>
      </c>
      <c r="G408" s="276" t="s">
        <v>109</v>
      </c>
      <c r="H408" s="405" t="s">
        <v>1083</v>
      </c>
      <c r="I408" s="277">
        <v>37668</v>
      </c>
      <c r="J408" s="858">
        <f t="shared" ca="1" si="36"/>
        <v>8489</v>
      </c>
      <c r="K408" s="834">
        <v>45051</v>
      </c>
    </row>
    <row r="409" spans="1:11" x14ac:dyDescent="0.15">
      <c r="A409" s="825" t="str">
        <f t="shared" si="35"/>
        <v>Track &amp; Field Indoor-Female-V45-3000m</v>
      </c>
      <c r="B409" s="857" t="s">
        <v>991</v>
      </c>
      <c r="C409" s="275" t="s">
        <v>913</v>
      </c>
      <c r="D409" s="310" t="s">
        <v>75</v>
      </c>
      <c r="E409" s="275" t="s">
        <v>99</v>
      </c>
      <c r="F409" s="275" t="s">
        <v>64</v>
      </c>
      <c r="G409" s="276" t="s">
        <v>917</v>
      </c>
      <c r="H409" s="282"/>
      <c r="I409" s="277"/>
      <c r="J409" s="858" t="str">
        <f t="shared" ca="1" si="36"/>
        <v/>
      </c>
      <c r="K409" s="834">
        <v>45051</v>
      </c>
    </row>
    <row r="410" spans="1:11" x14ac:dyDescent="0.15">
      <c r="A410" s="825" t="str">
        <f t="shared" si="35"/>
        <v>Track &amp; Field Indoor-Female-V50-3000m</v>
      </c>
      <c r="B410" s="857" t="s">
        <v>991</v>
      </c>
      <c r="C410" s="275" t="s">
        <v>913</v>
      </c>
      <c r="D410" s="310" t="s">
        <v>75</v>
      </c>
      <c r="E410" s="275" t="s">
        <v>99</v>
      </c>
      <c r="F410" s="275" t="s">
        <v>65</v>
      </c>
      <c r="G410" s="276" t="s">
        <v>917</v>
      </c>
      <c r="H410" s="282"/>
      <c r="I410" s="277"/>
      <c r="J410" s="858" t="str">
        <f t="shared" ca="1" si="36"/>
        <v/>
      </c>
      <c r="K410" s="834">
        <v>45051</v>
      </c>
    </row>
    <row r="411" spans="1:11" x14ac:dyDescent="0.15">
      <c r="A411" s="825" t="str">
        <f t="shared" ref="A411:A442" si="37">B411&amp;"-"&amp;D411&amp;"-"&amp;F411&amp;"-"&amp;E411</f>
        <v>Track &amp; Field Indoor-Female-V55-3000m</v>
      </c>
      <c r="B411" s="857" t="s">
        <v>991</v>
      </c>
      <c r="C411" s="275" t="s">
        <v>913</v>
      </c>
      <c r="D411" s="310" t="s">
        <v>75</v>
      </c>
      <c r="E411" s="275" t="s">
        <v>99</v>
      </c>
      <c r="F411" s="275" t="s">
        <v>66</v>
      </c>
      <c r="G411" s="276" t="s">
        <v>917</v>
      </c>
      <c r="H411" s="282"/>
      <c r="I411" s="277"/>
      <c r="J411" s="858" t="str">
        <f t="shared" ca="1" si="36"/>
        <v/>
      </c>
      <c r="K411" s="834">
        <v>45051</v>
      </c>
    </row>
    <row r="412" spans="1:11" x14ac:dyDescent="0.15">
      <c r="A412" s="825" t="str">
        <f t="shared" si="37"/>
        <v>Track &amp; Field Indoor-Female-V60-3000m</v>
      </c>
      <c r="B412" s="857" t="s">
        <v>991</v>
      </c>
      <c r="C412" s="275" t="s">
        <v>913</v>
      </c>
      <c r="D412" s="310" t="s">
        <v>75</v>
      </c>
      <c r="E412" s="275" t="s">
        <v>99</v>
      </c>
      <c r="F412" s="275" t="s">
        <v>70</v>
      </c>
      <c r="G412" s="276" t="s">
        <v>917</v>
      </c>
      <c r="H412" s="282"/>
      <c r="I412" s="277"/>
      <c r="J412" s="858" t="str">
        <f t="shared" ca="1" si="36"/>
        <v/>
      </c>
      <c r="K412" s="834">
        <v>45051</v>
      </c>
    </row>
    <row r="413" spans="1:11" x14ac:dyDescent="0.15">
      <c r="A413" s="825" t="str">
        <f t="shared" si="37"/>
        <v>Track &amp; Field Indoor-Female-V65-3000m</v>
      </c>
      <c r="B413" s="857" t="s">
        <v>991</v>
      </c>
      <c r="C413" s="275" t="s">
        <v>913</v>
      </c>
      <c r="D413" s="310" t="s">
        <v>75</v>
      </c>
      <c r="E413" s="275" t="s">
        <v>99</v>
      </c>
      <c r="F413" s="275" t="s">
        <v>71</v>
      </c>
      <c r="G413" s="276" t="s">
        <v>917</v>
      </c>
      <c r="H413" s="282"/>
      <c r="I413" s="277"/>
      <c r="J413" s="858" t="str">
        <f t="shared" ca="1" si="36"/>
        <v/>
      </c>
      <c r="K413" s="834">
        <v>45051</v>
      </c>
    </row>
    <row r="414" spans="1:11" ht="14" thickBot="1" x14ac:dyDescent="0.2">
      <c r="A414" s="826" t="str">
        <f t="shared" si="37"/>
        <v>Track &amp; Field Indoor-Female-V70-3000m</v>
      </c>
      <c r="B414" s="859" t="s">
        <v>991</v>
      </c>
      <c r="C414" s="278" t="s">
        <v>913</v>
      </c>
      <c r="D414" s="311" t="s">
        <v>75</v>
      </c>
      <c r="E414" s="278" t="s">
        <v>99</v>
      </c>
      <c r="F414" s="278" t="s">
        <v>72</v>
      </c>
      <c r="G414" s="279" t="s">
        <v>917</v>
      </c>
      <c r="H414" s="283"/>
      <c r="I414" s="280"/>
      <c r="J414" s="860" t="str">
        <f t="shared" ca="1" si="36"/>
        <v/>
      </c>
      <c r="K414" s="835">
        <v>45051</v>
      </c>
    </row>
    <row r="415" spans="1:11" x14ac:dyDescent="0.15">
      <c r="A415" s="831" t="str">
        <f t="shared" si="37"/>
        <v>Track &amp; Field Indoor-Female-U11-60m Hurdles</v>
      </c>
      <c r="B415" s="881" t="s">
        <v>991</v>
      </c>
      <c r="C415" s="291" t="s">
        <v>913</v>
      </c>
      <c r="D415" s="313" t="s">
        <v>75</v>
      </c>
      <c r="E415" s="272" t="s">
        <v>923</v>
      </c>
      <c r="F415" s="292" t="s">
        <v>77</v>
      </c>
      <c r="G415" s="276" t="s">
        <v>917</v>
      </c>
      <c r="H415" s="293"/>
      <c r="I415" s="294"/>
      <c r="J415" s="882" t="str">
        <f t="shared" ref="J415:J459" ca="1" si="38">IF(I415="","",IF(I415="MISSING","",IF(I415="-","-",TODAY()-I415)))</f>
        <v/>
      </c>
      <c r="K415" s="840">
        <v>45051</v>
      </c>
    </row>
    <row r="416" spans="1:11" x14ac:dyDescent="0.15">
      <c r="A416" s="825" t="str">
        <f t="shared" si="37"/>
        <v>Track &amp; Field Indoor-Female-U13-60m Hurdles</v>
      </c>
      <c r="B416" s="857" t="s">
        <v>991</v>
      </c>
      <c r="C416" s="275" t="s">
        <v>913</v>
      </c>
      <c r="D416" s="310" t="s">
        <v>75</v>
      </c>
      <c r="E416" s="275" t="s">
        <v>923</v>
      </c>
      <c r="F416" s="275" t="s">
        <v>78</v>
      </c>
      <c r="G416" s="276" t="s">
        <v>917</v>
      </c>
      <c r="H416" s="282"/>
      <c r="I416" s="277"/>
      <c r="J416" s="858" t="str">
        <f t="shared" ca="1" si="38"/>
        <v/>
      </c>
      <c r="K416" s="834">
        <v>45051</v>
      </c>
    </row>
    <row r="417" spans="1:11" x14ac:dyDescent="0.15">
      <c r="A417" s="825" t="str">
        <f t="shared" si="37"/>
        <v>Track &amp; Field Indoor-Female-U15-60m Hurdles</v>
      </c>
      <c r="B417" s="857" t="s">
        <v>991</v>
      </c>
      <c r="C417" s="275" t="s">
        <v>913</v>
      </c>
      <c r="D417" s="310" t="s">
        <v>75</v>
      </c>
      <c r="E417" s="275" t="s">
        <v>923</v>
      </c>
      <c r="F417" s="275" t="s">
        <v>79</v>
      </c>
      <c r="G417" s="276" t="s">
        <v>830</v>
      </c>
      <c r="H417" s="282">
        <v>10.039999999999999</v>
      </c>
      <c r="I417" s="277">
        <v>43086</v>
      </c>
      <c r="J417" s="858">
        <f t="shared" ca="1" si="38"/>
        <v>3071</v>
      </c>
      <c r="K417" s="834">
        <v>45051</v>
      </c>
    </row>
    <row r="418" spans="1:11" x14ac:dyDescent="0.15">
      <c r="A418" s="825" t="str">
        <f t="shared" si="37"/>
        <v>Track &amp; Field Indoor-Female-U17-60m Hurdles</v>
      </c>
      <c r="B418" s="857" t="s">
        <v>991</v>
      </c>
      <c r="C418" s="275" t="s">
        <v>913</v>
      </c>
      <c r="D418" s="310" t="s">
        <v>75</v>
      </c>
      <c r="E418" s="275" t="s">
        <v>923</v>
      </c>
      <c r="F418" s="275" t="s">
        <v>80</v>
      </c>
      <c r="G418" s="276" t="s">
        <v>51</v>
      </c>
      <c r="H418" s="282">
        <v>9.64</v>
      </c>
      <c r="I418" s="277">
        <v>39068</v>
      </c>
      <c r="J418" s="858">
        <f t="shared" ca="1" si="38"/>
        <v>7089</v>
      </c>
      <c r="K418" s="834">
        <v>45051</v>
      </c>
    </row>
    <row r="419" spans="1:11" x14ac:dyDescent="0.15">
      <c r="A419" s="825" t="str">
        <f t="shared" si="37"/>
        <v>Track &amp; Field Indoor-Female-U20-60m Hurdles</v>
      </c>
      <c r="B419" s="857" t="s">
        <v>991</v>
      </c>
      <c r="C419" s="275" t="s">
        <v>913</v>
      </c>
      <c r="D419" s="310" t="s">
        <v>75</v>
      </c>
      <c r="E419" s="275" t="s">
        <v>923</v>
      </c>
      <c r="F419" s="275" t="s">
        <v>81</v>
      </c>
      <c r="G419" s="276" t="s">
        <v>51</v>
      </c>
      <c r="H419" s="282">
        <v>9.5299999999999994</v>
      </c>
      <c r="I419" s="277">
        <v>39089</v>
      </c>
      <c r="J419" s="858">
        <f t="shared" ca="1" si="38"/>
        <v>7068</v>
      </c>
      <c r="K419" s="834">
        <v>45051</v>
      </c>
    </row>
    <row r="420" spans="1:11" x14ac:dyDescent="0.15">
      <c r="A420" s="825" t="str">
        <f t="shared" si="37"/>
        <v>Track &amp; Field Indoor-Female-U23-60m Hurdles</v>
      </c>
      <c r="B420" s="857" t="s">
        <v>991</v>
      </c>
      <c r="C420" s="275" t="s">
        <v>913</v>
      </c>
      <c r="D420" s="310" t="s">
        <v>75</v>
      </c>
      <c r="E420" s="275" t="s">
        <v>923</v>
      </c>
      <c r="F420" s="275" t="s">
        <v>992</v>
      </c>
      <c r="G420" s="276" t="s">
        <v>51</v>
      </c>
      <c r="H420" s="282">
        <v>9.27</v>
      </c>
      <c r="I420" s="277">
        <v>40552</v>
      </c>
      <c r="J420" s="858">
        <f t="shared" ca="1" si="38"/>
        <v>5605</v>
      </c>
      <c r="K420" s="834">
        <v>45051</v>
      </c>
    </row>
    <row r="421" spans="1:11" x14ac:dyDescent="0.15">
      <c r="A421" s="825" t="str">
        <f t="shared" si="37"/>
        <v>Track &amp; Field Indoor-Female-Senior-60m Hurdles</v>
      </c>
      <c r="B421" s="857" t="s">
        <v>991</v>
      </c>
      <c r="C421" s="275" t="s">
        <v>913</v>
      </c>
      <c r="D421" s="310" t="s">
        <v>75</v>
      </c>
      <c r="E421" s="275" t="s">
        <v>923</v>
      </c>
      <c r="F421" s="275" t="s">
        <v>5</v>
      </c>
      <c r="G421" s="276" t="s">
        <v>917</v>
      </c>
      <c r="H421" s="282"/>
      <c r="I421" s="277"/>
      <c r="J421" s="858" t="str">
        <f t="shared" ca="1" si="38"/>
        <v/>
      </c>
      <c r="K421" s="834">
        <v>45051</v>
      </c>
    </row>
    <row r="422" spans="1:11" x14ac:dyDescent="0.15">
      <c r="A422" s="825" t="str">
        <f t="shared" si="37"/>
        <v>Track &amp; Field Indoor-Female-V35-60m Hurdles</v>
      </c>
      <c r="B422" s="857" t="s">
        <v>991</v>
      </c>
      <c r="C422" s="275" t="s">
        <v>913</v>
      </c>
      <c r="D422" s="310" t="s">
        <v>75</v>
      </c>
      <c r="E422" s="275" t="s">
        <v>923</v>
      </c>
      <c r="F422" s="275" t="s">
        <v>74</v>
      </c>
      <c r="G422" s="276" t="s">
        <v>917</v>
      </c>
      <c r="H422" s="282"/>
      <c r="I422" s="277"/>
      <c r="J422" s="858" t="str">
        <f t="shared" ca="1" si="38"/>
        <v/>
      </c>
      <c r="K422" s="834">
        <v>45051</v>
      </c>
    </row>
    <row r="423" spans="1:11" x14ac:dyDescent="0.15">
      <c r="A423" s="825" t="str">
        <f t="shared" si="37"/>
        <v>Track &amp; Field Indoor-Female-V40-60m Hurdles</v>
      </c>
      <c r="B423" s="857" t="s">
        <v>991</v>
      </c>
      <c r="C423" s="275" t="s">
        <v>913</v>
      </c>
      <c r="D423" s="310" t="s">
        <v>75</v>
      </c>
      <c r="E423" s="275" t="s">
        <v>923</v>
      </c>
      <c r="F423" s="275" t="s">
        <v>67</v>
      </c>
      <c r="G423" s="276" t="s">
        <v>917</v>
      </c>
      <c r="H423" s="282"/>
      <c r="I423" s="277"/>
      <c r="J423" s="858" t="str">
        <f t="shared" ca="1" si="38"/>
        <v/>
      </c>
      <c r="K423" s="834">
        <v>45051</v>
      </c>
    </row>
    <row r="424" spans="1:11" x14ac:dyDescent="0.15">
      <c r="A424" s="825" t="str">
        <f t="shared" si="37"/>
        <v>Track &amp; Field Indoor-Female-V45-60m Hurdles</v>
      </c>
      <c r="B424" s="857" t="s">
        <v>991</v>
      </c>
      <c r="C424" s="275" t="s">
        <v>913</v>
      </c>
      <c r="D424" s="310" t="s">
        <v>75</v>
      </c>
      <c r="E424" s="275" t="s">
        <v>923</v>
      </c>
      <c r="F424" s="275" t="s">
        <v>64</v>
      </c>
      <c r="G424" s="276" t="s">
        <v>917</v>
      </c>
      <c r="H424" s="282"/>
      <c r="I424" s="277"/>
      <c r="J424" s="858" t="str">
        <f t="shared" ca="1" si="38"/>
        <v/>
      </c>
      <c r="K424" s="834">
        <v>45051</v>
      </c>
    </row>
    <row r="425" spans="1:11" x14ac:dyDescent="0.15">
      <c r="A425" s="825" t="str">
        <f t="shared" si="37"/>
        <v>Track &amp; Field Indoor-Female-V50-60m Hurdles</v>
      </c>
      <c r="B425" s="857" t="s">
        <v>991</v>
      </c>
      <c r="C425" s="275" t="s">
        <v>913</v>
      </c>
      <c r="D425" s="310" t="s">
        <v>75</v>
      </c>
      <c r="E425" s="275" t="s">
        <v>923</v>
      </c>
      <c r="F425" s="275" t="s">
        <v>65</v>
      </c>
      <c r="G425" s="276" t="s">
        <v>917</v>
      </c>
      <c r="H425" s="282"/>
      <c r="I425" s="277"/>
      <c r="J425" s="858" t="str">
        <f t="shared" ca="1" si="38"/>
        <v/>
      </c>
      <c r="K425" s="834">
        <v>45051</v>
      </c>
    </row>
    <row r="426" spans="1:11" x14ac:dyDescent="0.15">
      <c r="A426" s="825" t="str">
        <f t="shared" si="37"/>
        <v>Track &amp; Field Indoor-Female-V55-60m Hurdles</v>
      </c>
      <c r="B426" s="857" t="s">
        <v>991</v>
      </c>
      <c r="C426" s="275" t="s">
        <v>913</v>
      </c>
      <c r="D426" s="310" t="s">
        <v>75</v>
      </c>
      <c r="E426" s="275" t="s">
        <v>923</v>
      </c>
      <c r="F426" s="275" t="s">
        <v>66</v>
      </c>
      <c r="G426" s="276" t="s">
        <v>917</v>
      </c>
      <c r="H426" s="282"/>
      <c r="I426" s="277"/>
      <c r="J426" s="858" t="str">
        <f t="shared" ca="1" si="38"/>
        <v/>
      </c>
      <c r="K426" s="834">
        <v>45051</v>
      </c>
    </row>
    <row r="427" spans="1:11" x14ac:dyDescent="0.15">
      <c r="A427" s="825" t="str">
        <f t="shared" si="37"/>
        <v>Track &amp; Field Indoor-Female-V60-60m Hurdles</v>
      </c>
      <c r="B427" s="857" t="s">
        <v>991</v>
      </c>
      <c r="C427" s="275" t="s">
        <v>913</v>
      </c>
      <c r="D427" s="310" t="s">
        <v>75</v>
      </c>
      <c r="E427" s="275" t="s">
        <v>923</v>
      </c>
      <c r="F427" s="275" t="s">
        <v>70</v>
      </c>
      <c r="G427" s="276" t="s">
        <v>917</v>
      </c>
      <c r="H427" s="282"/>
      <c r="I427" s="277"/>
      <c r="J427" s="858" t="str">
        <f t="shared" ca="1" si="38"/>
        <v/>
      </c>
      <c r="K427" s="834">
        <v>45051</v>
      </c>
    </row>
    <row r="428" spans="1:11" x14ac:dyDescent="0.15">
      <c r="A428" s="825" t="str">
        <f t="shared" si="37"/>
        <v>Track &amp; Field Indoor-Female-V65-60m Hurdles</v>
      </c>
      <c r="B428" s="857" t="s">
        <v>991</v>
      </c>
      <c r="C428" s="275" t="s">
        <v>913</v>
      </c>
      <c r="D428" s="310" t="s">
        <v>75</v>
      </c>
      <c r="E428" s="275" t="s">
        <v>923</v>
      </c>
      <c r="F428" s="275" t="s">
        <v>71</v>
      </c>
      <c r="G428" s="276" t="s">
        <v>917</v>
      </c>
      <c r="H428" s="282"/>
      <c r="I428" s="277"/>
      <c r="J428" s="858" t="str">
        <f t="shared" ca="1" si="38"/>
        <v/>
      </c>
      <c r="K428" s="834">
        <v>45051</v>
      </c>
    </row>
    <row r="429" spans="1:11" ht="14" thickBot="1" x14ac:dyDescent="0.2">
      <c r="A429" s="826" t="str">
        <f t="shared" si="37"/>
        <v>Track &amp; Field Indoor-Female-V70-60m Hurdles</v>
      </c>
      <c r="B429" s="859" t="s">
        <v>991</v>
      </c>
      <c r="C429" s="278" t="s">
        <v>913</v>
      </c>
      <c r="D429" s="311" t="s">
        <v>75</v>
      </c>
      <c r="E429" s="278" t="s">
        <v>923</v>
      </c>
      <c r="F429" s="278" t="s">
        <v>72</v>
      </c>
      <c r="G429" s="279" t="s">
        <v>917</v>
      </c>
      <c r="H429" s="283"/>
      <c r="I429" s="280"/>
      <c r="J429" s="860" t="str">
        <f t="shared" ca="1" si="38"/>
        <v/>
      </c>
      <c r="K429" s="835">
        <v>45051</v>
      </c>
    </row>
    <row r="430" spans="1:11" x14ac:dyDescent="0.15">
      <c r="A430" s="831" t="str">
        <f t="shared" si="37"/>
        <v>Track &amp; Field Indoor-Female-U11-Long Jump</v>
      </c>
      <c r="B430" s="881" t="s">
        <v>991</v>
      </c>
      <c r="C430" s="291" t="s">
        <v>934</v>
      </c>
      <c r="D430" s="313" t="s">
        <v>75</v>
      </c>
      <c r="E430" s="291" t="s">
        <v>124</v>
      </c>
      <c r="F430" s="292" t="s">
        <v>77</v>
      </c>
      <c r="G430" s="276" t="s">
        <v>917</v>
      </c>
      <c r="H430" s="293"/>
      <c r="I430" s="294"/>
      <c r="J430" s="882" t="str">
        <f t="shared" ref="J430:J446" ca="1" si="39">IF(I430="","",IF(I430="MISSING","",IF(I430="-","-",TODAY()-I430)))</f>
        <v/>
      </c>
      <c r="K430" s="840">
        <v>45051</v>
      </c>
    </row>
    <row r="431" spans="1:11" x14ac:dyDescent="0.15">
      <c r="A431" s="825" t="str">
        <f t="shared" si="37"/>
        <v>Track &amp; Field Indoor-Female-U13-Long Jump</v>
      </c>
      <c r="B431" s="857" t="s">
        <v>991</v>
      </c>
      <c r="C431" s="291" t="s">
        <v>934</v>
      </c>
      <c r="D431" s="310" t="s">
        <v>75</v>
      </c>
      <c r="E431" s="275" t="s">
        <v>124</v>
      </c>
      <c r="F431" s="275" t="s">
        <v>78</v>
      </c>
      <c r="G431" s="276" t="s">
        <v>1485</v>
      </c>
      <c r="H431" s="282" t="s">
        <v>1387</v>
      </c>
      <c r="I431" s="277">
        <v>45690</v>
      </c>
      <c r="J431" s="858">
        <f t="shared" ca="1" si="39"/>
        <v>467</v>
      </c>
      <c r="K431" s="834">
        <v>45700</v>
      </c>
    </row>
    <row r="432" spans="1:11" x14ac:dyDescent="0.15">
      <c r="A432" s="825" t="str">
        <f t="shared" si="37"/>
        <v>Track &amp; Field Indoor-Female-U15-Long Jump</v>
      </c>
      <c r="B432" s="857" t="s">
        <v>991</v>
      </c>
      <c r="C432" s="291" t="s">
        <v>934</v>
      </c>
      <c r="D432" s="310" t="s">
        <v>75</v>
      </c>
      <c r="E432" s="275" t="s">
        <v>124</v>
      </c>
      <c r="F432" s="275" t="s">
        <v>79</v>
      </c>
      <c r="G432" s="276" t="s">
        <v>830</v>
      </c>
      <c r="H432" s="282" t="s">
        <v>1017</v>
      </c>
      <c r="I432" s="277">
        <v>43155</v>
      </c>
      <c r="J432" s="858">
        <f t="shared" ca="1" si="39"/>
        <v>3002</v>
      </c>
      <c r="K432" s="834">
        <v>45051</v>
      </c>
    </row>
    <row r="433" spans="1:11" x14ac:dyDescent="0.15">
      <c r="A433" s="825" t="str">
        <f t="shared" si="37"/>
        <v>Track &amp; Field Indoor-Female-U17-Long Jump</v>
      </c>
      <c r="B433" s="857" t="s">
        <v>991</v>
      </c>
      <c r="C433" s="291" t="s">
        <v>934</v>
      </c>
      <c r="D433" s="310" t="s">
        <v>75</v>
      </c>
      <c r="E433" s="275" t="s">
        <v>124</v>
      </c>
      <c r="F433" s="275" t="s">
        <v>80</v>
      </c>
      <c r="G433" s="276" t="s">
        <v>51</v>
      </c>
      <c r="H433" s="282" t="s">
        <v>795</v>
      </c>
      <c r="I433" s="277">
        <v>38724</v>
      </c>
      <c r="J433" s="858">
        <f t="shared" ca="1" si="39"/>
        <v>7433</v>
      </c>
      <c r="K433" s="834">
        <v>45051</v>
      </c>
    </row>
    <row r="434" spans="1:11" x14ac:dyDescent="0.15">
      <c r="A434" s="825" t="str">
        <f t="shared" si="37"/>
        <v>Track &amp; Field Indoor-Female-U20-Long Jump</v>
      </c>
      <c r="B434" s="857" t="s">
        <v>991</v>
      </c>
      <c r="C434" s="291" t="s">
        <v>934</v>
      </c>
      <c r="D434" s="310" t="s">
        <v>75</v>
      </c>
      <c r="E434" s="275" t="s">
        <v>124</v>
      </c>
      <c r="F434" s="275" t="s">
        <v>81</v>
      </c>
      <c r="G434" s="276" t="s">
        <v>150</v>
      </c>
      <c r="H434" s="282" t="s">
        <v>1018</v>
      </c>
      <c r="I434" s="277">
        <v>41700</v>
      </c>
      <c r="J434" s="858">
        <f t="shared" ca="1" si="39"/>
        <v>4457</v>
      </c>
      <c r="K434" s="834">
        <v>45051</v>
      </c>
    </row>
    <row r="435" spans="1:11" x14ac:dyDescent="0.15">
      <c r="A435" s="825" t="str">
        <f t="shared" si="37"/>
        <v>Track &amp; Field Indoor-Female-U23-Long Jump</v>
      </c>
      <c r="B435" s="857" t="s">
        <v>991</v>
      </c>
      <c r="C435" s="291" t="s">
        <v>934</v>
      </c>
      <c r="D435" s="310" t="s">
        <v>75</v>
      </c>
      <c r="E435" s="275" t="s">
        <v>124</v>
      </c>
      <c r="F435" s="275" t="s">
        <v>992</v>
      </c>
      <c r="G435" s="276" t="s">
        <v>51</v>
      </c>
      <c r="H435" s="282" t="s">
        <v>1019</v>
      </c>
      <c r="I435" s="277">
        <v>40233</v>
      </c>
      <c r="J435" s="858">
        <f t="shared" ca="1" si="39"/>
        <v>5924</v>
      </c>
      <c r="K435" s="834">
        <v>45051</v>
      </c>
    </row>
    <row r="436" spans="1:11" x14ac:dyDescent="0.15">
      <c r="A436" s="825" t="str">
        <f t="shared" si="37"/>
        <v>Track &amp; Field Indoor-Female-Senior-Long Jump</v>
      </c>
      <c r="B436" s="857" t="s">
        <v>991</v>
      </c>
      <c r="C436" s="291" t="s">
        <v>934</v>
      </c>
      <c r="D436" s="310" t="s">
        <v>75</v>
      </c>
      <c r="E436" s="275" t="s">
        <v>124</v>
      </c>
      <c r="F436" s="275" t="s">
        <v>5</v>
      </c>
      <c r="G436" s="276" t="s">
        <v>917</v>
      </c>
      <c r="H436" s="282"/>
      <c r="I436" s="277"/>
      <c r="J436" s="858" t="str">
        <f t="shared" ca="1" si="39"/>
        <v/>
      </c>
      <c r="K436" s="834">
        <v>45051</v>
      </c>
    </row>
    <row r="437" spans="1:11" x14ac:dyDescent="0.15">
      <c r="A437" s="825" t="str">
        <f t="shared" si="37"/>
        <v>Track &amp; Field Indoor-Female-V35-Long Jump</v>
      </c>
      <c r="B437" s="857" t="s">
        <v>991</v>
      </c>
      <c r="C437" s="291" t="s">
        <v>934</v>
      </c>
      <c r="D437" s="310" t="s">
        <v>75</v>
      </c>
      <c r="E437" s="275" t="s">
        <v>124</v>
      </c>
      <c r="F437" s="275" t="s">
        <v>74</v>
      </c>
      <c r="G437" s="276" t="s">
        <v>917</v>
      </c>
      <c r="H437" s="282"/>
      <c r="I437" s="277"/>
      <c r="J437" s="858" t="str">
        <f t="shared" ca="1" si="39"/>
        <v/>
      </c>
      <c r="K437" s="834">
        <v>45051</v>
      </c>
    </row>
    <row r="438" spans="1:11" x14ac:dyDescent="0.15">
      <c r="A438" s="825" t="str">
        <f t="shared" si="37"/>
        <v>Track &amp; Field Indoor-Female-V40-Long Jump</v>
      </c>
      <c r="B438" s="857" t="s">
        <v>991</v>
      </c>
      <c r="C438" s="291" t="s">
        <v>934</v>
      </c>
      <c r="D438" s="310" t="s">
        <v>75</v>
      </c>
      <c r="E438" s="275" t="s">
        <v>124</v>
      </c>
      <c r="F438" s="275" t="s">
        <v>67</v>
      </c>
      <c r="G438" s="276" t="s">
        <v>917</v>
      </c>
      <c r="H438" s="282"/>
      <c r="I438" s="277"/>
      <c r="J438" s="858" t="str">
        <f t="shared" ca="1" si="39"/>
        <v/>
      </c>
      <c r="K438" s="834">
        <v>45051</v>
      </c>
    </row>
    <row r="439" spans="1:11" x14ac:dyDescent="0.15">
      <c r="A439" s="825" t="str">
        <f t="shared" si="37"/>
        <v>Track &amp; Field Indoor-Female-V45-Long Jump</v>
      </c>
      <c r="B439" s="857" t="s">
        <v>991</v>
      </c>
      <c r="C439" s="291" t="s">
        <v>934</v>
      </c>
      <c r="D439" s="310" t="s">
        <v>75</v>
      </c>
      <c r="E439" s="275" t="s">
        <v>124</v>
      </c>
      <c r="F439" s="275" t="s">
        <v>64</v>
      </c>
      <c r="G439" s="276" t="s">
        <v>917</v>
      </c>
      <c r="H439" s="282"/>
      <c r="I439" s="277"/>
      <c r="J439" s="858" t="str">
        <f t="shared" ca="1" si="39"/>
        <v/>
      </c>
      <c r="K439" s="834">
        <v>45051</v>
      </c>
    </row>
    <row r="440" spans="1:11" x14ac:dyDescent="0.15">
      <c r="A440" s="825" t="str">
        <f t="shared" si="37"/>
        <v>Track &amp; Field Indoor-Female-V50-Long Jump</v>
      </c>
      <c r="B440" s="857" t="s">
        <v>991</v>
      </c>
      <c r="C440" s="291" t="s">
        <v>934</v>
      </c>
      <c r="D440" s="310" t="s">
        <v>75</v>
      </c>
      <c r="E440" s="275" t="s">
        <v>124</v>
      </c>
      <c r="F440" s="275" t="s">
        <v>65</v>
      </c>
      <c r="G440" s="276" t="s">
        <v>917</v>
      </c>
      <c r="H440" s="282"/>
      <c r="I440" s="277"/>
      <c r="J440" s="858" t="str">
        <f t="shared" ca="1" si="39"/>
        <v/>
      </c>
      <c r="K440" s="834">
        <v>45051</v>
      </c>
    </row>
    <row r="441" spans="1:11" x14ac:dyDescent="0.15">
      <c r="A441" s="825" t="str">
        <f t="shared" si="37"/>
        <v>Track &amp; Field Indoor-Female-V55-Long Jump</v>
      </c>
      <c r="B441" s="857" t="s">
        <v>991</v>
      </c>
      <c r="C441" s="291" t="s">
        <v>934</v>
      </c>
      <c r="D441" s="310" t="s">
        <v>75</v>
      </c>
      <c r="E441" s="275" t="s">
        <v>124</v>
      </c>
      <c r="F441" s="275" t="s">
        <v>66</v>
      </c>
      <c r="G441" s="276" t="s">
        <v>917</v>
      </c>
      <c r="H441" s="282"/>
      <c r="I441" s="277"/>
      <c r="J441" s="858" t="str">
        <f t="shared" ca="1" si="39"/>
        <v/>
      </c>
      <c r="K441" s="834">
        <v>45051</v>
      </c>
    </row>
    <row r="442" spans="1:11" x14ac:dyDescent="0.15">
      <c r="A442" s="825" t="str">
        <f t="shared" si="37"/>
        <v>Track &amp; Field Indoor-Female-V60-Long Jump</v>
      </c>
      <c r="B442" s="857" t="s">
        <v>991</v>
      </c>
      <c r="C442" s="291" t="s">
        <v>934</v>
      </c>
      <c r="D442" s="310" t="s">
        <v>75</v>
      </c>
      <c r="E442" s="275" t="s">
        <v>124</v>
      </c>
      <c r="F442" s="275" t="s">
        <v>70</v>
      </c>
      <c r="G442" s="276" t="s">
        <v>799</v>
      </c>
      <c r="H442" s="282" t="s">
        <v>145</v>
      </c>
      <c r="I442" s="277">
        <v>44633</v>
      </c>
      <c r="J442" s="858">
        <f t="shared" ca="1" si="39"/>
        <v>1524</v>
      </c>
      <c r="K442" s="834">
        <v>45120</v>
      </c>
    </row>
    <row r="443" spans="1:11" x14ac:dyDescent="0.15">
      <c r="A443" s="825" t="str">
        <f t="shared" ref="A443:A474" si="40">B443&amp;"-"&amp;D443&amp;"-"&amp;F443&amp;"-"&amp;E443</f>
        <v>Track &amp; Field Indoor-Female-V65-Long Jump</v>
      </c>
      <c r="B443" s="857" t="s">
        <v>991</v>
      </c>
      <c r="C443" s="291" t="s">
        <v>934</v>
      </c>
      <c r="D443" s="310" t="s">
        <v>75</v>
      </c>
      <c r="E443" s="275" t="s">
        <v>124</v>
      </c>
      <c r="F443" s="275" t="s">
        <v>71</v>
      </c>
      <c r="G443" s="276" t="s">
        <v>917</v>
      </c>
      <c r="H443" s="282"/>
      <c r="I443" s="277"/>
      <c r="J443" s="858" t="str">
        <f t="shared" ca="1" si="39"/>
        <v/>
      </c>
      <c r="K443" s="834">
        <v>45051</v>
      </c>
    </row>
    <row r="444" spans="1:11" ht="14" thickBot="1" x14ac:dyDescent="0.2">
      <c r="A444" s="826" t="str">
        <f t="shared" si="40"/>
        <v>Track &amp; Field Indoor-Female-V70-Long Jump</v>
      </c>
      <c r="B444" s="861" t="s">
        <v>991</v>
      </c>
      <c r="C444" s="862" t="s">
        <v>934</v>
      </c>
      <c r="D444" s="883" t="s">
        <v>75</v>
      </c>
      <c r="E444" s="862" t="s">
        <v>124</v>
      </c>
      <c r="F444" s="862" t="s">
        <v>72</v>
      </c>
      <c r="G444" s="863" t="s">
        <v>917</v>
      </c>
      <c r="H444" s="864"/>
      <c r="I444" s="865"/>
      <c r="J444" s="866" t="str">
        <f t="shared" ca="1" si="39"/>
        <v/>
      </c>
      <c r="K444" s="835">
        <v>45051</v>
      </c>
    </row>
    <row r="445" spans="1:11" x14ac:dyDescent="0.15">
      <c r="A445" s="402" t="str">
        <f t="shared" si="40"/>
        <v>Track &amp; Field Indoor-Female-U11-Triple Jump</v>
      </c>
      <c r="B445" s="395" t="s">
        <v>991</v>
      </c>
      <c r="C445" s="291" t="s">
        <v>934</v>
      </c>
      <c r="D445" s="313" t="s">
        <v>75</v>
      </c>
      <c r="E445" s="291" t="s">
        <v>126</v>
      </c>
      <c r="F445" s="292" t="s">
        <v>77</v>
      </c>
      <c r="G445" s="291" t="s">
        <v>924</v>
      </c>
      <c r="H445" s="640" t="s">
        <v>926</v>
      </c>
      <c r="I445" s="294" t="s">
        <v>926</v>
      </c>
      <c r="J445" s="641" t="str">
        <f t="shared" ca="1" si="39"/>
        <v>-</v>
      </c>
      <c r="K445" s="396">
        <v>45090</v>
      </c>
    </row>
    <row r="446" spans="1:11" ht="14" thickBot="1" x14ac:dyDescent="0.2">
      <c r="A446" s="401" t="str">
        <f t="shared" si="40"/>
        <v>Track &amp; Field Indoor-Female-U13-Triple Jump</v>
      </c>
      <c r="B446" s="393" t="s">
        <v>991</v>
      </c>
      <c r="C446" s="844" t="s">
        <v>934</v>
      </c>
      <c r="D446" s="312" t="s">
        <v>75</v>
      </c>
      <c r="E446" s="286" t="s">
        <v>126</v>
      </c>
      <c r="F446" s="286" t="s">
        <v>78</v>
      </c>
      <c r="G446" s="287" t="s">
        <v>924</v>
      </c>
      <c r="H446" s="842" t="s">
        <v>926</v>
      </c>
      <c r="I446" s="289" t="s">
        <v>926</v>
      </c>
      <c r="J446" s="843" t="str">
        <f t="shared" ca="1" si="39"/>
        <v>-</v>
      </c>
      <c r="K446" s="397">
        <v>45090</v>
      </c>
    </row>
    <row r="447" spans="1:11" x14ac:dyDescent="0.15">
      <c r="A447" s="825" t="str">
        <f t="shared" si="40"/>
        <v>Track &amp; Field Indoor-Female-U15-Triple Jump</v>
      </c>
      <c r="B447" s="867" t="s">
        <v>991</v>
      </c>
      <c r="C447" s="869" t="s">
        <v>934</v>
      </c>
      <c r="D447" s="884" t="s">
        <v>75</v>
      </c>
      <c r="E447" s="868" t="s">
        <v>126</v>
      </c>
      <c r="F447" s="868" t="s">
        <v>79</v>
      </c>
      <c r="G447" s="869" t="s">
        <v>917</v>
      </c>
      <c r="H447" s="870"/>
      <c r="I447" s="871"/>
      <c r="J447" s="872" t="str">
        <f t="shared" ca="1" si="38"/>
        <v/>
      </c>
      <c r="K447" s="834">
        <v>45051</v>
      </c>
    </row>
    <row r="448" spans="1:11" x14ac:dyDescent="0.15">
      <c r="A448" s="825" t="str">
        <f t="shared" si="40"/>
        <v>Track &amp; Field Indoor-Female-U17-Triple Jump</v>
      </c>
      <c r="B448" s="857" t="s">
        <v>991</v>
      </c>
      <c r="C448" s="291" t="s">
        <v>934</v>
      </c>
      <c r="D448" s="310" t="s">
        <v>75</v>
      </c>
      <c r="E448" s="275" t="s">
        <v>126</v>
      </c>
      <c r="F448" s="275" t="s">
        <v>80</v>
      </c>
      <c r="G448" s="276" t="s">
        <v>917</v>
      </c>
      <c r="H448" s="282"/>
      <c r="I448" s="277"/>
      <c r="J448" s="858" t="str">
        <f t="shared" ca="1" si="38"/>
        <v/>
      </c>
      <c r="K448" s="834">
        <v>45051</v>
      </c>
    </row>
    <row r="449" spans="1:11" x14ac:dyDescent="0.15">
      <c r="A449" s="825" t="str">
        <f t="shared" si="40"/>
        <v>Track &amp; Field Indoor-Female-U20-Triple Jump</v>
      </c>
      <c r="B449" s="857" t="s">
        <v>991</v>
      </c>
      <c r="C449" s="291" t="s">
        <v>934</v>
      </c>
      <c r="D449" s="310" t="s">
        <v>75</v>
      </c>
      <c r="E449" s="275" t="s">
        <v>126</v>
      </c>
      <c r="F449" s="275" t="s">
        <v>81</v>
      </c>
      <c r="G449" s="276" t="s">
        <v>51</v>
      </c>
      <c r="H449" s="282" t="s">
        <v>1020</v>
      </c>
      <c r="I449" s="277">
        <v>39103</v>
      </c>
      <c r="J449" s="858">
        <f t="shared" ca="1" si="38"/>
        <v>7054</v>
      </c>
      <c r="K449" s="834">
        <v>45051</v>
      </c>
    </row>
    <row r="450" spans="1:11" x14ac:dyDescent="0.15">
      <c r="A450" s="825" t="str">
        <f t="shared" si="40"/>
        <v>Track &amp; Field Indoor-Female-U23-Triple Jump</v>
      </c>
      <c r="B450" s="857" t="s">
        <v>991</v>
      </c>
      <c r="C450" s="291" t="s">
        <v>934</v>
      </c>
      <c r="D450" s="310" t="s">
        <v>75</v>
      </c>
      <c r="E450" s="275" t="s">
        <v>126</v>
      </c>
      <c r="F450" s="275" t="s">
        <v>992</v>
      </c>
      <c r="G450" s="276" t="s">
        <v>917</v>
      </c>
      <c r="H450" s="282"/>
      <c r="I450" s="277"/>
      <c r="J450" s="858" t="str">
        <f t="shared" ca="1" si="38"/>
        <v/>
      </c>
      <c r="K450" s="834">
        <v>45051</v>
      </c>
    </row>
    <row r="451" spans="1:11" x14ac:dyDescent="0.15">
      <c r="A451" s="825" t="str">
        <f t="shared" si="40"/>
        <v>Track &amp; Field Indoor-Female-Senior-Triple Jump</v>
      </c>
      <c r="B451" s="857" t="s">
        <v>991</v>
      </c>
      <c r="C451" s="291" t="s">
        <v>934</v>
      </c>
      <c r="D451" s="310" t="s">
        <v>75</v>
      </c>
      <c r="E451" s="275" t="s">
        <v>126</v>
      </c>
      <c r="F451" s="275" t="s">
        <v>5</v>
      </c>
      <c r="G451" s="276" t="s">
        <v>917</v>
      </c>
      <c r="H451" s="282"/>
      <c r="I451" s="277"/>
      <c r="J451" s="858" t="str">
        <f t="shared" ca="1" si="38"/>
        <v/>
      </c>
      <c r="K451" s="834">
        <v>45051</v>
      </c>
    </row>
    <row r="452" spans="1:11" x14ac:dyDescent="0.15">
      <c r="A452" s="825" t="str">
        <f t="shared" si="40"/>
        <v>Track &amp; Field Indoor-Female-V35-Triple Jump</v>
      </c>
      <c r="B452" s="857" t="s">
        <v>991</v>
      </c>
      <c r="C452" s="291" t="s">
        <v>934</v>
      </c>
      <c r="D452" s="310" t="s">
        <v>75</v>
      </c>
      <c r="E452" s="275" t="s">
        <v>126</v>
      </c>
      <c r="F452" s="275" t="s">
        <v>74</v>
      </c>
      <c r="G452" s="276" t="s">
        <v>917</v>
      </c>
      <c r="H452" s="282"/>
      <c r="I452" s="277"/>
      <c r="J452" s="858" t="str">
        <f t="shared" ca="1" si="38"/>
        <v/>
      </c>
      <c r="K452" s="834">
        <v>45051</v>
      </c>
    </row>
    <row r="453" spans="1:11" x14ac:dyDescent="0.15">
      <c r="A453" s="825" t="str">
        <f t="shared" si="40"/>
        <v>Track &amp; Field Indoor-Female-V40-Triple Jump</v>
      </c>
      <c r="B453" s="857" t="s">
        <v>991</v>
      </c>
      <c r="C453" s="291" t="s">
        <v>934</v>
      </c>
      <c r="D453" s="310" t="s">
        <v>75</v>
      </c>
      <c r="E453" s="275" t="s">
        <v>126</v>
      </c>
      <c r="F453" s="275" t="s">
        <v>67</v>
      </c>
      <c r="G453" s="276" t="s">
        <v>917</v>
      </c>
      <c r="H453" s="282"/>
      <c r="I453" s="277"/>
      <c r="J453" s="858" t="str">
        <f t="shared" ca="1" si="38"/>
        <v/>
      </c>
      <c r="K453" s="834">
        <v>45051</v>
      </c>
    </row>
    <row r="454" spans="1:11" x14ac:dyDescent="0.15">
      <c r="A454" s="825" t="str">
        <f t="shared" si="40"/>
        <v>Track &amp; Field Indoor-Female-V45-Triple Jump</v>
      </c>
      <c r="B454" s="857" t="s">
        <v>991</v>
      </c>
      <c r="C454" s="291" t="s">
        <v>934</v>
      </c>
      <c r="D454" s="310" t="s">
        <v>75</v>
      </c>
      <c r="E454" s="275" t="s">
        <v>126</v>
      </c>
      <c r="F454" s="275" t="s">
        <v>64</v>
      </c>
      <c r="G454" s="276" t="s">
        <v>917</v>
      </c>
      <c r="H454" s="282"/>
      <c r="I454" s="277"/>
      <c r="J454" s="858" t="str">
        <f t="shared" ca="1" si="38"/>
        <v/>
      </c>
      <c r="K454" s="834">
        <v>45051</v>
      </c>
    </row>
    <row r="455" spans="1:11" x14ac:dyDescent="0.15">
      <c r="A455" s="825" t="str">
        <f t="shared" si="40"/>
        <v>Track &amp; Field Indoor-Female-V50-Triple Jump</v>
      </c>
      <c r="B455" s="857" t="s">
        <v>991</v>
      </c>
      <c r="C455" s="291" t="s">
        <v>934</v>
      </c>
      <c r="D455" s="310" t="s">
        <v>75</v>
      </c>
      <c r="E455" s="275" t="s">
        <v>126</v>
      </c>
      <c r="F455" s="275" t="s">
        <v>65</v>
      </c>
      <c r="G455" s="276" t="s">
        <v>917</v>
      </c>
      <c r="H455" s="282"/>
      <c r="I455" s="277"/>
      <c r="J455" s="858" t="str">
        <f t="shared" ca="1" si="38"/>
        <v/>
      </c>
      <c r="K455" s="834">
        <v>45051</v>
      </c>
    </row>
    <row r="456" spans="1:11" x14ac:dyDescent="0.15">
      <c r="A456" s="825" t="str">
        <f t="shared" si="40"/>
        <v>Track &amp; Field Indoor-Female-V55-Triple Jump</v>
      </c>
      <c r="B456" s="857" t="s">
        <v>991</v>
      </c>
      <c r="C456" s="291" t="s">
        <v>934</v>
      </c>
      <c r="D456" s="310" t="s">
        <v>75</v>
      </c>
      <c r="E456" s="275" t="s">
        <v>126</v>
      </c>
      <c r="F456" s="275" t="s">
        <v>66</v>
      </c>
      <c r="G456" s="276" t="s">
        <v>917</v>
      </c>
      <c r="H456" s="282"/>
      <c r="I456" s="277"/>
      <c r="J456" s="858" t="str">
        <f t="shared" ca="1" si="38"/>
        <v/>
      </c>
      <c r="K456" s="834">
        <v>45051</v>
      </c>
    </row>
    <row r="457" spans="1:11" x14ac:dyDescent="0.15">
      <c r="A457" s="825" t="str">
        <f t="shared" si="40"/>
        <v>Track &amp; Field Indoor-Female-V60-Triple Jump</v>
      </c>
      <c r="B457" s="857" t="s">
        <v>991</v>
      </c>
      <c r="C457" s="291" t="s">
        <v>934</v>
      </c>
      <c r="D457" s="310" t="s">
        <v>75</v>
      </c>
      <c r="E457" s="275" t="s">
        <v>126</v>
      </c>
      <c r="F457" s="275" t="s">
        <v>70</v>
      </c>
      <c r="G457" s="276" t="s">
        <v>917</v>
      </c>
      <c r="H457" s="282"/>
      <c r="I457" s="277"/>
      <c r="J457" s="858" t="str">
        <f t="shared" ca="1" si="38"/>
        <v/>
      </c>
      <c r="K457" s="834">
        <v>45051</v>
      </c>
    </row>
    <row r="458" spans="1:11" x14ac:dyDescent="0.15">
      <c r="A458" s="825" t="str">
        <f t="shared" si="40"/>
        <v>Track &amp; Field Indoor-Female-V65-Triple Jump</v>
      </c>
      <c r="B458" s="857" t="s">
        <v>991</v>
      </c>
      <c r="C458" s="291" t="s">
        <v>934</v>
      </c>
      <c r="D458" s="310" t="s">
        <v>75</v>
      </c>
      <c r="E458" s="275" t="s">
        <v>126</v>
      </c>
      <c r="F458" s="275" t="s">
        <v>71</v>
      </c>
      <c r="G458" s="276" t="s">
        <v>917</v>
      </c>
      <c r="H458" s="282"/>
      <c r="I458" s="277"/>
      <c r="J458" s="858" t="str">
        <f t="shared" ca="1" si="38"/>
        <v/>
      </c>
      <c r="K458" s="834">
        <v>45051</v>
      </c>
    </row>
    <row r="459" spans="1:11" ht="14" thickBot="1" x14ac:dyDescent="0.2">
      <c r="A459" s="826" t="str">
        <f t="shared" si="40"/>
        <v>Track &amp; Field Indoor-Female-V70-Triple Jump</v>
      </c>
      <c r="B459" s="859" t="s">
        <v>991</v>
      </c>
      <c r="C459" s="278" t="s">
        <v>934</v>
      </c>
      <c r="D459" s="311" t="s">
        <v>75</v>
      </c>
      <c r="E459" s="278" t="s">
        <v>126</v>
      </c>
      <c r="F459" s="278" t="s">
        <v>72</v>
      </c>
      <c r="G459" s="279" t="s">
        <v>917</v>
      </c>
      <c r="H459" s="283"/>
      <c r="I459" s="280"/>
      <c r="J459" s="860" t="str">
        <f t="shared" ca="1" si="38"/>
        <v/>
      </c>
      <c r="K459" s="835">
        <v>45051</v>
      </c>
    </row>
    <row r="460" spans="1:11" x14ac:dyDescent="0.15">
      <c r="A460" s="831" t="str">
        <f t="shared" si="40"/>
        <v>Track &amp; Field Indoor-Female-U11-High Jump</v>
      </c>
      <c r="B460" s="881" t="s">
        <v>991</v>
      </c>
      <c r="C460" s="291" t="s">
        <v>934</v>
      </c>
      <c r="D460" s="313" t="s">
        <v>75</v>
      </c>
      <c r="E460" s="291" t="s">
        <v>125</v>
      </c>
      <c r="F460" s="292" t="s">
        <v>77</v>
      </c>
      <c r="G460" s="276" t="s">
        <v>917</v>
      </c>
      <c r="H460" s="293"/>
      <c r="I460" s="294"/>
      <c r="J460" s="882" t="str">
        <f t="shared" ref="J460:J519" ca="1" si="41">IF(I460="","",IF(I460="MISSING","",IF(I460="-","-",TODAY()-I460)))</f>
        <v/>
      </c>
      <c r="K460" s="840">
        <v>45051</v>
      </c>
    </row>
    <row r="461" spans="1:11" x14ac:dyDescent="0.15">
      <c r="A461" s="825" t="str">
        <f t="shared" si="40"/>
        <v>Track &amp; Field Indoor-Female-U13-High Jump</v>
      </c>
      <c r="B461" s="857" t="s">
        <v>991</v>
      </c>
      <c r="C461" s="291" t="s">
        <v>934</v>
      </c>
      <c r="D461" s="310" t="s">
        <v>75</v>
      </c>
      <c r="E461" s="275" t="s">
        <v>125</v>
      </c>
      <c r="F461" s="275" t="s">
        <v>78</v>
      </c>
      <c r="G461" s="276" t="s">
        <v>917</v>
      </c>
      <c r="H461" s="282"/>
      <c r="I461" s="277"/>
      <c r="J461" s="858" t="str">
        <f t="shared" ca="1" si="41"/>
        <v/>
      </c>
      <c r="K461" s="834">
        <v>45051</v>
      </c>
    </row>
    <row r="462" spans="1:11" x14ac:dyDescent="0.15">
      <c r="A462" s="825" t="str">
        <f t="shared" si="40"/>
        <v>Track &amp; Field Indoor-Female-U15-High Jump</v>
      </c>
      <c r="B462" s="857" t="s">
        <v>991</v>
      </c>
      <c r="C462" s="291" t="s">
        <v>934</v>
      </c>
      <c r="D462" s="310" t="s">
        <v>75</v>
      </c>
      <c r="E462" s="275" t="s">
        <v>125</v>
      </c>
      <c r="F462" s="275" t="s">
        <v>79</v>
      </c>
      <c r="G462" s="276" t="s">
        <v>830</v>
      </c>
      <c r="H462" s="282" t="s">
        <v>1021</v>
      </c>
      <c r="I462" s="277">
        <v>43155</v>
      </c>
      <c r="J462" s="858">
        <f t="shared" ca="1" si="41"/>
        <v>3002</v>
      </c>
      <c r="K462" s="834">
        <v>45051</v>
      </c>
    </row>
    <row r="463" spans="1:11" x14ac:dyDescent="0.15">
      <c r="A463" s="825" t="str">
        <f t="shared" si="40"/>
        <v>Track &amp; Field Indoor-Female-U17-High Jump</v>
      </c>
      <c r="B463" s="857" t="s">
        <v>991</v>
      </c>
      <c r="C463" s="291" t="s">
        <v>934</v>
      </c>
      <c r="D463" s="310" t="s">
        <v>75</v>
      </c>
      <c r="E463" s="275" t="s">
        <v>125</v>
      </c>
      <c r="F463" s="275" t="s">
        <v>80</v>
      </c>
      <c r="G463" s="276" t="s">
        <v>51</v>
      </c>
      <c r="H463" s="282" t="s">
        <v>1022</v>
      </c>
      <c r="I463" s="277">
        <v>38724</v>
      </c>
      <c r="J463" s="858">
        <f t="shared" ca="1" si="41"/>
        <v>7433</v>
      </c>
      <c r="K463" s="834">
        <v>45051</v>
      </c>
    </row>
    <row r="464" spans="1:11" x14ac:dyDescent="0.15">
      <c r="A464" s="825" t="str">
        <f t="shared" si="40"/>
        <v>Track &amp; Field Indoor-Female-U20-High Jump</v>
      </c>
      <c r="B464" s="857" t="s">
        <v>991</v>
      </c>
      <c r="C464" s="291" t="s">
        <v>934</v>
      </c>
      <c r="D464" s="310" t="s">
        <v>75</v>
      </c>
      <c r="E464" s="275" t="s">
        <v>125</v>
      </c>
      <c r="F464" s="275" t="s">
        <v>81</v>
      </c>
      <c r="G464" s="276" t="s">
        <v>51</v>
      </c>
      <c r="H464" s="282" t="s">
        <v>734</v>
      </c>
      <c r="I464" s="277">
        <v>39068</v>
      </c>
      <c r="J464" s="858">
        <f t="shared" ca="1" si="41"/>
        <v>7089</v>
      </c>
      <c r="K464" s="834">
        <v>45051</v>
      </c>
    </row>
    <row r="465" spans="1:11" x14ac:dyDescent="0.15">
      <c r="A465" s="825" t="str">
        <f t="shared" si="40"/>
        <v>Track &amp; Field Indoor-Female-U23-High Jump</v>
      </c>
      <c r="B465" s="857" t="s">
        <v>991</v>
      </c>
      <c r="C465" s="291" t="s">
        <v>934</v>
      </c>
      <c r="D465" s="310" t="s">
        <v>75</v>
      </c>
      <c r="E465" s="275" t="s">
        <v>125</v>
      </c>
      <c r="F465" s="275" t="s">
        <v>992</v>
      </c>
      <c r="G465" s="276" t="s">
        <v>51</v>
      </c>
      <c r="H465" s="282" t="s">
        <v>153</v>
      </c>
      <c r="I465" s="277">
        <v>40524</v>
      </c>
      <c r="J465" s="858">
        <f t="shared" ca="1" si="41"/>
        <v>5633</v>
      </c>
      <c r="K465" s="834">
        <v>45051</v>
      </c>
    </row>
    <row r="466" spans="1:11" x14ac:dyDescent="0.15">
      <c r="A466" s="825" t="str">
        <f t="shared" si="40"/>
        <v>Track &amp; Field Indoor-Female-Senior-High Jump</v>
      </c>
      <c r="B466" s="857" t="s">
        <v>991</v>
      </c>
      <c r="C466" s="291" t="s">
        <v>934</v>
      </c>
      <c r="D466" s="310" t="s">
        <v>75</v>
      </c>
      <c r="E466" s="275" t="s">
        <v>125</v>
      </c>
      <c r="F466" s="275" t="s">
        <v>5</v>
      </c>
      <c r="G466" s="276" t="s">
        <v>917</v>
      </c>
      <c r="H466" s="282"/>
      <c r="I466" s="277"/>
      <c r="J466" s="858" t="str">
        <f t="shared" ca="1" si="41"/>
        <v/>
      </c>
      <c r="K466" s="834">
        <v>45051</v>
      </c>
    </row>
    <row r="467" spans="1:11" x14ac:dyDescent="0.15">
      <c r="A467" s="825" t="str">
        <f t="shared" si="40"/>
        <v>Track &amp; Field Indoor-Female-V35-High Jump</v>
      </c>
      <c r="B467" s="857" t="s">
        <v>991</v>
      </c>
      <c r="C467" s="291" t="s">
        <v>934</v>
      </c>
      <c r="D467" s="310" t="s">
        <v>75</v>
      </c>
      <c r="E467" s="275" t="s">
        <v>125</v>
      </c>
      <c r="F467" s="275" t="s">
        <v>74</v>
      </c>
      <c r="G467" s="276" t="s">
        <v>917</v>
      </c>
      <c r="H467" s="282"/>
      <c r="I467" s="277"/>
      <c r="J467" s="858" t="str">
        <f t="shared" ca="1" si="41"/>
        <v/>
      </c>
      <c r="K467" s="834">
        <v>45051</v>
      </c>
    </row>
    <row r="468" spans="1:11" x14ac:dyDescent="0.15">
      <c r="A468" s="825" t="str">
        <f t="shared" si="40"/>
        <v>Track &amp; Field Indoor-Female-V40-High Jump</v>
      </c>
      <c r="B468" s="857" t="s">
        <v>991</v>
      </c>
      <c r="C468" s="291" t="s">
        <v>934</v>
      </c>
      <c r="D468" s="310" t="s">
        <v>75</v>
      </c>
      <c r="E468" s="275" t="s">
        <v>125</v>
      </c>
      <c r="F468" s="275" t="s">
        <v>67</v>
      </c>
      <c r="G468" s="276" t="s">
        <v>917</v>
      </c>
      <c r="H468" s="282"/>
      <c r="I468" s="277"/>
      <c r="J468" s="858" t="str">
        <f t="shared" ca="1" si="41"/>
        <v/>
      </c>
      <c r="K468" s="834">
        <v>45051</v>
      </c>
    </row>
    <row r="469" spans="1:11" x14ac:dyDescent="0.15">
      <c r="A469" s="825" t="str">
        <f t="shared" si="40"/>
        <v>Track &amp; Field Indoor-Female-V45-High Jump</v>
      </c>
      <c r="B469" s="857" t="s">
        <v>991</v>
      </c>
      <c r="C469" s="291" t="s">
        <v>934</v>
      </c>
      <c r="D469" s="310" t="s">
        <v>75</v>
      </c>
      <c r="E469" s="275" t="s">
        <v>125</v>
      </c>
      <c r="F469" s="275" t="s">
        <v>64</v>
      </c>
      <c r="G469" s="276" t="s">
        <v>917</v>
      </c>
      <c r="H469" s="282"/>
      <c r="I469" s="277"/>
      <c r="J469" s="858" t="str">
        <f t="shared" ca="1" si="41"/>
        <v/>
      </c>
      <c r="K469" s="834">
        <v>45051</v>
      </c>
    </row>
    <row r="470" spans="1:11" x14ac:dyDescent="0.15">
      <c r="A470" s="825" t="str">
        <f t="shared" si="40"/>
        <v>Track &amp; Field Indoor-Female-V50-High Jump</v>
      </c>
      <c r="B470" s="857" t="s">
        <v>991</v>
      </c>
      <c r="C470" s="291" t="s">
        <v>934</v>
      </c>
      <c r="D470" s="310" t="s">
        <v>75</v>
      </c>
      <c r="E470" s="275" t="s">
        <v>125</v>
      </c>
      <c r="F470" s="275" t="s">
        <v>65</v>
      </c>
      <c r="G470" s="276" t="s">
        <v>917</v>
      </c>
      <c r="H470" s="282"/>
      <c r="I470" s="277"/>
      <c r="J470" s="858" t="str">
        <f t="shared" ca="1" si="41"/>
        <v/>
      </c>
      <c r="K470" s="834">
        <v>45051</v>
      </c>
    </row>
    <row r="471" spans="1:11" x14ac:dyDescent="0.15">
      <c r="A471" s="825" t="str">
        <f t="shared" si="40"/>
        <v>Track &amp; Field Indoor-Female-V55-High Jump</v>
      </c>
      <c r="B471" s="857" t="s">
        <v>991</v>
      </c>
      <c r="C471" s="291" t="s">
        <v>934</v>
      </c>
      <c r="D471" s="310" t="s">
        <v>75</v>
      </c>
      <c r="E471" s="275" t="s">
        <v>125</v>
      </c>
      <c r="F471" s="275" t="s">
        <v>66</v>
      </c>
      <c r="G471" s="276" t="s">
        <v>917</v>
      </c>
      <c r="H471" s="282"/>
      <c r="I471" s="277"/>
      <c r="J471" s="858" t="str">
        <f t="shared" ca="1" si="41"/>
        <v/>
      </c>
      <c r="K471" s="834">
        <v>45051</v>
      </c>
    </row>
    <row r="472" spans="1:11" x14ac:dyDescent="0.15">
      <c r="A472" s="825" t="str">
        <f t="shared" si="40"/>
        <v>Track &amp; Field Indoor-Female-V60-High Jump</v>
      </c>
      <c r="B472" s="857" t="s">
        <v>991</v>
      </c>
      <c r="C472" s="291" t="s">
        <v>934</v>
      </c>
      <c r="D472" s="310" t="s">
        <v>75</v>
      </c>
      <c r="E472" s="275" t="s">
        <v>125</v>
      </c>
      <c r="F472" s="275" t="s">
        <v>70</v>
      </c>
      <c r="G472" s="276" t="s">
        <v>917</v>
      </c>
      <c r="H472" s="282"/>
      <c r="I472" s="277"/>
      <c r="J472" s="858" t="str">
        <f t="shared" ca="1" si="41"/>
        <v/>
      </c>
      <c r="K472" s="834">
        <v>45051</v>
      </c>
    </row>
    <row r="473" spans="1:11" x14ac:dyDescent="0.15">
      <c r="A473" s="825" t="str">
        <f t="shared" si="40"/>
        <v>Track &amp; Field Indoor-Female-V65-High Jump</v>
      </c>
      <c r="B473" s="857" t="s">
        <v>991</v>
      </c>
      <c r="C473" s="291" t="s">
        <v>934</v>
      </c>
      <c r="D473" s="310" t="s">
        <v>75</v>
      </c>
      <c r="E473" s="275" t="s">
        <v>125</v>
      </c>
      <c r="F473" s="275" t="s">
        <v>71</v>
      </c>
      <c r="G473" s="276" t="s">
        <v>917</v>
      </c>
      <c r="H473" s="282"/>
      <c r="I473" s="277"/>
      <c r="J473" s="858" t="str">
        <f t="shared" ca="1" si="41"/>
        <v/>
      </c>
      <c r="K473" s="834">
        <v>45051</v>
      </c>
    </row>
    <row r="474" spans="1:11" ht="14" thickBot="1" x14ac:dyDescent="0.2">
      <c r="A474" s="826" t="str">
        <f t="shared" si="40"/>
        <v>Track &amp; Field Indoor-Female-V70-High Jump</v>
      </c>
      <c r="B474" s="859" t="s">
        <v>991</v>
      </c>
      <c r="C474" s="278" t="s">
        <v>934</v>
      </c>
      <c r="D474" s="311" t="s">
        <v>75</v>
      </c>
      <c r="E474" s="278" t="s">
        <v>125</v>
      </c>
      <c r="F474" s="278" t="s">
        <v>72</v>
      </c>
      <c r="G474" s="279" t="s">
        <v>917</v>
      </c>
      <c r="H474" s="283"/>
      <c r="I474" s="280"/>
      <c r="J474" s="860" t="str">
        <f t="shared" ca="1" si="41"/>
        <v/>
      </c>
      <c r="K474" s="835">
        <v>45051</v>
      </c>
    </row>
    <row r="475" spans="1:11" x14ac:dyDescent="0.15">
      <c r="A475" s="831" t="str">
        <f t="shared" ref="A475:A506" si="42">B475&amp;"-"&amp;D475&amp;"-"&amp;F475&amp;"-"&amp;E475</f>
        <v>Track &amp; Field Indoor-Female-U11-Pole Vault</v>
      </c>
      <c r="B475" s="881" t="s">
        <v>991</v>
      </c>
      <c r="C475" s="291" t="s">
        <v>934</v>
      </c>
      <c r="D475" s="313" t="s">
        <v>75</v>
      </c>
      <c r="E475" s="291" t="s">
        <v>127</v>
      </c>
      <c r="F475" s="292" t="s">
        <v>77</v>
      </c>
      <c r="G475" s="276" t="s">
        <v>917</v>
      </c>
      <c r="H475" s="293"/>
      <c r="I475" s="294"/>
      <c r="J475" s="882" t="str">
        <f t="shared" ca="1" si="41"/>
        <v/>
      </c>
      <c r="K475" s="840">
        <v>45051</v>
      </c>
    </row>
    <row r="476" spans="1:11" x14ac:dyDescent="0.15">
      <c r="A476" s="825" t="str">
        <f t="shared" si="42"/>
        <v>Track &amp; Field Indoor-Female-U13-Pole Vault</v>
      </c>
      <c r="B476" s="857" t="s">
        <v>991</v>
      </c>
      <c r="C476" s="291" t="s">
        <v>934</v>
      </c>
      <c r="D476" s="310" t="s">
        <v>75</v>
      </c>
      <c r="E476" s="275" t="s">
        <v>127</v>
      </c>
      <c r="F476" s="275" t="s">
        <v>78</v>
      </c>
      <c r="G476" s="276" t="s">
        <v>917</v>
      </c>
      <c r="H476" s="282"/>
      <c r="I476" s="277"/>
      <c r="J476" s="858" t="str">
        <f t="shared" ca="1" si="41"/>
        <v/>
      </c>
      <c r="K476" s="834">
        <v>45051</v>
      </c>
    </row>
    <row r="477" spans="1:11" x14ac:dyDescent="0.15">
      <c r="A477" s="825" t="str">
        <f t="shared" si="42"/>
        <v>Track &amp; Field Indoor-Female-U15-Pole Vault</v>
      </c>
      <c r="B477" s="857" t="s">
        <v>991</v>
      </c>
      <c r="C477" s="291" t="s">
        <v>934</v>
      </c>
      <c r="D477" s="310" t="s">
        <v>75</v>
      </c>
      <c r="E477" s="275" t="s">
        <v>127</v>
      </c>
      <c r="F477" s="275" t="s">
        <v>79</v>
      </c>
      <c r="G477" s="276" t="s">
        <v>917</v>
      </c>
      <c r="H477" s="282"/>
      <c r="I477" s="277"/>
      <c r="J477" s="858" t="str">
        <f t="shared" ca="1" si="41"/>
        <v/>
      </c>
      <c r="K477" s="834">
        <v>45051</v>
      </c>
    </row>
    <row r="478" spans="1:11" x14ac:dyDescent="0.15">
      <c r="A478" s="825" t="str">
        <f t="shared" si="42"/>
        <v>Track &amp; Field Indoor-Female-U17-Pole Vault</v>
      </c>
      <c r="B478" s="857" t="s">
        <v>991</v>
      </c>
      <c r="C478" s="291" t="s">
        <v>934</v>
      </c>
      <c r="D478" s="310" t="s">
        <v>75</v>
      </c>
      <c r="E478" s="275" t="s">
        <v>127</v>
      </c>
      <c r="F478" s="275" t="s">
        <v>80</v>
      </c>
      <c r="G478" s="276" t="s">
        <v>164</v>
      </c>
      <c r="H478" s="282" t="s">
        <v>310</v>
      </c>
      <c r="I478" s="277">
        <v>40531</v>
      </c>
      <c r="J478" s="858">
        <f t="shared" ca="1" si="41"/>
        <v>5626</v>
      </c>
      <c r="K478" s="834">
        <v>45051</v>
      </c>
    </row>
    <row r="479" spans="1:11" x14ac:dyDescent="0.15">
      <c r="A479" s="825" t="str">
        <f t="shared" si="42"/>
        <v>Track &amp; Field Indoor-Female-U20-Pole Vault</v>
      </c>
      <c r="B479" s="857" t="s">
        <v>991</v>
      </c>
      <c r="C479" s="291" t="s">
        <v>934</v>
      </c>
      <c r="D479" s="310" t="s">
        <v>75</v>
      </c>
      <c r="E479" s="275" t="s">
        <v>127</v>
      </c>
      <c r="F479" s="275" t="s">
        <v>81</v>
      </c>
      <c r="G479" s="276" t="s">
        <v>179</v>
      </c>
      <c r="H479" s="282" t="s">
        <v>1023</v>
      </c>
      <c r="I479" s="277">
        <v>39466</v>
      </c>
      <c r="J479" s="858">
        <f t="shared" ca="1" si="41"/>
        <v>6691</v>
      </c>
      <c r="K479" s="834">
        <v>45051</v>
      </c>
    </row>
    <row r="480" spans="1:11" x14ac:dyDescent="0.15">
      <c r="A480" s="825" t="str">
        <f t="shared" si="42"/>
        <v>Track &amp; Field Indoor-Female-U23-Pole Vault</v>
      </c>
      <c r="B480" s="857" t="s">
        <v>991</v>
      </c>
      <c r="C480" s="291" t="s">
        <v>934</v>
      </c>
      <c r="D480" s="310" t="s">
        <v>75</v>
      </c>
      <c r="E480" s="275" t="s">
        <v>127</v>
      </c>
      <c r="F480" s="275" t="s">
        <v>992</v>
      </c>
      <c r="G480" s="276" t="s">
        <v>917</v>
      </c>
      <c r="H480" s="282"/>
      <c r="I480" s="277"/>
      <c r="J480" s="858" t="str">
        <f t="shared" ca="1" si="41"/>
        <v/>
      </c>
      <c r="K480" s="834">
        <v>45051</v>
      </c>
    </row>
    <row r="481" spans="1:11" x14ac:dyDescent="0.15">
      <c r="A481" s="825" t="str">
        <f t="shared" si="42"/>
        <v>Track &amp; Field Indoor-Female-Senior-Pole Vault</v>
      </c>
      <c r="B481" s="857" t="s">
        <v>991</v>
      </c>
      <c r="C481" s="291" t="s">
        <v>934</v>
      </c>
      <c r="D481" s="310" t="s">
        <v>75</v>
      </c>
      <c r="E481" s="275" t="s">
        <v>127</v>
      </c>
      <c r="F481" s="275" t="s">
        <v>5</v>
      </c>
      <c r="G481" s="276" t="s">
        <v>917</v>
      </c>
      <c r="H481" s="282"/>
      <c r="I481" s="277"/>
      <c r="J481" s="858" t="str">
        <f t="shared" ca="1" si="41"/>
        <v/>
      </c>
      <c r="K481" s="834">
        <v>45051</v>
      </c>
    </row>
    <row r="482" spans="1:11" x14ac:dyDescent="0.15">
      <c r="A482" s="825" t="str">
        <f t="shared" si="42"/>
        <v>Track &amp; Field Indoor-Female-V35-Pole Vault</v>
      </c>
      <c r="B482" s="857" t="s">
        <v>991</v>
      </c>
      <c r="C482" s="291" t="s">
        <v>934</v>
      </c>
      <c r="D482" s="310" t="s">
        <v>75</v>
      </c>
      <c r="E482" s="275" t="s">
        <v>127</v>
      </c>
      <c r="F482" s="275" t="s">
        <v>74</v>
      </c>
      <c r="G482" s="276" t="s">
        <v>917</v>
      </c>
      <c r="H482" s="282"/>
      <c r="I482" s="277"/>
      <c r="J482" s="858" t="str">
        <f t="shared" ca="1" si="41"/>
        <v/>
      </c>
      <c r="K482" s="834">
        <v>45051</v>
      </c>
    </row>
    <row r="483" spans="1:11" x14ac:dyDescent="0.15">
      <c r="A483" s="825" t="str">
        <f t="shared" si="42"/>
        <v>Track &amp; Field Indoor-Female-V40-Pole Vault</v>
      </c>
      <c r="B483" s="857" t="s">
        <v>991</v>
      </c>
      <c r="C483" s="291" t="s">
        <v>934</v>
      </c>
      <c r="D483" s="310" t="s">
        <v>75</v>
      </c>
      <c r="E483" s="275" t="s">
        <v>127</v>
      </c>
      <c r="F483" s="275" t="s">
        <v>67</v>
      </c>
      <c r="G483" s="276" t="s">
        <v>917</v>
      </c>
      <c r="H483" s="282"/>
      <c r="I483" s="277"/>
      <c r="J483" s="858" t="str">
        <f t="shared" ca="1" si="41"/>
        <v/>
      </c>
      <c r="K483" s="834">
        <v>45051</v>
      </c>
    </row>
    <row r="484" spans="1:11" x14ac:dyDescent="0.15">
      <c r="A484" s="825" t="str">
        <f t="shared" si="42"/>
        <v>Track &amp; Field Indoor-Female-V45-Pole Vault</v>
      </c>
      <c r="B484" s="857" t="s">
        <v>991</v>
      </c>
      <c r="C484" s="291" t="s">
        <v>934</v>
      </c>
      <c r="D484" s="310" t="s">
        <v>75</v>
      </c>
      <c r="E484" s="275" t="s">
        <v>127</v>
      </c>
      <c r="F484" s="275" t="s">
        <v>64</v>
      </c>
      <c r="G484" s="276" t="s">
        <v>917</v>
      </c>
      <c r="H484" s="282"/>
      <c r="I484" s="277"/>
      <c r="J484" s="858" t="str">
        <f t="shared" ca="1" si="41"/>
        <v/>
      </c>
      <c r="K484" s="834">
        <v>45051</v>
      </c>
    </row>
    <row r="485" spans="1:11" x14ac:dyDescent="0.15">
      <c r="A485" s="825" t="str">
        <f t="shared" si="42"/>
        <v>Track &amp; Field Indoor-Female-V50-Pole Vault</v>
      </c>
      <c r="B485" s="857" t="s">
        <v>991</v>
      </c>
      <c r="C485" s="291" t="s">
        <v>934</v>
      </c>
      <c r="D485" s="310" t="s">
        <v>75</v>
      </c>
      <c r="E485" s="275" t="s">
        <v>127</v>
      </c>
      <c r="F485" s="275" t="s">
        <v>65</v>
      </c>
      <c r="G485" s="276" t="s">
        <v>917</v>
      </c>
      <c r="H485" s="282"/>
      <c r="I485" s="277"/>
      <c r="J485" s="858" t="str">
        <f t="shared" ca="1" si="41"/>
        <v/>
      </c>
      <c r="K485" s="834">
        <v>45051</v>
      </c>
    </row>
    <row r="486" spans="1:11" x14ac:dyDescent="0.15">
      <c r="A486" s="825" t="str">
        <f t="shared" si="42"/>
        <v>Track &amp; Field Indoor-Female-V55-Pole Vault</v>
      </c>
      <c r="B486" s="857" t="s">
        <v>991</v>
      </c>
      <c r="C486" s="291" t="s">
        <v>934</v>
      </c>
      <c r="D486" s="310" t="s">
        <v>75</v>
      </c>
      <c r="E486" s="275" t="s">
        <v>127</v>
      </c>
      <c r="F486" s="275" t="s">
        <v>66</v>
      </c>
      <c r="G486" s="276" t="s">
        <v>917</v>
      </c>
      <c r="H486" s="282"/>
      <c r="I486" s="277"/>
      <c r="J486" s="858" t="str">
        <f t="shared" ca="1" si="41"/>
        <v/>
      </c>
      <c r="K486" s="834">
        <v>45051</v>
      </c>
    </row>
    <row r="487" spans="1:11" x14ac:dyDescent="0.15">
      <c r="A487" s="825" t="str">
        <f t="shared" si="42"/>
        <v>Track &amp; Field Indoor-Female-V60-Pole Vault</v>
      </c>
      <c r="B487" s="857" t="s">
        <v>991</v>
      </c>
      <c r="C487" s="291" t="s">
        <v>934</v>
      </c>
      <c r="D487" s="310" t="s">
        <v>75</v>
      </c>
      <c r="E487" s="275" t="s">
        <v>127</v>
      </c>
      <c r="F487" s="275" t="s">
        <v>70</v>
      </c>
      <c r="G487" s="276" t="s">
        <v>917</v>
      </c>
      <c r="H487" s="282"/>
      <c r="I487" s="277"/>
      <c r="J487" s="858" t="str">
        <f t="shared" ca="1" si="41"/>
        <v/>
      </c>
      <c r="K487" s="834">
        <v>45051</v>
      </c>
    </row>
    <row r="488" spans="1:11" x14ac:dyDescent="0.15">
      <c r="A488" s="825" t="str">
        <f t="shared" si="42"/>
        <v>Track &amp; Field Indoor-Female-V65-Pole Vault</v>
      </c>
      <c r="B488" s="857" t="s">
        <v>991</v>
      </c>
      <c r="C488" s="291" t="s">
        <v>934</v>
      </c>
      <c r="D488" s="310" t="s">
        <v>75</v>
      </c>
      <c r="E488" s="275" t="s">
        <v>127</v>
      </c>
      <c r="F488" s="275" t="s">
        <v>71</v>
      </c>
      <c r="G488" s="276" t="s">
        <v>917</v>
      </c>
      <c r="H488" s="282"/>
      <c r="I488" s="277"/>
      <c r="J488" s="858" t="str">
        <f t="shared" ca="1" si="41"/>
        <v/>
      </c>
      <c r="K488" s="834">
        <v>45051</v>
      </c>
    </row>
    <row r="489" spans="1:11" ht="14" thickBot="1" x14ac:dyDescent="0.2">
      <c r="A489" s="826" t="str">
        <f t="shared" si="42"/>
        <v>Track &amp; Field Indoor-Female-V70-Pole Vault</v>
      </c>
      <c r="B489" s="859" t="s">
        <v>991</v>
      </c>
      <c r="C489" s="278" t="s">
        <v>934</v>
      </c>
      <c r="D489" s="311" t="s">
        <v>75</v>
      </c>
      <c r="E489" s="278" t="s">
        <v>127</v>
      </c>
      <c r="F489" s="278" t="s">
        <v>72</v>
      </c>
      <c r="G489" s="279" t="s">
        <v>917</v>
      </c>
      <c r="H489" s="283"/>
      <c r="I489" s="280"/>
      <c r="J489" s="860" t="str">
        <f t="shared" ca="1" si="41"/>
        <v/>
      </c>
      <c r="K489" s="835">
        <v>45051</v>
      </c>
    </row>
    <row r="490" spans="1:11" x14ac:dyDescent="0.15">
      <c r="A490" s="831" t="str">
        <f t="shared" si="42"/>
        <v>Track &amp; Field Indoor-Female-U11-Shot</v>
      </c>
      <c r="B490" s="881" t="s">
        <v>991</v>
      </c>
      <c r="C490" s="291" t="s">
        <v>934</v>
      </c>
      <c r="D490" s="313" t="s">
        <v>75</v>
      </c>
      <c r="E490" s="291" t="s">
        <v>128</v>
      </c>
      <c r="F490" s="292" t="s">
        <v>77</v>
      </c>
      <c r="G490" s="276" t="s">
        <v>917</v>
      </c>
      <c r="H490" s="293"/>
      <c r="I490" s="294"/>
      <c r="J490" s="882" t="str">
        <f t="shared" ca="1" si="41"/>
        <v/>
      </c>
      <c r="K490" s="840">
        <v>45051</v>
      </c>
    </row>
    <row r="491" spans="1:11" x14ac:dyDescent="0.15">
      <c r="A491" s="825" t="str">
        <f t="shared" si="42"/>
        <v>Track &amp; Field Indoor-Female-U13-Shot</v>
      </c>
      <c r="B491" s="857" t="s">
        <v>991</v>
      </c>
      <c r="C491" s="291" t="s">
        <v>934</v>
      </c>
      <c r="D491" s="310" t="s">
        <v>75</v>
      </c>
      <c r="E491" s="275" t="s">
        <v>128</v>
      </c>
      <c r="F491" s="275" t="s">
        <v>78</v>
      </c>
      <c r="G491" s="276" t="s">
        <v>917</v>
      </c>
      <c r="H491" s="282"/>
      <c r="I491" s="277"/>
      <c r="J491" s="858" t="str">
        <f t="shared" ca="1" si="41"/>
        <v/>
      </c>
      <c r="K491" s="834">
        <v>45051</v>
      </c>
    </row>
    <row r="492" spans="1:11" x14ac:dyDescent="0.15">
      <c r="A492" s="825" t="str">
        <f t="shared" si="42"/>
        <v>Track &amp; Field Indoor-Female-U15-Shot</v>
      </c>
      <c r="B492" s="857" t="s">
        <v>991</v>
      </c>
      <c r="C492" s="291" t="s">
        <v>934</v>
      </c>
      <c r="D492" s="310" t="s">
        <v>75</v>
      </c>
      <c r="E492" s="275" t="s">
        <v>128</v>
      </c>
      <c r="F492" s="275" t="s">
        <v>79</v>
      </c>
      <c r="G492" s="276" t="s">
        <v>118</v>
      </c>
      <c r="H492" s="282" t="s">
        <v>1024</v>
      </c>
      <c r="I492" s="277">
        <v>37640</v>
      </c>
      <c r="J492" s="858">
        <f t="shared" ca="1" si="41"/>
        <v>8517</v>
      </c>
      <c r="K492" s="834">
        <v>45051</v>
      </c>
    </row>
    <row r="493" spans="1:11" x14ac:dyDescent="0.15">
      <c r="A493" s="825" t="str">
        <f t="shared" si="42"/>
        <v>Track &amp; Field Indoor-Female-U17-Shot</v>
      </c>
      <c r="B493" s="857" t="s">
        <v>991</v>
      </c>
      <c r="C493" s="291" t="s">
        <v>934</v>
      </c>
      <c r="D493" s="310" t="s">
        <v>75</v>
      </c>
      <c r="E493" s="275" t="s">
        <v>128</v>
      </c>
      <c r="F493" s="275" t="s">
        <v>80</v>
      </c>
      <c r="G493" s="276" t="s">
        <v>118</v>
      </c>
      <c r="H493" s="282" t="s">
        <v>1025</v>
      </c>
      <c r="I493" s="277">
        <v>38375</v>
      </c>
      <c r="J493" s="858">
        <f t="shared" ca="1" si="41"/>
        <v>7782</v>
      </c>
      <c r="K493" s="834">
        <v>45051</v>
      </c>
    </row>
    <row r="494" spans="1:11" x14ac:dyDescent="0.15">
      <c r="A494" s="825" t="str">
        <f t="shared" si="42"/>
        <v>Track &amp; Field Indoor-Female-U20-Shot</v>
      </c>
      <c r="B494" s="857" t="s">
        <v>991</v>
      </c>
      <c r="C494" s="291" t="s">
        <v>934</v>
      </c>
      <c r="D494" s="310" t="s">
        <v>75</v>
      </c>
      <c r="E494" s="275" t="s">
        <v>128</v>
      </c>
      <c r="F494" s="275" t="s">
        <v>81</v>
      </c>
      <c r="G494" s="276" t="s">
        <v>118</v>
      </c>
      <c r="H494" s="282" t="s">
        <v>1026</v>
      </c>
      <c r="I494" s="277">
        <v>38732</v>
      </c>
      <c r="J494" s="858">
        <f t="shared" ca="1" si="41"/>
        <v>7425</v>
      </c>
      <c r="K494" s="834">
        <v>45051</v>
      </c>
    </row>
    <row r="495" spans="1:11" x14ac:dyDescent="0.15">
      <c r="A495" s="825" t="str">
        <f t="shared" si="42"/>
        <v>Track &amp; Field Indoor-Female-U23-Shot</v>
      </c>
      <c r="B495" s="857" t="s">
        <v>991</v>
      </c>
      <c r="C495" s="291" t="s">
        <v>934</v>
      </c>
      <c r="D495" s="310" t="s">
        <v>75</v>
      </c>
      <c r="E495" s="275" t="s">
        <v>128</v>
      </c>
      <c r="F495" s="275" t="s">
        <v>992</v>
      </c>
      <c r="G495" s="276" t="s">
        <v>51</v>
      </c>
      <c r="H495" s="282" t="s">
        <v>1027</v>
      </c>
      <c r="I495" s="277">
        <v>40593</v>
      </c>
      <c r="J495" s="858">
        <f t="shared" ca="1" si="41"/>
        <v>5564</v>
      </c>
      <c r="K495" s="834">
        <v>45051</v>
      </c>
    </row>
    <row r="496" spans="1:11" x14ac:dyDescent="0.15">
      <c r="A496" s="825" t="str">
        <f t="shared" si="42"/>
        <v>Track &amp; Field Indoor-Female-Senior-Shot</v>
      </c>
      <c r="B496" s="857" t="s">
        <v>991</v>
      </c>
      <c r="C496" s="291" t="s">
        <v>934</v>
      </c>
      <c r="D496" s="310" t="s">
        <v>75</v>
      </c>
      <c r="E496" s="275" t="s">
        <v>128</v>
      </c>
      <c r="F496" s="275" t="s">
        <v>5</v>
      </c>
      <c r="G496" s="276" t="s">
        <v>917</v>
      </c>
      <c r="H496" s="282"/>
      <c r="I496" s="277"/>
      <c r="J496" s="858" t="str">
        <f t="shared" ca="1" si="41"/>
        <v/>
      </c>
      <c r="K496" s="834">
        <v>45051</v>
      </c>
    </row>
    <row r="497" spans="1:11" x14ac:dyDescent="0.15">
      <c r="A497" s="825" t="str">
        <f t="shared" si="42"/>
        <v>Track &amp; Field Indoor-Female-V35-Shot</v>
      </c>
      <c r="B497" s="857" t="s">
        <v>991</v>
      </c>
      <c r="C497" s="291" t="s">
        <v>934</v>
      </c>
      <c r="D497" s="310" t="s">
        <v>75</v>
      </c>
      <c r="E497" s="275" t="s">
        <v>128</v>
      </c>
      <c r="F497" s="275" t="s">
        <v>74</v>
      </c>
      <c r="G497" s="276" t="s">
        <v>917</v>
      </c>
      <c r="H497" s="282"/>
      <c r="I497" s="277"/>
      <c r="J497" s="858" t="str">
        <f t="shared" ca="1" si="41"/>
        <v/>
      </c>
      <c r="K497" s="834">
        <v>45051</v>
      </c>
    </row>
    <row r="498" spans="1:11" x14ac:dyDescent="0.15">
      <c r="A498" s="825" t="str">
        <f t="shared" si="42"/>
        <v>Track &amp; Field Indoor-Female-V40-Shot</v>
      </c>
      <c r="B498" s="857" t="s">
        <v>991</v>
      </c>
      <c r="C498" s="291" t="s">
        <v>934</v>
      </c>
      <c r="D498" s="310" t="s">
        <v>75</v>
      </c>
      <c r="E498" s="275" t="s">
        <v>128</v>
      </c>
      <c r="F498" s="275" t="s">
        <v>67</v>
      </c>
      <c r="G498" s="276" t="s">
        <v>917</v>
      </c>
      <c r="H498" s="282"/>
      <c r="I498" s="277"/>
      <c r="J498" s="858" t="str">
        <f t="shared" ca="1" si="41"/>
        <v/>
      </c>
      <c r="K498" s="834">
        <v>45051</v>
      </c>
    </row>
    <row r="499" spans="1:11" x14ac:dyDescent="0.15">
      <c r="A499" s="825" t="str">
        <f t="shared" si="42"/>
        <v>Track &amp; Field Indoor-Female-V45-Shot</v>
      </c>
      <c r="B499" s="857" t="s">
        <v>991</v>
      </c>
      <c r="C499" s="291" t="s">
        <v>934</v>
      </c>
      <c r="D499" s="310" t="s">
        <v>75</v>
      </c>
      <c r="E499" s="275" t="s">
        <v>128</v>
      </c>
      <c r="F499" s="275" t="s">
        <v>64</v>
      </c>
      <c r="G499" s="276" t="s">
        <v>917</v>
      </c>
      <c r="H499" s="282"/>
      <c r="I499" s="277"/>
      <c r="J499" s="858" t="str">
        <f t="shared" ca="1" si="41"/>
        <v/>
      </c>
      <c r="K499" s="834">
        <v>45051</v>
      </c>
    </row>
    <row r="500" spans="1:11" x14ac:dyDescent="0.15">
      <c r="A500" s="825" t="str">
        <f t="shared" si="42"/>
        <v>Track &amp; Field Indoor-Female-V50-Shot</v>
      </c>
      <c r="B500" s="857" t="s">
        <v>991</v>
      </c>
      <c r="C500" s="291" t="s">
        <v>934</v>
      </c>
      <c r="D500" s="310" t="s">
        <v>75</v>
      </c>
      <c r="E500" s="275" t="s">
        <v>128</v>
      </c>
      <c r="F500" s="275" t="s">
        <v>65</v>
      </c>
      <c r="G500" s="276" t="s">
        <v>917</v>
      </c>
      <c r="H500" s="282"/>
      <c r="I500" s="277"/>
      <c r="J500" s="858" t="str">
        <f t="shared" ca="1" si="41"/>
        <v/>
      </c>
      <c r="K500" s="834">
        <v>45051</v>
      </c>
    </row>
    <row r="501" spans="1:11" x14ac:dyDescent="0.15">
      <c r="A501" s="825" t="str">
        <f t="shared" si="42"/>
        <v>Track &amp; Field Indoor-Female-V55-Shot</v>
      </c>
      <c r="B501" s="857" t="s">
        <v>991</v>
      </c>
      <c r="C501" s="291" t="s">
        <v>934</v>
      </c>
      <c r="D501" s="310" t="s">
        <v>75</v>
      </c>
      <c r="E501" s="275" t="s">
        <v>128</v>
      </c>
      <c r="F501" s="275" t="s">
        <v>66</v>
      </c>
      <c r="G501" s="276" t="s">
        <v>917</v>
      </c>
      <c r="H501" s="282"/>
      <c r="I501" s="277"/>
      <c r="J501" s="858" t="str">
        <f t="shared" ca="1" si="41"/>
        <v/>
      </c>
      <c r="K501" s="834">
        <v>45051</v>
      </c>
    </row>
    <row r="502" spans="1:11" x14ac:dyDescent="0.15">
      <c r="A502" s="825" t="str">
        <f t="shared" si="42"/>
        <v>Track &amp; Field Indoor-Female-V60-Shot</v>
      </c>
      <c r="B502" s="857" t="s">
        <v>991</v>
      </c>
      <c r="C502" s="291" t="s">
        <v>934</v>
      </c>
      <c r="D502" s="310" t="s">
        <v>75</v>
      </c>
      <c r="E502" s="275" t="s">
        <v>128</v>
      </c>
      <c r="F502" s="275" t="s">
        <v>70</v>
      </c>
      <c r="G502" s="276" t="s">
        <v>799</v>
      </c>
      <c r="H502" s="282" t="s">
        <v>142</v>
      </c>
      <c r="I502" s="277">
        <v>44633</v>
      </c>
      <c r="J502" s="858">
        <f t="shared" ca="1" si="41"/>
        <v>1524</v>
      </c>
      <c r="K502" s="834">
        <v>45120</v>
      </c>
    </row>
    <row r="503" spans="1:11" x14ac:dyDescent="0.15">
      <c r="A503" s="825" t="str">
        <f t="shared" si="42"/>
        <v>Track &amp; Field Indoor-Female-V65-Shot</v>
      </c>
      <c r="B503" s="857" t="s">
        <v>991</v>
      </c>
      <c r="C503" s="291" t="s">
        <v>934</v>
      </c>
      <c r="D503" s="310" t="s">
        <v>75</v>
      </c>
      <c r="E503" s="275" t="s">
        <v>128</v>
      </c>
      <c r="F503" s="275" t="s">
        <v>71</v>
      </c>
      <c r="G503" s="276" t="s">
        <v>917</v>
      </c>
      <c r="H503" s="282"/>
      <c r="I503" s="277"/>
      <c r="J503" s="858" t="str">
        <f t="shared" ca="1" si="41"/>
        <v/>
      </c>
      <c r="K503" s="834">
        <v>45051</v>
      </c>
    </row>
    <row r="504" spans="1:11" ht="14" thickBot="1" x14ac:dyDescent="0.2">
      <c r="A504" s="826" t="str">
        <f t="shared" si="42"/>
        <v>Track &amp; Field Indoor-Female-V70-Shot</v>
      </c>
      <c r="B504" s="861" t="s">
        <v>991</v>
      </c>
      <c r="C504" s="862" t="s">
        <v>934</v>
      </c>
      <c r="D504" s="883" t="s">
        <v>75</v>
      </c>
      <c r="E504" s="862" t="s">
        <v>128</v>
      </c>
      <c r="F504" s="862" t="s">
        <v>72</v>
      </c>
      <c r="G504" s="863" t="s">
        <v>917</v>
      </c>
      <c r="H504" s="864"/>
      <c r="I504" s="865"/>
      <c r="J504" s="866" t="str">
        <f t="shared" ca="1" si="41"/>
        <v/>
      </c>
      <c r="K504" s="835">
        <v>45051</v>
      </c>
    </row>
    <row r="505" spans="1:11" x14ac:dyDescent="0.15">
      <c r="A505" s="402" t="str">
        <f t="shared" si="42"/>
        <v>Track &amp; Field Indoor-Female-U11-Pentathlon</v>
      </c>
      <c r="B505" s="395" t="s">
        <v>991</v>
      </c>
      <c r="C505" s="291" t="s">
        <v>934</v>
      </c>
      <c r="D505" s="313" t="s">
        <v>75</v>
      </c>
      <c r="E505" s="291" t="s">
        <v>132</v>
      </c>
      <c r="F505" s="292" t="s">
        <v>77</v>
      </c>
      <c r="G505" s="291" t="s">
        <v>924</v>
      </c>
      <c r="H505" s="293"/>
      <c r="I505" s="294"/>
      <c r="J505" s="295" t="str">
        <f t="shared" ca="1" si="41"/>
        <v/>
      </c>
      <c r="K505" s="399">
        <v>45051</v>
      </c>
    </row>
    <row r="506" spans="1:11" ht="14" thickBot="1" x14ac:dyDescent="0.2">
      <c r="A506" s="401" t="str">
        <f t="shared" si="42"/>
        <v>Track &amp; Field Indoor-Female-U13-Pentathlon</v>
      </c>
      <c r="B506" s="393" t="s">
        <v>991</v>
      </c>
      <c r="C506" s="844" t="s">
        <v>934</v>
      </c>
      <c r="D506" s="312" t="s">
        <v>75</v>
      </c>
      <c r="E506" s="286" t="s">
        <v>132</v>
      </c>
      <c r="F506" s="286" t="s">
        <v>78</v>
      </c>
      <c r="G506" s="287" t="s">
        <v>924</v>
      </c>
      <c r="H506" s="288"/>
      <c r="I506" s="289"/>
      <c r="J506" s="290" t="str">
        <f t="shared" ca="1" si="41"/>
        <v/>
      </c>
      <c r="K506" s="397">
        <v>45051</v>
      </c>
    </row>
    <row r="507" spans="1:11" x14ac:dyDescent="0.15">
      <c r="A507" s="825" t="str">
        <f t="shared" ref="A507:A519" si="43">B507&amp;"-"&amp;D507&amp;"-"&amp;F507&amp;"-"&amp;E507</f>
        <v>Track &amp; Field Indoor-Female-U15-Pentathlon</v>
      </c>
      <c r="B507" s="867" t="s">
        <v>991</v>
      </c>
      <c r="C507" s="869" t="s">
        <v>934</v>
      </c>
      <c r="D507" s="884" t="s">
        <v>75</v>
      </c>
      <c r="E507" s="868" t="s">
        <v>132</v>
      </c>
      <c r="F507" s="868" t="s">
        <v>79</v>
      </c>
      <c r="G507" s="869" t="s">
        <v>546</v>
      </c>
      <c r="H507" s="870" t="s">
        <v>1028</v>
      </c>
      <c r="I507" s="871">
        <v>37633</v>
      </c>
      <c r="J507" s="872">
        <f t="shared" ca="1" si="41"/>
        <v>8524</v>
      </c>
      <c r="K507" s="834">
        <v>45051</v>
      </c>
    </row>
    <row r="508" spans="1:11" x14ac:dyDescent="0.15">
      <c r="A508" s="825" t="str">
        <f t="shared" si="43"/>
        <v>Track &amp; Field Indoor-Female-U17-Pentathlon</v>
      </c>
      <c r="B508" s="857" t="s">
        <v>991</v>
      </c>
      <c r="C508" s="291" t="s">
        <v>934</v>
      </c>
      <c r="D508" s="310" t="s">
        <v>75</v>
      </c>
      <c r="E508" s="275" t="s">
        <v>132</v>
      </c>
      <c r="F508" s="275" t="s">
        <v>80</v>
      </c>
      <c r="G508" s="276" t="s">
        <v>51</v>
      </c>
      <c r="H508" s="282" t="s">
        <v>1029</v>
      </c>
      <c r="I508" s="277">
        <v>38724</v>
      </c>
      <c r="J508" s="858">
        <f t="shared" ca="1" si="41"/>
        <v>7433</v>
      </c>
      <c r="K508" s="834">
        <v>45051</v>
      </c>
    </row>
    <row r="509" spans="1:11" x14ac:dyDescent="0.15">
      <c r="A509" s="825" t="str">
        <f t="shared" si="43"/>
        <v>Track &amp; Field Indoor-Female-U20-Pentathlon</v>
      </c>
      <c r="B509" s="857" t="s">
        <v>991</v>
      </c>
      <c r="C509" s="291" t="s">
        <v>934</v>
      </c>
      <c r="D509" s="310" t="s">
        <v>75</v>
      </c>
      <c r="E509" s="275" t="s">
        <v>132</v>
      </c>
      <c r="F509" s="275" t="s">
        <v>81</v>
      </c>
      <c r="G509" s="276" t="s">
        <v>917</v>
      </c>
      <c r="H509" s="282"/>
      <c r="I509" s="277"/>
      <c r="J509" s="858" t="str">
        <f t="shared" ca="1" si="41"/>
        <v/>
      </c>
      <c r="K509" s="834">
        <v>45051</v>
      </c>
    </row>
    <row r="510" spans="1:11" x14ac:dyDescent="0.15">
      <c r="A510" s="825" t="str">
        <f t="shared" si="43"/>
        <v>Track &amp; Field Indoor-Female-U23-Pentathlon</v>
      </c>
      <c r="B510" s="857" t="s">
        <v>991</v>
      </c>
      <c r="C510" s="291" t="s">
        <v>934</v>
      </c>
      <c r="D510" s="310" t="s">
        <v>75</v>
      </c>
      <c r="E510" s="275" t="s">
        <v>132</v>
      </c>
      <c r="F510" s="275" t="s">
        <v>992</v>
      </c>
      <c r="G510" s="276" t="s">
        <v>51</v>
      </c>
      <c r="H510" s="282" t="s">
        <v>558</v>
      </c>
      <c r="I510" s="277">
        <v>40552</v>
      </c>
      <c r="J510" s="858">
        <f ca="1">IF(I510="","",IF(I510="MISSING","",IF(I510="-","-",TODAY()-I510)))</f>
        <v>5605</v>
      </c>
      <c r="K510" s="834">
        <v>45051</v>
      </c>
    </row>
    <row r="511" spans="1:11" x14ac:dyDescent="0.15">
      <c r="A511" s="825" t="str">
        <f t="shared" si="43"/>
        <v>Track &amp; Field Indoor-Female-Senior-Pentathlon</v>
      </c>
      <c r="B511" s="857" t="s">
        <v>991</v>
      </c>
      <c r="C511" s="291" t="s">
        <v>934</v>
      </c>
      <c r="D511" s="310" t="s">
        <v>75</v>
      </c>
      <c r="E511" s="275" t="s">
        <v>132</v>
      </c>
      <c r="F511" s="275" t="s">
        <v>5</v>
      </c>
      <c r="G511" s="276" t="s">
        <v>917</v>
      </c>
      <c r="H511" s="282"/>
      <c r="I511" s="277"/>
      <c r="J511" s="858" t="str">
        <f t="shared" ca="1" si="41"/>
        <v/>
      </c>
      <c r="K511" s="834">
        <v>45051</v>
      </c>
    </row>
    <row r="512" spans="1:11" x14ac:dyDescent="0.15">
      <c r="A512" s="825" t="str">
        <f t="shared" si="43"/>
        <v>Track &amp; Field Indoor-Female-V35-Pentathlon</v>
      </c>
      <c r="B512" s="857" t="s">
        <v>991</v>
      </c>
      <c r="C512" s="291" t="s">
        <v>934</v>
      </c>
      <c r="D512" s="310" t="s">
        <v>75</v>
      </c>
      <c r="E512" s="275" t="s">
        <v>132</v>
      </c>
      <c r="F512" s="275" t="s">
        <v>74</v>
      </c>
      <c r="G512" s="276" t="s">
        <v>917</v>
      </c>
      <c r="H512" s="282"/>
      <c r="I512" s="277"/>
      <c r="J512" s="858" t="str">
        <f t="shared" ca="1" si="41"/>
        <v/>
      </c>
      <c r="K512" s="834">
        <v>45051</v>
      </c>
    </row>
    <row r="513" spans="1:11" x14ac:dyDescent="0.15">
      <c r="A513" s="825" t="str">
        <f t="shared" si="43"/>
        <v>Track &amp; Field Indoor-Female-V40-Pentathlon</v>
      </c>
      <c r="B513" s="857" t="s">
        <v>991</v>
      </c>
      <c r="C513" s="291" t="s">
        <v>934</v>
      </c>
      <c r="D513" s="310" t="s">
        <v>75</v>
      </c>
      <c r="E513" s="275" t="s">
        <v>132</v>
      </c>
      <c r="F513" s="275" t="s">
        <v>67</v>
      </c>
      <c r="G513" s="276" t="s">
        <v>917</v>
      </c>
      <c r="H513" s="282"/>
      <c r="I513" s="277"/>
      <c r="J513" s="858" t="str">
        <f t="shared" ca="1" si="41"/>
        <v/>
      </c>
      <c r="K513" s="834">
        <v>45051</v>
      </c>
    </row>
    <row r="514" spans="1:11" x14ac:dyDescent="0.15">
      <c r="A514" s="825" t="str">
        <f t="shared" si="43"/>
        <v>Track &amp; Field Indoor-Female-V45-Pentathlon</v>
      </c>
      <c r="B514" s="857" t="s">
        <v>991</v>
      </c>
      <c r="C514" s="291" t="s">
        <v>934</v>
      </c>
      <c r="D514" s="310" t="s">
        <v>75</v>
      </c>
      <c r="E514" s="275" t="s">
        <v>132</v>
      </c>
      <c r="F514" s="275" t="s">
        <v>64</v>
      </c>
      <c r="G514" s="276" t="s">
        <v>917</v>
      </c>
      <c r="H514" s="282"/>
      <c r="I514" s="277"/>
      <c r="J514" s="858" t="str">
        <f t="shared" ca="1" si="41"/>
        <v/>
      </c>
      <c r="K514" s="834">
        <v>45051</v>
      </c>
    </row>
    <row r="515" spans="1:11" x14ac:dyDescent="0.15">
      <c r="A515" s="825" t="str">
        <f t="shared" si="43"/>
        <v>Track &amp; Field Indoor-Female-V50-Pentathlon</v>
      </c>
      <c r="B515" s="857" t="s">
        <v>991</v>
      </c>
      <c r="C515" s="291" t="s">
        <v>934</v>
      </c>
      <c r="D515" s="310" t="s">
        <v>75</v>
      </c>
      <c r="E515" s="275" t="s">
        <v>132</v>
      </c>
      <c r="F515" s="275" t="s">
        <v>65</v>
      </c>
      <c r="G515" s="276" t="s">
        <v>917</v>
      </c>
      <c r="H515" s="282"/>
      <c r="I515" s="277"/>
      <c r="J515" s="858" t="str">
        <f t="shared" ca="1" si="41"/>
        <v/>
      </c>
      <c r="K515" s="834">
        <v>45051</v>
      </c>
    </row>
    <row r="516" spans="1:11" x14ac:dyDescent="0.15">
      <c r="A516" s="825" t="str">
        <f t="shared" si="43"/>
        <v>Track &amp; Field Indoor-Female-V55-Pentathlon</v>
      </c>
      <c r="B516" s="857" t="s">
        <v>991</v>
      </c>
      <c r="C516" s="291" t="s">
        <v>934</v>
      </c>
      <c r="D516" s="310" t="s">
        <v>75</v>
      </c>
      <c r="E516" s="275" t="s">
        <v>132</v>
      </c>
      <c r="F516" s="275" t="s">
        <v>66</v>
      </c>
      <c r="G516" s="276" t="s">
        <v>917</v>
      </c>
      <c r="H516" s="282"/>
      <c r="I516" s="277"/>
      <c r="J516" s="858" t="str">
        <f t="shared" ca="1" si="41"/>
        <v/>
      </c>
      <c r="K516" s="834">
        <v>45051</v>
      </c>
    </row>
    <row r="517" spans="1:11" x14ac:dyDescent="0.15">
      <c r="A517" s="825" t="str">
        <f t="shared" si="43"/>
        <v>Track &amp; Field Indoor-Female-V60-Pentathlon</v>
      </c>
      <c r="B517" s="857" t="s">
        <v>991</v>
      </c>
      <c r="C517" s="291" t="s">
        <v>934</v>
      </c>
      <c r="D517" s="310" t="s">
        <v>75</v>
      </c>
      <c r="E517" s="275" t="s">
        <v>132</v>
      </c>
      <c r="F517" s="275" t="s">
        <v>70</v>
      </c>
      <c r="G517" s="276" t="s">
        <v>917</v>
      </c>
      <c r="H517" s="282"/>
      <c r="I517" s="277"/>
      <c r="J517" s="858" t="str">
        <f t="shared" ca="1" si="41"/>
        <v/>
      </c>
      <c r="K517" s="834">
        <v>45051</v>
      </c>
    </row>
    <row r="518" spans="1:11" x14ac:dyDescent="0.15">
      <c r="A518" s="825" t="str">
        <f t="shared" si="43"/>
        <v>Track &amp; Field Indoor-Female-V65-Pentathlon</v>
      </c>
      <c r="B518" s="857" t="s">
        <v>991</v>
      </c>
      <c r="C518" s="291" t="s">
        <v>934</v>
      </c>
      <c r="D518" s="310" t="s">
        <v>75</v>
      </c>
      <c r="E518" s="275" t="s">
        <v>132</v>
      </c>
      <c r="F518" s="275" t="s">
        <v>71</v>
      </c>
      <c r="G518" s="276" t="s">
        <v>917</v>
      </c>
      <c r="H518" s="282"/>
      <c r="I518" s="277"/>
      <c r="J518" s="858" t="str">
        <f t="shared" ca="1" si="41"/>
        <v/>
      </c>
      <c r="K518" s="834">
        <v>45051</v>
      </c>
    </row>
    <row r="519" spans="1:11" ht="14" thickBot="1" x14ac:dyDescent="0.2">
      <c r="A519" s="826" t="str">
        <f t="shared" si="43"/>
        <v>Track &amp; Field Indoor-Female-V70-Pentathlon</v>
      </c>
      <c r="B519" s="861" t="s">
        <v>991</v>
      </c>
      <c r="C519" s="862" t="s">
        <v>934</v>
      </c>
      <c r="D519" s="883" t="s">
        <v>75</v>
      </c>
      <c r="E519" s="862" t="s">
        <v>132</v>
      </c>
      <c r="F519" s="862" t="s">
        <v>72</v>
      </c>
      <c r="G519" s="863" t="s">
        <v>917</v>
      </c>
      <c r="H519" s="864"/>
      <c r="I519" s="865"/>
      <c r="J519" s="866" t="str">
        <f t="shared" ca="1" si="41"/>
        <v/>
      </c>
      <c r="K519" s="841">
        <v>45051</v>
      </c>
    </row>
    <row r="576" ht="12.75" customHeight="1" x14ac:dyDescent="0.15"/>
  </sheetData>
  <autoFilter ref="B3:L519" xr:uid="{00000000-0001-0000-0500-000000000000}"/>
  <phoneticPr fontId="1" type="noConversion"/>
  <conditionalFormatting sqref="A213:F213">
    <cfRule type="containsText" dxfId="686" priority="890" operator="containsText" text="Record not yet set">
      <formula>NOT(ISERROR(SEARCH("Record not yet set",A213)))</formula>
    </cfRule>
    <cfRule type="containsText" dxfId="685" priority="886" operator="containsText" text="MISSING">
      <formula>NOT(ISERROR(SEARCH("MISSING",A213)))</formula>
    </cfRule>
    <cfRule type="cellIs" dxfId="684" priority="887" operator="equal">
      <formula>"-"</formula>
    </cfRule>
    <cfRule type="containsText" dxfId="683" priority="888" operator="containsText" text="Event Not Available">
      <formula>NOT(ISERROR(SEARCH("Event Not Available",A213)))</formula>
    </cfRule>
    <cfRule type="containsBlanks" dxfId="682" priority="889">
      <formula>LEN(TRIM(A213))=0</formula>
    </cfRule>
  </conditionalFormatting>
  <conditionalFormatting sqref="A229:F229">
    <cfRule type="containsText" dxfId="681" priority="856" operator="containsText" text="MISSING">
      <formula>NOT(ISERROR(SEARCH("MISSING",A229)))</formula>
    </cfRule>
    <cfRule type="cellIs" dxfId="680" priority="857" operator="equal">
      <formula>"-"</formula>
    </cfRule>
    <cfRule type="containsText" dxfId="679" priority="858" operator="containsText" text="Event Not Available">
      <formula>NOT(ISERROR(SEARCH("Event Not Available",A229)))</formula>
    </cfRule>
    <cfRule type="containsBlanks" dxfId="678" priority="859">
      <formula>LEN(TRIM(A229))=0</formula>
    </cfRule>
    <cfRule type="containsText" dxfId="677" priority="860" operator="containsText" text="Record not yet set">
      <formula>NOT(ISERROR(SEARCH("Record not yet set",A229)))</formula>
    </cfRule>
  </conditionalFormatting>
  <conditionalFormatting sqref="A262:F262">
    <cfRule type="containsText" dxfId="676" priority="776" operator="containsText" text="MISSING">
      <formula>NOT(ISERROR(SEARCH("MISSING",A262)))</formula>
    </cfRule>
    <cfRule type="cellIs" dxfId="675" priority="777" operator="equal">
      <formula>"-"</formula>
    </cfRule>
    <cfRule type="containsText" dxfId="674" priority="778" operator="containsText" text="Event Not Available">
      <formula>NOT(ISERROR(SEARCH("Event Not Available",A262)))</formula>
    </cfRule>
    <cfRule type="containsBlanks" dxfId="673" priority="779">
      <formula>LEN(TRIM(A262))=0</formula>
    </cfRule>
    <cfRule type="containsText" dxfId="672" priority="780" operator="containsText" text="Record not yet set">
      <formula>NOT(ISERROR(SEARCH("Record not yet set",A262)))</formula>
    </cfRule>
  </conditionalFormatting>
  <conditionalFormatting sqref="A278:F278">
    <cfRule type="containsText" dxfId="671" priority="731" operator="containsText" text="MISSING">
      <formula>NOT(ISERROR(SEARCH("MISSING",A278)))</formula>
    </cfRule>
    <cfRule type="cellIs" dxfId="670" priority="732" operator="equal">
      <formula>"-"</formula>
    </cfRule>
    <cfRule type="containsText" dxfId="669" priority="733" operator="containsText" text="Event Not Available">
      <formula>NOT(ISERROR(SEARCH("Event Not Available",A278)))</formula>
    </cfRule>
    <cfRule type="containsBlanks" dxfId="668" priority="734">
      <formula>LEN(TRIM(A278))=0</formula>
    </cfRule>
    <cfRule type="containsText" dxfId="667" priority="735" operator="containsText" text="Record not yet set">
      <formula>NOT(ISERROR(SEARCH("Record not yet set",A278)))</formula>
    </cfRule>
  </conditionalFormatting>
  <conditionalFormatting sqref="A295:F295">
    <cfRule type="cellIs" dxfId="666" priority="572" operator="equal">
      <formula>"-"</formula>
    </cfRule>
    <cfRule type="containsText" dxfId="665" priority="573" operator="containsText" text="Event Not Available">
      <formula>NOT(ISERROR(SEARCH("Event Not Available",A295)))</formula>
    </cfRule>
    <cfRule type="containsBlanks" dxfId="664" priority="574">
      <formula>LEN(TRIM(A295))=0</formula>
    </cfRule>
    <cfRule type="containsText" dxfId="663" priority="571" operator="containsText" text="MISSING">
      <formula>NOT(ISERROR(SEARCH("MISSING",A295)))</formula>
    </cfRule>
    <cfRule type="containsText" dxfId="662" priority="575" operator="containsText" text="Record not yet set">
      <formula>NOT(ISERROR(SEARCH("Record not yet set",A295)))</formula>
    </cfRule>
  </conditionalFormatting>
  <conditionalFormatting sqref="A84:G84">
    <cfRule type="containsText" dxfId="661" priority="1116" operator="containsText" text="MISSING">
      <formula>NOT(ISERROR(SEARCH("MISSING",A84)))</formula>
    </cfRule>
    <cfRule type="cellIs" dxfId="660" priority="1117" operator="equal">
      <formula>"-"</formula>
    </cfRule>
    <cfRule type="containsText" dxfId="659" priority="1118" operator="containsText" text="Event Not Available">
      <formula>NOT(ISERROR(SEARCH("Event Not Available",A84)))</formula>
    </cfRule>
    <cfRule type="containsBlanks" dxfId="658" priority="1119">
      <formula>LEN(TRIM(A84))=0</formula>
    </cfRule>
    <cfRule type="containsText" dxfId="657" priority="1120" operator="containsText" text="Record not yet set">
      <formula>NOT(ISERROR(SEARCH("Record not yet set",A84)))</formula>
    </cfRule>
  </conditionalFormatting>
  <conditionalFormatting sqref="A4:K4 B296:B309 J296:K309">
    <cfRule type="containsText" dxfId="656" priority="1355" operator="containsText" text="Record not yet set">
      <formula>NOT(ISERROR(SEARCH("Record not yet set",A4)))</formula>
    </cfRule>
    <cfRule type="containsBlanks" dxfId="655" priority="1354">
      <formula>LEN(TRIM(A4))=0</formula>
    </cfRule>
  </conditionalFormatting>
  <conditionalFormatting sqref="A4:K4 B296:B519 A310 C310:K310 A505">
    <cfRule type="containsText" dxfId="654" priority="141" operator="containsText" text="MISSING">
      <formula>NOT(ISERROR(SEARCH("MISSING",A4)))</formula>
    </cfRule>
  </conditionalFormatting>
  <conditionalFormatting sqref="A148:K148">
    <cfRule type="containsText" dxfId="653" priority="15" operator="containsText" text="Record not yet set">
      <formula>NOT(ISERROR(SEARCH("Record not yet set",A148)))</formula>
    </cfRule>
    <cfRule type="containsBlanks" dxfId="652" priority="14">
      <formula>LEN(TRIM(A148))=0</formula>
    </cfRule>
    <cfRule type="containsText" dxfId="651" priority="13" operator="containsText" text="Event Not Available">
      <formula>NOT(ISERROR(SEARCH("Event Not Available",A148)))</formula>
    </cfRule>
    <cfRule type="cellIs" dxfId="650" priority="12" operator="equal">
      <formula>"-"</formula>
    </cfRule>
    <cfRule type="containsText" dxfId="649" priority="11" operator="containsText" text="MISSING">
      <formula>NOT(ISERROR(SEARCH("MISSING",A148)))</formula>
    </cfRule>
  </conditionalFormatting>
  <conditionalFormatting sqref="A245:K245">
    <cfRule type="containsText" dxfId="648" priority="6" operator="containsText" text="MISSING">
      <formula>NOT(ISERROR(SEARCH("MISSING",A245)))</formula>
    </cfRule>
    <cfRule type="containsText" dxfId="647" priority="10" operator="containsText" text="Record not yet set">
      <formula>NOT(ISERROR(SEARCH("Record not yet set",A245)))</formula>
    </cfRule>
    <cfRule type="containsBlanks" dxfId="646" priority="9">
      <formula>LEN(TRIM(A245))=0</formula>
    </cfRule>
    <cfRule type="containsText" dxfId="645" priority="8" operator="containsText" text="Event Not Available">
      <formula>NOT(ISERROR(SEARCH("Event Not Available",A245)))</formula>
    </cfRule>
    <cfRule type="cellIs" dxfId="644" priority="7" operator="equal">
      <formula>"-"</formula>
    </cfRule>
  </conditionalFormatting>
  <conditionalFormatting sqref="A310:K310 B311:B519 A505">
    <cfRule type="containsText" dxfId="643" priority="143" operator="containsText" text="Event Not Available">
      <formula>NOT(ISERROR(SEARCH("Event Not Available",A310)))</formula>
    </cfRule>
    <cfRule type="containsBlanks" dxfId="642" priority="144">
      <formula>LEN(TRIM(A310))=0</formula>
    </cfRule>
    <cfRule type="containsText" dxfId="641" priority="145" operator="containsText" text="Record not yet set">
      <formula>NOT(ISERROR(SEARCH("Record not yet set",A310)))</formula>
    </cfRule>
    <cfRule type="cellIs" dxfId="640" priority="142" operator="equal">
      <formula>"-"</formula>
    </cfRule>
  </conditionalFormatting>
  <conditionalFormatting sqref="B5:B19 A20:K20 B21:B35 A36:K36 A52:K52 A68:K68 I84:K84 A100:K100 A116:K116 A132:K132 A165:K165 A181:K181 A197:K197 H213:K213 H229:K229 H262:K262 H278:K278 H295:K295 A325 A340 A355 C355:K355 A370 A385 A400 A415 A430 D430:K430 A445 A460 A475 A490">
    <cfRule type="containsText" dxfId="639" priority="1346" operator="containsText" text="MISSING">
      <formula>NOT(ISERROR(SEARCH("MISSING",A5)))</formula>
    </cfRule>
    <cfRule type="containsText" dxfId="638" priority="1348" operator="containsText" text="Event Not Available">
      <formula>NOT(ISERROR(SEARCH("Event Not Available",A5)))</formula>
    </cfRule>
    <cfRule type="cellIs" dxfId="637" priority="1347" operator="equal">
      <formula>"-"</formula>
    </cfRule>
    <cfRule type="containsBlanks" dxfId="636" priority="1349">
      <formula>LEN(TRIM(A5))=0</formula>
    </cfRule>
    <cfRule type="containsText" dxfId="635" priority="1350" operator="containsText" text="Record not yet set">
      <formula>NOT(ISERROR(SEARCH("Record not yet set",A5)))</formula>
    </cfRule>
  </conditionalFormatting>
  <conditionalFormatting sqref="B37:B51">
    <cfRule type="cellIs" dxfId="634" priority="1237" operator="equal">
      <formula>"-"</formula>
    </cfRule>
    <cfRule type="containsText" dxfId="633" priority="1240" operator="containsText" text="Record not yet set">
      <formula>NOT(ISERROR(SEARCH("Record not yet set",B37)))</formula>
    </cfRule>
    <cfRule type="containsText" dxfId="632" priority="1236" operator="containsText" text="MISSING">
      <formula>NOT(ISERROR(SEARCH("MISSING",B37)))</formula>
    </cfRule>
    <cfRule type="containsText" dxfId="631" priority="1238" operator="containsText" text="Event Not Available">
      <formula>NOT(ISERROR(SEARCH("Event Not Available",B37)))</formula>
    </cfRule>
    <cfRule type="containsBlanks" dxfId="630" priority="1239">
      <formula>LEN(TRIM(B37))=0</formula>
    </cfRule>
  </conditionalFormatting>
  <conditionalFormatting sqref="B53:B67">
    <cfRule type="cellIs" dxfId="629" priority="1212" operator="equal">
      <formula>"-"</formula>
    </cfRule>
    <cfRule type="containsText" dxfId="628" priority="1213" operator="containsText" text="Event Not Available">
      <formula>NOT(ISERROR(SEARCH("Event Not Available",B53)))</formula>
    </cfRule>
    <cfRule type="containsText" dxfId="627" priority="1215" operator="containsText" text="Record not yet set">
      <formula>NOT(ISERROR(SEARCH("Record not yet set",B53)))</formula>
    </cfRule>
    <cfRule type="containsBlanks" dxfId="626" priority="1214">
      <formula>LEN(TRIM(B53))=0</formula>
    </cfRule>
    <cfRule type="containsText" dxfId="625" priority="1211" operator="containsText" text="MISSING">
      <formula>NOT(ISERROR(SEARCH("MISSING",B53)))</formula>
    </cfRule>
  </conditionalFormatting>
  <conditionalFormatting sqref="B69:B83">
    <cfRule type="containsText" dxfId="624" priority="1171" operator="containsText" text="MISSING">
      <formula>NOT(ISERROR(SEARCH("MISSING",B69)))</formula>
    </cfRule>
    <cfRule type="cellIs" dxfId="623" priority="1172" operator="equal">
      <formula>"-"</formula>
    </cfRule>
    <cfRule type="containsText" dxfId="622" priority="1173" operator="containsText" text="Event Not Available">
      <formula>NOT(ISERROR(SEARCH("Event Not Available",B69)))</formula>
    </cfRule>
    <cfRule type="containsBlanks" dxfId="621" priority="1174">
      <formula>LEN(TRIM(B69))=0</formula>
    </cfRule>
    <cfRule type="containsText" dxfId="620" priority="1175" operator="containsText" text="Record not yet set">
      <formula>NOT(ISERROR(SEARCH("Record not yet set",B69)))</formula>
    </cfRule>
  </conditionalFormatting>
  <conditionalFormatting sqref="B85:B99">
    <cfRule type="containsText" dxfId="619" priority="1150" operator="containsText" text="Record not yet set">
      <formula>NOT(ISERROR(SEARCH("Record not yet set",B85)))</formula>
    </cfRule>
    <cfRule type="containsBlanks" dxfId="618" priority="1149">
      <formula>LEN(TRIM(B85))=0</formula>
    </cfRule>
    <cfRule type="containsText" dxfId="617" priority="1148" operator="containsText" text="Event Not Available">
      <formula>NOT(ISERROR(SEARCH("Event Not Available",B85)))</formula>
    </cfRule>
    <cfRule type="cellIs" dxfId="616" priority="1147" operator="equal">
      <formula>"-"</formula>
    </cfRule>
    <cfRule type="containsText" dxfId="615" priority="1146" operator="containsText" text="MISSING">
      <formula>NOT(ISERROR(SEARCH("MISSING",B85)))</formula>
    </cfRule>
  </conditionalFormatting>
  <conditionalFormatting sqref="B101:B115">
    <cfRule type="containsText" dxfId="614" priority="1115" operator="containsText" text="Record not yet set">
      <formula>NOT(ISERROR(SEARCH("Record not yet set",B101)))</formula>
    </cfRule>
    <cfRule type="containsBlanks" dxfId="613" priority="1114">
      <formula>LEN(TRIM(B101))=0</formula>
    </cfRule>
    <cfRule type="containsText" dxfId="612" priority="1113" operator="containsText" text="Event Not Available">
      <formula>NOT(ISERROR(SEARCH("Event Not Available",B101)))</formula>
    </cfRule>
    <cfRule type="cellIs" dxfId="611" priority="1112" operator="equal">
      <formula>"-"</formula>
    </cfRule>
    <cfRule type="containsText" dxfId="610" priority="1111" operator="containsText" text="MISSING">
      <formula>NOT(ISERROR(SEARCH("MISSING",B101)))</formula>
    </cfRule>
  </conditionalFormatting>
  <conditionalFormatting sqref="B117:B131">
    <cfRule type="containsText" dxfId="609" priority="1085" operator="containsText" text="Record not yet set">
      <formula>NOT(ISERROR(SEARCH("Record not yet set",B117)))</formula>
    </cfRule>
    <cfRule type="containsBlanks" dxfId="608" priority="1084">
      <formula>LEN(TRIM(B117))=0</formula>
    </cfRule>
    <cfRule type="containsText" dxfId="607" priority="1083" operator="containsText" text="Event Not Available">
      <formula>NOT(ISERROR(SEARCH("Event Not Available",B117)))</formula>
    </cfRule>
    <cfRule type="cellIs" dxfId="606" priority="1082" operator="equal">
      <formula>"-"</formula>
    </cfRule>
    <cfRule type="containsText" dxfId="605" priority="1081" operator="containsText" text="MISSING">
      <formula>NOT(ISERROR(SEARCH("MISSING",B117)))</formula>
    </cfRule>
  </conditionalFormatting>
  <conditionalFormatting sqref="B133:B147 B149:B164">
    <cfRule type="containsText" dxfId="604" priority="1050" operator="containsText" text="Record not yet set">
      <formula>NOT(ISERROR(SEARCH("Record not yet set",B133)))</formula>
    </cfRule>
    <cfRule type="containsBlanks" dxfId="603" priority="1049">
      <formula>LEN(TRIM(B133))=0</formula>
    </cfRule>
    <cfRule type="containsText" dxfId="602" priority="1048" operator="containsText" text="Event Not Available">
      <formula>NOT(ISERROR(SEARCH("Event Not Available",B133)))</formula>
    </cfRule>
    <cfRule type="cellIs" dxfId="601" priority="1047" operator="equal">
      <formula>"-"</formula>
    </cfRule>
    <cfRule type="containsText" dxfId="600" priority="1046" operator="containsText" text="MISSING">
      <formula>NOT(ISERROR(SEARCH("MISSING",B133)))</formula>
    </cfRule>
  </conditionalFormatting>
  <conditionalFormatting sqref="B166:B180">
    <cfRule type="containsBlanks" dxfId="599" priority="1019">
      <formula>LEN(TRIM(B166))=0</formula>
    </cfRule>
    <cfRule type="containsText" dxfId="598" priority="1020" operator="containsText" text="Record not yet set">
      <formula>NOT(ISERROR(SEARCH("Record not yet set",B166)))</formula>
    </cfRule>
    <cfRule type="containsText" dxfId="597" priority="1018" operator="containsText" text="Event Not Available">
      <formula>NOT(ISERROR(SEARCH("Event Not Available",B166)))</formula>
    </cfRule>
    <cfRule type="cellIs" dxfId="596" priority="1017" operator="equal">
      <formula>"-"</formula>
    </cfRule>
    <cfRule type="containsText" dxfId="595" priority="1016" operator="containsText" text="MISSING">
      <formula>NOT(ISERROR(SEARCH("MISSING",B166)))</formula>
    </cfRule>
  </conditionalFormatting>
  <conditionalFormatting sqref="B182:B196">
    <cfRule type="containsText" dxfId="594" priority="975" operator="containsText" text="Record not yet set">
      <formula>NOT(ISERROR(SEARCH("Record not yet set",B182)))</formula>
    </cfRule>
    <cfRule type="containsBlanks" dxfId="593" priority="974">
      <formula>LEN(TRIM(B182))=0</formula>
    </cfRule>
    <cfRule type="containsText" dxfId="592" priority="973" operator="containsText" text="Event Not Available">
      <formula>NOT(ISERROR(SEARCH("Event Not Available",B182)))</formula>
    </cfRule>
    <cfRule type="cellIs" dxfId="591" priority="972" operator="equal">
      <formula>"-"</formula>
    </cfRule>
    <cfRule type="containsText" dxfId="590" priority="971" operator="containsText" text="MISSING">
      <formula>NOT(ISERROR(SEARCH("MISSING",B182)))</formula>
    </cfRule>
  </conditionalFormatting>
  <conditionalFormatting sqref="B198:B212">
    <cfRule type="containsText" dxfId="589" priority="945" operator="containsText" text="Record not yet set">
      <formula>NOT(ISERROR(SEARCH("Record not yet set",B198)))</formula>
    </cfRule>
    <cfRule type="containsText" dxfId="588" priority="941" operator="containsText" text="MISSING">
      <formula>NOT(ISERROR(SEARCH("MISSING",B198)))</formula>
    </cfRule>
    <cfRule type="cellIs" dxfId="587" priority="942" operator="equal">
      <formula>"-"</formula>
    </cfRule>
    <cfRule type="containsText" dxfId="586" priority="943" operator="containsText" text="Event Not Available">
      <formula>NOT(ISERROR(SEARCH("Event Not Available",B198)))</formula>
    </cfRule>
    <cfRule type="containsBlanks" dxfId="585" priority="944">
      <formula>LEN(TRIM(B198))=0</formula>
    </cfRule>
  </conditionalFormatting>
  <conditionalFormatting sqref="B214:B228">
    <cfRule type="containsBlanks" dxfId="584" priority="914">
      <formula>LEN(TRIM(B214))=0</formula>
    </cfRule>
    <cfRule type="containsText" dxfId="583" priority="911" operator="containsText" text="MISSING">
      <formula>NOT(ISERROR(SEARCH("MISSING",B214)))</formula>
    </cfRule>
    <cfRule type="cellIs" dxfId="582" priority="912" operator="equal">
      <formula>"-"</formula>
    </cfRule>
    <cfRule type="containsText" dxfId="581" priority="913" operator="containsText" text="Event Not Available">
      <formula>NOT(ISERROR(SEARCH("Event Not Available",B214)))</formula>
    </cfRule>
    <cfRule type="containsText" dxfId="580" priority="915" operator="containsText" text="Record not yet set">
      <formula>NOT(ISERROR(SEARCH("Record not yet set",B214)))</formula>
    </cfRule>
  </conditionalFormatting>
  <conditionalFormatting sqref="B230:B244">
    <cfRule type="containsText" dxfId="579" priority="885" operator="containsText" text="Record not yet set">
      <formula>NOT(ISERROR(SEARCH("Record not yet set",B230)))</formula>
    </cfRule>
    <cfRule type="containsText" dxfId="578" priority="881" operator="containsText" text="MISSING">
      <formula>NOT(ISERROR(SEARCH("MISSING",B230)))</formula>
    </cfRule>
    <cfRule type="containsBlanks" dxfId="577" priority="884">
      <formula>LEN(TRIM(B230))=0</formula>
    </cfRule>
    <cfRule type="cellIs" dxfId="576" priority="882" operator="equal">
      <formula>"-"</formula>
    </cfRule>
    <cfRule type="containsText" dxfId="575" priority="883" operator="containsText" text="Event Not Available">
      <formula>NOT(ISERROR(SEARCH("Event Not Available",B230)))</formula>
    </cfRule>
  </conditionalFormatting>
  <conditionalFormatting sqref="B246:B261">
    <cfRule type="cellIs" dxfId="574" priority="852" operator="equal">
      <formula>"-"</formula>
    </cfRule>
    <cfRule type="containsBlanks" dxfId="573" priority="854">
      <formula>LEN(TRIM(B246))=0</formula>
    </cfRule>
    <cfRule type="containsText" dxfId="572" priority="851" operator="containsText" text="MISSING">
      <formula>NOT(ISERROR(SEARCH("MISSING",B246)))</formula>
    </cfRule>
    <cfRule type="containsText" dxfId="571" priority="853" operator="containsText" text="Event Not Available">
      <formula>NOT(ISERROR(SEARCH("Event Not Available",B246)))</formula>
    </cfRule>
    <cfRule type="containsText" dxfId="570" priority="855" operator="containsText" text="Record not yet set">
      <formula>NOT(ISERROR(SEARCH("Record not yet set",B246)))</formula>
    </cfRule>
  </conditionalFormatting>
  <conditionalFormatting sqref="B263:B277 B279:B294">
    <cfRule type="containsText" dxfId="569" priority="805" operator="containsText" text="Record not yet set">
      <formula>NOT(ISERROR(SEARCH("Record not yet set",B263)))</formula>
    </cfRule>
    <cfRule type="containsText" dxfId="568" priority="801" operator="containsText" text="MISSING">
      <formula>NOT(ISERROR(SEARCH("MISSING",B263)))</formula>
    </cfRule>
    <cfRule type="cellIs" dxfId="567" priority="802" operator="equal">
      <formula>"-"</formula>
    </cfRule>
    <cfRule type="containsText" dxfId="566" priority="803" operator="containsText" text="Event Not Available">
      <formula>NOT(ISERROR(SEARCH("Event Not Available",B263)))</formula>
    </cfRule>
    <cfRule type="containsBlanks" dxfId="565" priority="804">
      <formula>LEN(TRIM(B263))=0</formula>
    </cfRule>
  </conditionalFormatting>
  <conditionalFormatting sqref="C430:C443">
    <cfRule type="containsText" dxfId="564" priority="213" operator="containsText" text="Event Not Available">
      <formula>NOT(ISERROR(SEARCH("Event Not Available",C430)))</formula>
    </cfRule>
    <cfRule type="containsBlanks" dxfId="563" priority="214">
      <formula>LEN(TRIM(C430))=0</formula>
    </cfRule>
    <cfRule type="containsText" dxfId="562" priority="215" operator="containsText" text="Record not yet set">
      <formula>NOT(ISERROR(SEARCH("Record not yet set",C430)))</formula>
    </cfRule>
    <cfRule type="containsText" dxfId="561" priority="211" operator="containsText" text="MISSING">
      <formula>NOT(ISERROR(SEARCH("MISSING",C430)))</formula>
    </cfRule>
    <cfRule type="cellIs" dxfId="560" priority="212" operator="equal">
      <formula>"-"</formula>
    </cfRule>
  </conditionalFormatting>
  <conditionalFormatting sqref="C445:C458">
    <cfRule type="containsText" dxfId="559" priority="316" operator="containsText" text="MISSING">
      <formula>NOT(ISERROR(SEARCH("MISSING",C445)))</formula>
    </cfRule>
    <cfRule type="cellIs" dxfId="558" priority="317" operator="equal">
      <formula>"-"</formula>
    </cfRule>
    <cfRule type="containsText" dxfId="557" priority="318" operator="containsText" text="Event Not Available">
      <formula>NOT(ISERROR(SEARCH("Event Not Available",C445)))</formula>
    </cfRule>
    <cfRule type="containsBlanks" dxfId="556" priority="319">
      <formula>LEN(TRIM(C445))=0</formula>
    </cfRule>
    <cfRule type="containsText" dxfId="555" priority="320" operator="containsText" text="Record not yet set">
      <formula>NOT(ISERROR(SEARCH("Record not yet set",C445)))</formula>
    </cfRule>
  </conditionalFormatting>
  <conditionalFormatting sqref="C460:C473">
    <cfRule type="containsText" dxfId="554" priority="195" operator="containsText" text="Record not yet set">
      <formula>NOT(ISERROR(SEARCH("Record not yet set",C460)))</formula>
    </cfRule>
    <cfRule type="containsBlanks" dxfId="553" priority="194">
      <formula>LEN(TRIM(C460))=0</formula>
    </cfRule>
    <cfRule type="containsText" dxfId="552" priority="193" operator="containsText" text="Event Not Available">
      <formula>NOT(ISERROR(SEARCH("Event Not Available",C460)))</formula>
    </cfRule>
    <cfRule type="cellIs" dxfId="551" priority="192" operator="equal">
      <formula>"-"</formula>
    </cfRule>
    <cfRule type="containsText" dxfId="550" priority="191" operator="containsText" text="MISSING">
      <formula>NOT(ISERROR(SEARCH("MISSING",C460)))</formula>
    </cfRule>
  </conditionalFormatting>
  <conditionalFormatting sqref="C475:C488">
    <cfRule type="containsText" dxfId="549" priority="175" operator="containsText" text="Record not yet set">
      <formula>NOT(ISERROR(SEARCH("Record not yet set",C475)))</formula>
    </cfRule>
    <cfRule type="containsText" dxfId="548" priority="171" operator="containsText" text="MISSING">
      <formula>NOT(ISERROR(SEARCH("MISSING",C475)))</formula>
    </cfRule>
    <cfRule type="cellIs" dxfId="547" priority="172" operator="equal">
      <formula>"-"</formula>
    </cfRule>
    <cfRule type="containsText" dxfId="546" priority="173" operator="containsText" text="Event Not Available">
      <formula>NOT(ISERROR(SEARCH("Event Not Available",C475)))</formula>
    </cfRule>
    <cfRule type="containsBlanks" dxfId="545" priority="174">
      <formula>LEN(TRIM(C475))=0</formula>
    </cfRule>
  </conditionalFormatting>
  <conditionalFormatting sqref="C490:C503">
    <cfRule type="containsText" dxfId="544" priority="151" operator="containsText" text="MISSING">
      <formula>NOT(ISERROR(SEARCH("MISSING",C490)))</formula>
    </cfRule>
    <cfRule type="containsText" dxfId="543" priority="155" operator="containsText" text="Record not yet set">
      <formula>NOT(ISERROR(SEARCH("Record not yet set",C490)))</formula>
    </cfRule>
    <cfRule type="containsBlanks" dxfId="542" priority="154">
      <formula>LEN(TRIM(C490))=0</formula>
    </cfRule>
    <cfRule type="containsText" dxfId="541" priority="153" operator="containsText" text="Event Not Available">
      <formula>NOT(ISERROR(SEARCH("Event Not Available",C490)))</formula>
    </cfRule>
    <cfRule type="cellIs" dxfId="540" priority="152" operator="equal">
      <formula>"-"</formula>
    </cfRule>
  </conditionalFormatting>
  <conditionalFormatting sqref="C505:C518">
    <cfRule type="containsText" dxfId="539" priority="131" operator="containsText" text="MISSING">
      <formula>NOT(ISERROR(SEARCH("MISSING",C505)))</formula>
    </cfRule>
    <cfRule type="containsBlanks" dxfId="538" priority="134">
      <formula>LEN(TRIM(C505))=0</formula>
    </cfRule>
    <cfRule type="containsText" dxfId="537" priority="135" operator="containsText" text="Record not yet set">
      <formula>NOT(ISERROR(SEARCH("Record not yet set",C505)))</formula>
    </cfRule>
    <cfRule type="containsText" dxfId="536" priority="133" operator="containsText" text="Event Not Available">
      <formula>NOT(ISERROR(SEARCH("Event Not Available",C505)))</formula>
    </cfRule>
    <cfRule type="cellIs" dxfId="535" priority="132" operator="equal">
      <formula>"-"</formula>
    </cfRule>
  </conditionalFormatting>
  <conditionalFormatting sqref="C325:F325">
    <cfRule type="containsText" dxfId="534" priority="475" operator="containsText" text="Record not yet set">
      <formula>NOT(ISERROR(SEARCH("Record not yet set",C325)))</formula>
    </cfRule>
    <cfRule type="containsBlanks" dxfId="533" priority="474">
      <formula>LEN(TRIM(C325))=0</formula>
    </cfRule>
    <cfRule type="containsText" dxfId="532" priority="473" operator="containsText" text="Event Not Available">
      <formula>NOT(ISERROR(SEARCH("Event Not Available",C325)))</formula>
    </cfRule>
    <cfRule type="cellIs" dxfId="531" priority="472" operator="equal">
      <formula>"-"</formula>
    </cfRule>
    <cfRule type="containsText" dxfId="530" priority="471" operator="containsText" text="MISSING">
      <formula>NOT(ISERROR(SEARCH("MISSING",C325)))</formula>
    </cfRule>
  </conditionalFormatting>
  <conditionalFormatting sqref="C340:F340">
    <cfRule type="containsText" dxfId="529" priority="466" operator="containsText" text="MISSING">
      <formula>NOT(ISERROR(SEARCH("MISSING",C340)))</formula>
    </cfRule>
    <cfRule type="cellIs" dxfId="528" priority="467" operator="equal">
      <formula>"-"</formula>
    </cfRule>
    <cfRule type="containsText" dxfId="527" priority="468" operator="containsText" text="Event Not Available">
      <formula>NOT(ISERROR(SEARCH("Event Not Available",C340)))</formula>
    </cfRule>
    <cfRule type="containsText" dxfId="526" priority="470" operator="containsText" text="Record not yet set">
      <formula>NOT(ISERROR(SEARCH("Record not yet set",C340)))</formula>
    </cfRule>
    <cfRule type="containsBlanks" dxfId="525" priority="469">
      <formula>LEN(TRIM(C340))=0</formula>
    </cfRule>
  </conditionalFormatting>
  <conditionalFormatting sqref="C370:F370">
    <cfRule type="containsText" dxfId="524" priority="456" operator="containsText" text="MISSING">
      <formula>NOT(ISERROR(SEARCH("MISSING",C370)))</formula>
    </cfRule>
    <cfRule type="cellIs" dxfId="523" priority="457" operator="equal">
      <formula>"-"</formula>
    </cfRule>
    <cfRule type="containsText" dxfId="522" priority="458" operator="containsText" text="Event Not Available">
      <formula>NOT(ISERROR(SEARCH("Event Not Available",C370)))</formula>
    </cfRule>
    <cfRule type="containsBlanks" dxfId="521" priority="459">
      <formula>LEN(TRIM(C370))=0</formula>
    </cfRule>
    <cfRule type="containsText" dxfId="520" priority="460" operator="containsText" text="Record not yet set">
      <formula>NOT(ISERROR(SEARCH("Record not yet set",C370)))</formula>
    </cfRule>
  </conditionalFormatting>
  <conditionalFormatting sqref="C385:F385">
    <cfRule type="containsBlanks" dxfId="519" priority="379">
      <formula>LEN(TRIM(C385))=0</formula>
    </cfRule>
    <cfRule type="containsText" dxfId="518" priority="376" operator="containsText" text="MISSING">
      <formula>NOT(ISERROR(SEARCH("MISSING",C385)))</formula>
    </cfRule>
    <cfRule type="cellIs" dxfId="517" priority="377" operator="equal">
      <formula>"-"</formula>
    </cfRule>
    <cfRule type="containsText" dxfId="516" priority="378" operator="containsText" text="Event Not Available">
      <formula>NOT(ISERROR(SEARCH("Event Not Available",C385)))</formula>
    </cfRule>
    <cfRule type="containsText" dxfId="515" priority="380" operator="containsText" text="Record not yet set">
      <formula>NOT(ISERROR(SEARCH("Record not yet set",C385)))</formula>
    </cfRule>
  </conditionalFormatting>
  <conditionalFormatting sqref="C400:F400">
    <cfRule type="containsText" dxfId="514" priority="360" operator="containsText" text="Record not yet set">
      <formula>NOT(ISERROR(SEARCH("Record not yet set",C400)))</formula>
    </cfRule>
    <cfRule type="containsBlanks" dxfId="513" priority="359">
      <formula>LEN(TRIM(C400))=0</formula>
    </cfRule>
    <cfRule type="containsText" dxfId="512" priority="358" operator="containsText" text="Event Not Available">
      <formula>NOT(ISERROR(SEARCH("Event Not Available",C400)))</formula>
    </cfRule>
    <cfRule type="cellIs" dxfId="511" priority="357" operator="equal">
      <formula>"-"</formula>
    </cfRule>
    <cfRule type="containsText" dxfId="510" priority="356" operator="containsText" text="MISSING">
      <formula>NOT(ISERROR(SEARCH("MISSING",C400)))</formula>
    </cfRule>
  </conditionalFormatting>
  <conditionalFormatting sqref="C415:F415">
    <cfRule type="cellIs" dxfId="509" priority="242" operator="equal">
      <formula>"-"</formula>
    </cfRule>
    <cfRule type="containsText" dxfId="508" priority="243" operator="containsText" text="Event Not Available">
      <formula>NOT(ISERROR(SEARCH("Event Not Available",C415)))</formula>
    </cfRule>
    <cfRule type="containsBlanks" dxfId="507" priority="244">
      <formula>LEN(TRIM(C415))=0</formula>
    </cfRule>
    <cfRule type="containsText" dxfId="506" priority="245" operator="containsText" text="Record not yet set">
      <formula>NOT(ISERROR(SEARCH("Record not yet set",C415)))</formula>
    </cfRule>
    <cfRule type="containsText" dxfId="505" priority="241" operator="containsText" text="MISSING">
      <formula>NOT(ISERROR(SEARCH("MISSING",C415)))</formula>
    </cfRule>
  </conditionalFormatting>
  <conditionalFormatting sqref="D445:F445">
    <cfRule type="containsText" dxfId="504" priority="325" operator="containsText" text="Record not yet set">
      <formula>NOT(ISERROR(SEARCH("Record not yet set",D445)))</formula>
    </cfRule>
    <cfRule type="containsText" dxfId="503" priority="321" operator="containsText" text="MISSING">
      <formula>NOT(ISERROR(SEARCH("MISSING",D445)))</formula>
    </cfRule>
    <cfRule type="cellIs" dxfId="502" priority="322" operator="equal">
      <formula>"-"</formula>
    </cfRule>
    <cfRule type="containsText" dxfId="501" priority="323" operator="containsText" text="Event Not Available">
      <formula>NOT(ISERROR(SEARCH("Event Not Available",D445)))</formula>
    </cfRule>
    <cfRule type="containsBlanks" dxfId="500" priority="324">
      <formula>LEN(TRIM(D445))=0</formula>
    </cfRule>
  </conditionalFormatting>
  <conditionalFormatting sqref="D460:F460">
    <cfRule type="containsText" dxfId="499" priority="196" operator="containsText" text="MISSING">
      <formula>NOT(ISERROR(SEARCH("MISSING",D460)))</formula>
    </cfRule>
    <cfRule type="cellIs" dxfId="498" priority="197" operator="equal">
      <formula>"-"</formula>
    </cfRule>
    <cfRule type="containsText" dxfId="497" priority="198" operator="containsText" text="Event Not Available">
      <formula>NOT(ISERROR(SEARCH("Event Not Available",D460)))</formula>
    </cfRule>
    <cfRule type="containsBlanks" dxfId="496" priority="199">
      <formula>LEN(TRIM(D460))=0</formula>
    </cfRule>
    <cfRule type="containsText" dxfId="495" priority="200" operator="containsText" text="Record not yet set">
      <formula>NOT(ISERROR(SEARCH("Record not yet set",D460)))</formula>
    </cfRule>
  </conditionalFormatting>
  <conditionalFormatting sqref="D475:F475">
    <cfRule type="containsBlanks" dxfId="494" priority="179">
      <formula>LEN(TRIM(D475))=0</formula>
    </cfRule>
    <cfRule type="containsText" dxfId="493" priority="178" operator="containsText" text="Event Not Available">
      <formula>NOT(ISERROR(SEARCH("Event Not Available",D475)))</formula>
    </cfRule>
    <cfRule type="cellIs" dxfId="492" priority="177" operator="equal">
      <formula>"-"</formula>
    </cfRule>
    <cfRule type="containsText" dxfId="491" priority="176" operator="containsText" text="MISSING">
      <formula>NOT(ISERROR(SEARCH("MISSING",D475)))</formula>
    </cfRule>
    <cfRule type="containsText" dxfId="490" priority="180" operator="containsText" text="Record not yet set">
      <formula>NOT(ISERROR(SEARCH("Record not yet set",D475)))</formula>
    </cfRule>
  </conditionalFormatting>
  <conditionalFormatting sqref="D490:F490">
    <cfRule type="containsText" dxfId="489" priority="156" operator="containsText" text="MISSING">
      <formula>NOT(ISERROR(SEARCH("MISSING",D490)))</formula>
    </cfRule>
    <cfRule type="cellIs" dxfId="488" priority="157" operator="equal">
      <formula>"-"</formula>
    </cfRule>
    <cfRule type="containsText" dxfId="487" priority="158" operator="containsText" text="Event Not Available">
      <formula>NOT(ISERROR(SEARCH("Event Not Available",D490)))</formula>
    </cfRule>
    <cfRule type="containsText" dxfId="486" priority="160" operator="containsText" text="Record not yet set">
      <formula>NOT(ISERROR(SEARCH("Record not yet set",D490)))</formula>
    </cfRule>
    <cfRule type="containsBlanks" dxfId="485" priority="159">
      <formula>LEN(TRIM(D490))=0</formula>
    </cfRule>
  </conditionalFormatting>
  <conditionalFormatting sqref="D505:F505">
    <cfRule type="cellIs" dxfId="484" priority="137" operator="equal">
      <formula>"-"</formula>
    </cfRule>
    <cfRule type="containsText" dxfId="483" priority="138" operator="containsText" text="Event Not Available">
      <formula>NOT(ISERROR(SEARCH("Event Not Available",D505)))</formula>
    </cfRule>
    <cfRule type="containsBlanks" dxfId="482" priority="139">
      <formula>LEN(TRIM(D505))=0</formula>
    </cfRule>
    <cfRule type="containsText" dxfId="481" priority="140" operator="containsText" text="Record not yet set">
      <formula>NOT(ISERROR(SEARCH("Record not yet set",D505)))</formula>
    </cfRule>
    <cfRule type="containsText" dxfId="480" priority="136" operator="containsText" text="MISSING">
      <formula>NOT(ISERROR(SEARCH("MISSING",D505)))</formula>
    </cfRule>
  </conditionalFormatting>
  <conditionalFormatting sqref="G85:G88 I85:I88 G89:I99">
    <cfRule type="cellIs" dxfId="479" priority="1127" operator="equal">
      <formula>"-"</formula>
    </cfRule>
    <cfRule type="containsBlanks" dxfId="478" priority="1129">
      <formula>LEN(TRIM(G85))=0</formula>
    </cfRule>
    <cfRule type="containsText" dxfId="477" priority="1128" operator="containsText" text="Event Not Available">
      <formula>NOT(ISERROR(SEARCH("Event Not Available",G85)))</formula>
    </cfRule>
    <cfRule type="containsText" dxfId="476" priority="1126" operator="containsText" text="MISSING">
      <formula>NOT(ISERROR(SEARCH("MISSING",G85)))</formula>
    </cfRule>
    <cfRule type="containsText" dxfId="475" priority="1130" operator="containsText" text="Record not yet set">
      <formula>NOT(ISERROR(SEARCH("Record not yet set",G85)))</formula>
    </cfRule>
  </conditionalFormatting>
  <conditionalFormatting sqref="G213:G214">
    <cfRule type="containsText" dxfId="474" priority="816" operator="containsText" text="MISSING">
      <formula>NOT(ISERROR(SEARCH("MISSING",G213)))</formula>
    </cfRule>
    <cfRule type="cellIs" dxfId="473" priority="817" operator="equal">
      <formula>"-"</formula>
    </cfRule>
    <cfRule type="containsText" dxfId="472" priority="818" operator="containsText" text="Event Not Available">
      <formula>NOT(ISERROR(SEARCH("Event Not Available",G213)))</formula>
    </cfRule>
    <cfRule type="containsBlanks" dxfId="471" priority="819">
      <formula>LEN(TRIM(G213))=0</formula>
    </cfRule>
    <cfRule type="containsText" dxfId="470" priority="820" operator="containsText" text="Record not yet set">
      <formula>NOT(ISERROR(SEARCH("Record not yet set",G213)))</formula>
    </cfRule>
  </conditionalFormatting>
  <conditionalFormatting sqref="G229:G231">
    <cfRule type="cellIs" dxfId="469" priority="727" operator="equal">
      <formula>"-"</formula>
    </cfRule>
    <cfRule type="containsText" dxfId="468" priority="730" operator="containsText" text="Record not yet set">
      <formula>NOT(ISERROR(SEARCH("Record not yet set",G229)))</formula>
    </cfRule>
    <cfRule type="containsText" dxfId="467" priority="726" operator="containsText" text="MISSING">
      <formula>NOT(ISERROR(SEARCH("MISSING",G229)))</formula>
    </cfRule>
    <cfRule type="containsText" dxfId="466" priority="728" operator="containsText" text="Event Not Available">
      <formula>NOT(ISERROR(SEARCH("Event Not Available",G229)))</formula>
    </cfRule>
    <cfRule type="containsBlanks" dxfId="465" priority="729">
      <formula>LEN(TRIM(G229))=0</formula>
    </cfRule>
  </conditionalFormatting>
  <conditionalFormatting sqref="G262:G263">
    <cfRule type="containsBlanks" dxfId="464" priority="689">
      <formula>LEN(TRIM(G262))=0</formula>
    </cfRule>
    <cfRule type="containsText" dxfId="463" priority="688" operator="containsText" text="Event Not Available">
      <formula>NOT(ISERROR(SEARCH("Event Not Available",G262)))</formula>
    </cfRule>
    <cfRule type="cellIs" dxfId="462" priority="687" operator="equal">
      <formula>"-"</formula>
    </cfRule>
    <cfRule type="containsText" dxfId="461" priority="686" operator="containsText" text="MISSING">
      <formula>NOT(ISERROR(SEARCH("MISSING",G262)))</formula>
    </cfRule>
    <cfRule type="containsText" dxfId="460" priority="690" operator="containsText" text="Record not yet set">
      <formula>NOT(ISERROR(SEARCH("Record not yet set",G262)))</formula>
    </cfRule>
  </conditionalFormatting>
  <conditionalFormatting sqref="G278:G280">
    <cfRule type="containsText" dxfId="459" priority="680" operator="containsText" text="Record not yet set">
      <formula>NOT(ISERROR(SEARCH("Record not yet set",G278)))</formula>
    </cfRule>
    <cfRule type="containsBlanks" dxfId="458" priority="679">
      <formula>LEN(TRIM(G278))=0</formula>
    </cfRule>
    <cfRule type="containsText" dxfId="457" priority="678" operator="containsText" text="Event Not Available">
      <formula>NOT(ISERROR(SEARCH("Event Not Available",G278)))</formula>
    </cfRule>
    <cfRule type="cellIs" dxfId="456" priority="677" operator="equal">
      <formula>"-"</formula>
    </cfRule>
    <cfRule type="containsText" dxfId="455" priority="676" operator="containsText" text="MISSING">
      <formula>NOT(ISERROR(SEARCH("MISSING",G278)))</formula>
    </cfRule>
  </conditionalFormatting>
  <conditionalFormatting sqref="G295:G296">
    <cfRule type="containsText" dxfId="454" priority="566" operator="containsText" text="MISSING">
      <formula>NOT(ISERROR(SEARCH("MISSING",G295)))</formula>
    </cfRule>
    <cfRule type="containsText" dxfId="453" priority="570" operator="containsText" text="Record not yet set">
      <formula>NOT(ISERROR(SEARCH("Record not yet set",G295)))</formula>
    </cfRule>
    <cfRule type="containsBlanks" dxfId="452" priority="569">
      <formula>LEN(TRIM(G295))=0</formula>
    </cfRule>
    <cfRule type="containsText" dxfId="451" priority="568" operator="containsText" text="Event Not Available">
      <formula>NOT(ISERROR(SEARCH("Event Not Available",G295)))</formula>
    </cfRule>
    <cfRule type="cellIs" dxfId="450" priority="567" operator="equal">
      <formula>"-"</formula>
    </cfRule>
  </conditionalFormatting>
  <conditionalFormatting sqref="G215:I228">
    <cfRule type="containsText" dxfId="449" priority="810" operator="containsText" text="Record not yet set">
      <formula>NOT(ISERROR(SEARCH("Record not yet set",G215)))</formula>
    </cfRule>
    <cfRule type="containsText" dxfId="448" priority="806" operator="containsText" text="MISSING">
      <formula>NOT(ISERROR(SEARCH("MISSING",G215)))</formula>
    </cfRule>
    <cfRule type="containsText" dxfId="447" priority="808" operator="containsText" text="Event Not Available">
      <formula>NOT(ISERROR(SEARCH("Event Not Available",G215)))</formula>
    </cfRule>
    <cfRule type="cellIs" dxfId="446" priority="807" operator="equal">
      <formula>"-"</formula>
    </cfRule>
    <cfRule type="containsBlanks" dxfId="445" priority="809">
      <formula>LEN(TRIM(G215))=0</formula>
    </cfRule>
  </conditionalFormatting>
  <conditionalFormatting sqref="G232:I244">
    <cfRule type="containsText" dxfId="444" priority="711" operator="containsText" text="MISSING">
      <formula>NOT(ISERROR(SEARCH("MISSING",G232)))</formula>
    </cfRule>
    <cfRule type="cellIs" dxfId="443" priority="712" operator="equal">
      <formula>"-"</formula>
    </cfRule>
    <cfRule type="containsText" dxfId="442" priority="713" operator="containsText" text="Event Not Available">
      <formula>NOT(ISERROR(SEARCH("Event Not Available",G232)))</formula>
    </cfRule>
    <cfRule type="containsBlanks" dxfId="441" priority="714">
      <formula>LEN(TRIM(G232))=0</formula>
    </cfRule>
    <cfRule type="containsText" dxfId="440" priority="715" operator="containsText" text="Record not yet set">
      <formula>NOT(ISERROR(SEARCH("Record not yet set",G232)))</formula>
    </cfRule>
  </conditionalFormatting>
  <conditionalFormatting sqref="G264:I277">
    <cfRule type="containsText" dxfId="439" priority="685" operator="containsText" text="Record not yet set">
      <formula>NOT(ISERROR(SEARCH("Record not yet set",G264)))</formula>
    </cfRule>
    <cfRule type="containsBlanks" dxfId="438" priority="684">
      <formula>LEN(TRIM(G264))=0</formula>
    </cfRule>
    <cfRule type="containsText" dxfId="437" priority="683" operator="containsText" text="Event Not Available">
      <formula>NOT(ISERROR(SEARCH("Event Not Available",G264)))</formula>
    </cfRule>
    <cfRule type="cellIs" dxfId="436" priority="682" operator="equal">
      <formula>"-"</formula>
    </cfRule>
    <cfRule type="containsText" dxfId="435" priority="681" operator="containsText" text="MISSING">
      <formula>NOT(ISERROR(SEARCH("MISSING",G264)))</formula>
    </cfRule>
  </conditionalFormatting>
  <conditionalFormatting sqref="G281:I294">
    <cfRule type="containsText" dxfId="434" priority="670" operator="containsText" text="Record not yet set">
      <formula>NOT(ISERROR(SEARCH("Record not yet set",G281)))</formula>
    </cfRule>
    <cfRule type="containsText" dxfId="433" priority="666" operator="containsText" text="MISSING">
      <formula>NOT(ISERROR(SEARCH("MISSING",G281)))</formula>
    </cfRule>
    <cfRule type="cellIs" dxfId="432" priority="667" operator="equal">
      <formula>"-"</formula>
    </cfRule>
    <cfRule type="containsText" dxfId="431" priority="668" operator="containsText" text="Event Not Available">
      <formula>NOT(ISERROR(SEARCH("Event Not Available",G281)))</formula>
    </cfRule>
    <cfRule type="containsBlanks" dxfId="430" priority="669">
      <formula>LEN(TRIM(G281))=0</formula>
    </cfRule>
  </conditionalFormatting>
  <conditionalFormatting sqref="G297:I309">
    <cfRule type="containsBlanks" dxfId="429" priority="559">
      <formula>LEN(TRIM(G297))=0</formula>
    </cfRule>
    <cfRule type="containsText" dxfId="428" priority="560" operator="containsText" text="Record not yet set">
      <formula>NOT(ISERROR(SEARCH("Record not yet set",G297)))</formula>
    </cfRule>
    <cfRule type="containsText" dxfId="427" priority="556" operator="containsText" text="MISSING">
      <formula>NOT(ISERROR(SEARCH("MISSING",G297)))</formula>
    </cfRule>
    <cfRule type="cellIs" dxfId="426" priority="557" operator="equal">
      <formula>"-"</formula>
    </cfRule>
    <cfRule type="containsText" dxfId="425" priority="558" operator="containsText" text="Event Not Available">
      <formula>NOT(ISERROR(SEARCH("Event Not Available",G297)))</formula>
    </cfRule>
  </conditionalFormatting>
  <conditionalFormatting sqref="G5:K19">
    <cfRule type="containsBlanks" dxfId="424" priority="1244">
      <formula>LEN(TRIM(G5))=0</formula>
    </cfRule>
    <cfRule type="containsText" dxfId="423" priority="1245" operator="containsText" text="Record not yet set">
      <formula>NOT(ISERROR(SEARCH("Record not yet set",G5)))</formula>
    </cfRule>
    <cfRule type="containsText" dxfId="422" priority="1243" operator="containsText" text="Event Not Available">
      <formula>NOT(ISERROR(SEARCH("Event Not Available",G5)))</formula>
    </cfRule>
    <cfRule type="containsText" dxfId="421" priority="1241" operator="containsText" text="MISSING">
      <formula>NOT(ISERROR(SEARCH("MISSING",G5)))</formula>
    </cfRule>
    <cfRule type="cellIs" dxfId="420" priority="1242" operator="equal">
      <formula>"-"</formula>
    </cfRule>
  </conditionalFormatting>
  <conditionalFormatting sqref="G21:K35">
    <cfRule type="containsBlanks" dxfId="419" priority="1314">
      <formula>LEN(TRIM(G21))=0</formula>
    </cfRule>
    <cfRule type="cellIs" dxfId="418" priority="1312" operator="equal">
      <formula>"-"</formula>
    </cfRule>
    <cfRule type="containsText" dxfId="417" priority="1313" operator="containsText" text="Event Not Available">
      <formula>NOT(ISERROR(SEARCH("Event Not Available",G21)))</formula>
    </cfRule>
    <cfRule type="containsText" dxfId="416" priority="1315" operator="containsText" text="Record not yet set">
      <formula>NOT(ISERROR(SEARCH("Record not yet set",G21)))</formula>
    </cfRule>
    <cfRule type="containsText" dxfId="415" priority="1311" operator="containsText" text="MISSING">
      <formula>NOT(ISERROR(SEARCH("MISSING",G21)))</formula>
    </cfRule>
  </conditionalFormatting>
  <conditionalFormatting sqref="G37:K51">
    <cfRule type="containsText" dxfId="414" priority="1220" operator="containsText" text="Record not yet set">
      <formula>NOT(ISERROR(SEARCH("Record not yet set",G37)))</formula>
    </cfRule>
    <cfRule type="containsText" dxfId="413" priority="1216" operator="containsText" text="MISSING">
      <formula>NOT(ISERROR(SEARCH("MISSING",G37)))</formula>
    </cfRule>
    <cfRule type="cellIs" dxfId="412" priority="1217" operator="equal">
      <formula>"-"</formula>
    </cfRule>
    <cfRule type="containsText" dxfId="411" priority="1218" operator="containsText" text="Event Not Available">
      <formula>NOT(ISERROR(SEARCH("Event Not Available",G37)))</formula>
    </cfRule>
    <cfRule type="containsBlanks" dxfId="410" priority="1219">
      <formula>LEN(TRIM(G37))=0</formula>
    </cfRule>
  </conditionalFormatting>
  <conditionalFormatting sqref="G53:K67">
    <cfRule type="cellIs" dxfId="409" priority="1192" operator="equal">
      <formula>"-"</formula>
    </cfRule>
    <cfRule type="containsText" dxfId="408" priority="1195" operator="containsText" text="Record not yet set">
      <formula>NOT(ISERROR(SEARCH("Record not yet set",G53)))</formula>
    </cfRule>
    <cfRule type="containsBlanks" dxfId="407" priority="1194">
      <formula>LEN(TRIM(G53))=0</formula>
    </cfRule>
    <cfRule type="containsText" dxfId="406" priority="1193" operator="containsText" text="Event Not Available">
      <formula>NOT(ISERROR(SEARCH("Event Not Available",G53)))</formula>
    </cfRule>
    <cfRule type="containsText" dxfId="405" priority="1191" operator="containsText" text="MISSING">
      <formula>NOT(ISERROR(SEARCH("MISSING",G53)))</formula>
    </cfRule>
  </conditionalFormatting>
  <conditionalFormatting sqref="G69:K83">
    <cfRule type="containsText" dxfId="404" priority="61" operator="containsText" text="MISSING">
      <formula>NOT(ISERROR(SEARCH("MISSING",G69)))</formula>
    </cfRule>
    <cfRule type="cellIs" dxfId="403" priority="62" operator="equal">
      <formula>"-"</formula>
    </cfRule>
    <cfRule type="containsText" dxfId="402" priority="63" operator="containsText" text="Event Not Available">
      <formula>NOT(ISERROR(SEARCH("Event Not Available",G69)))</formula>
    </cfRule>
    <cfRule type="containsBlanks" dxfId="401" priority="64">
      <formula>LEN(TRIM(G69))=0</formula>
    </cfRule>
    <cfRule type="containsText" dxfId="400" priority="65" operator="containsText" text="Record not yet set">
      <formula>NOT(ISERROR(SEARCH("Record not yet set",G69)))</formula>
    </cfRule>
  </conditionalFormatting>
  <conditionalFormatting sqref="G101:K115">
    <cfRule type="cellIs" dxfId="399" priority="987" operator="equal">
      <formula>"-"</formula>
    </cfRule>
    <cfRule type="containsText" dxfId="398" priority="990" operator="containsText" text="Record not yet set">
      <formula>NOT(ISERROR(SEARCH("Record not yet set",G101)))</formula>
    </cfRule>
    <cfRule type="containsBlanks" dxfId="397" priority="989">
      <formula>LEN(TRIM(G101))=0</formula>
    </cfRule>
    <cfRule type="containsText" dxfId="396" priority="988" operator="containsText" text="Event Not Available">
      <formula>NOT(ISERROR(SEARCH("Event Not Available",G101)))</formula>
    </cfRule>
    <cfRule type="containsText" dxfId="395" priority="986" operator="containsText" text="MISSING">
      <formula>NOT(ISERROR(SEARCH("MISSING",G101)))</formula>
    </cfRule>
  </conditionalFormatting>
  <conditionalFormatting sqref="G117:K131">
    <cfRule type="containsText" dxfId="394" priority="985" operator="containsText" text="Record not yet set">
      <formula>NOT(ISERROR(SEARCH("Record not yet set",G117)))</formula>
    </cfRule>
    <cfRule type="containsBlanks" dxfId="393" priority="984">
      <formula>LEN(TRIM(G117))=0</formula>
    </cfRule>
    <cfRule type="containsText" dxfId="392" priority="983" operator="containsText" text="Event Not Available">
      <formula>NOT(ISERROR(SEARCH("Event Not Available",G117)))</formula>
    </cfRule>
    <cfRule type="cellIs" dxfId="391" priority="982" operator="equal">
      <formula>"-"</formula>
    </cfRule>
    <cfRule type="containsText" dxfId="390" priority="981" operator="containsText" text="MISSING">
      <formula>NOT(ISERROR(SEARCH("MISSING",G117)))</formula>
    </cfRule>
  </conditionalFormatting>
  <conditionalFormatting sqref="G133:K147 G149:K164">
    <cfRule type="containsBlanks" dxfId="389" priority="979">
      <formula>LEN(TRIM(G133))=0</formula>
    </cfRule>
    <cfRule type="containsText" dxfId="388" priority="976" operator="containsText" text="MISSING">
      <formula>NOT(ISERROR(SEARCH("MISSING",G133)))</formula>
    </cfRule>
    <cfRule type="containsText" dxfId="387" priority="980" operator="containsText" text="Record not yet set">
      <formula>NOT(ISERROR(SEARCH("Record not yet set",G133)))</formula>
    </cfRule>
    <cfRule type="cellIs" dxfId="386" priority="977" operator="equal">
      <formula>"-"</formula>
    </cfRule>
    <cfRule type="containsText" dxfId="385" priority="978" operator="containsText" text="Event Not Available">
      <formula>NOT(ISERROR(SEARCH("Event Not Available",G133)))</formula>
    </cfRule>
  </conditionalFormatting>
  <conditionalFormatting sqref="G166:K180">
    <cfRule type="containsText" dxfId="384" priority="996" operator="containsText" text="MISSING">
      <formula>NOT(ISERROR(SEARCH("MISSING",G166)))</formula>
    </cfRule>
    <cfRule type="cellIs" dxfId="383" priority="997" operator="equal">
      <formula>"-"</formula>
    </cfRule>
    <cfRule type="containsText" dxfId="382" priority="998" operator="containsText" text="Event Not Available">
      <formula>NOT(ISERROR(SEARCH("Event Not Available",G166)))</formula>
    </cfRule>
    <cfRule type="containsBlanks" dxfId="381" priority="999">
      <formula>LEN(TRIM(G166))=0</formula>
    </cfRule>
    <cfRule type="containsText" dxfId="380" priority="1000" operator="containsText" text="Record not yet set">
      <formula>NOT(ISERROR(SEARCH("Record not yet set",G166)))</formula>
    </cfRule>
  </conditionalFormatting>
  <conditionalFormatting sqref="G182:K196">
    <cfRule type="containsBlanks" dxfId="379" priority="824">
      <formula>LEN(TRIM(G182))=0</formula>
    </cfRule>
    <cfRule type="containsText" dxfId="378" priority="825" operator="containsText" text="Record not yet set">
      <formula>NOT(ISERROR(SEARCH("Record not yet set",G182)))</formula>
    </cfRule>
    <cfRule type="containsText" dxfId="377" priority="823" operator="containsText" text="Event Not Available">
      <formula>NOT(ISERROR(SEARCH("Event Not Available",G182)))</formula>
    </cfRule>
    <cfRule type="cellIs" dxfId="376" priority="822" operator="equal">
      <formula>"-"</formula>
    </cfRule>
    <cfRule type="containsText" dxfId="375" priority="821" operator="containsText" text="MISSING">
      <formula>NOT(ISERROR(SEARCH("MISSING",G182)))</formula>
    </cfRule>
  </conditionalFormatting>
  <conditionalFormatting sqref="G198:K212">
    <cfRule type="containsText" dxfId="374" priority="36" operator="containsText" text="MISSING">
      <formula>NOT(ISERROR(SEARCH("MISSING",G198)))</formula>
    </cfRule>
    <cfRule type="containsBlanks" dxfId="373" priority="39">
      <formula>LEN(TRIM(G198))=0</formula>
    </cfRule>
    <cfRule type="containsText" dxfId="372" priority="40" operator="containsText" text="Record not yet set">
      <formula>NOT(ISERROR(SEARCH("Record not yet set",G198)))</formula>
    </cfRule>
    <cfRule type="containsText" dxfId="371" priority="38" operator="containsText" text="Event Not Available">
      <formula>NOT(ISERROR(SEARCH("Event Not Available",G198)))</formula>
    </cfRule>
    <cfRule type="cellIs" dxfId="370" priority="37" operator="equal">
      <formula>"-"</formula>
    </cfRule>
  </conditionalFormatting>
  <conditionalFormatting sqref="G246:K261">
    <cfRule type="cellIs" dxfId="369" priority="692" operator="equal">
      <formula>"-"</formula>
    </cfRule>
    <cfRule type="containsText" dxfId="368" priority="695" operator="containsText" text="Record not yet set">
      <formula>NOT(ISERROR(SEARCH("Record not yet set",G246)))</formula>
    </cfRule>
    <cfRule type="containsBlanks" dxfId="367" priority="694">
      <formula>LEN(TRIM(G246))=0</formula>
    </cfRule>
    <cfRule type="containsText" dxfId="366" priority="693" operator="containsText" text="Event Not Available">
      <formula>NOT(ISERROR(SEARCH("Event Not Available",G246)))</formula>
    </cfRule>
    <cfRule type="containsText" dxfId="365" priority="691" operator="containsText" text="MISSING">
      <formula>NOT(ISERROR(SEARCH("MISSING",G246)))</formula>
    </cfRule>
  </conditionalFormatting>
  <conditionalFormatting sqref="G311:K354">
    <cfRule type="containsText" dxfId="364" priority="45" operator="containsText" text="Record not yet set">
      <formula>NOT(ISERROR(SEARCH("Record not yet set",G311)))</formula>
    </cfRule>
    <cfRule type="containsBlanks" dxfId="363" priority="44">
      <formula>LEN(TRIM(G311))=0</formula>
    </cfRule>
    <cfRule type="containsText" dxfId="362" priority="43" operator="containsText" text="Event Not Available">
      <formula>NOT(ISERROR(SEARCH("Event Not Available",G311)))</formula>
    </cfRule>
    <cfRule type="cellIs" dxfId="361" priority="42" operator="equal">
      <formula>"-"</formula>
    </cfRule>
    <cfRule type="containsText" dxfId="360" priority="41" operator="containsText" text="MISSING">
      <formula>NOT(ISERROR(SEARCH("MISSING",G311)))</formula>
    </cfRule>
  </conditionalFormatting>
  <conditionalFormatting sqref="G356:K429">
    <cfRule type="containsText" dxfId="359" priority="231" operator="containsText" text="MISSING">
      <formula>NOT(ISERROR(SEARCH("MISSING",G356)))</formula>
    </cfRule>
    <cfRule type="cellIs" dxfId="358" priority="232" operator="equal">
      <formula>"-"</formula>
    </cfRule>
    <cfRule type="containsText" dxfId="357" priority="233" operator="containsText" text="Event Not Available">
      <formula>NOT(ISERROR(SEARCH("Event Not Available",G356)))</formula>
    </cfRule>
    <cfRule type="containsBlanks" dxfId="356" priority="234">
      <formula>LEN(TRIM(G356))=0</formula>
    </cfRule>
    <cfRule type="containsText" dxfId="355" priority="235" operator="containsText" text="Record not yet set">
      <formula>NOT(ISERROR(SEARCH("Record not yet set",G356)))</formula>
    </cfRule>
  </conditionalFormatting>
  <conditionalFormatting sqref="G431:K519">
    <cfRule type="containsText" dxfId="354" priority="25" operator="containsText" text="Record not yet set">
      <formula>NOT(ISERROR(SEARCH("Record not yet set",G431)))</formula>
    </cfRule>
    <cfRule type="containsText" dxfId="353" priority="21" operator="containsText" text="MISSING">
      <formula>NOT(ISERROR(SEARCH("MISSING",G431)))</formula>
    </cfRule>
    <cfRule type="cellIs" dxfId="352" priority="22" operator="equal">
      <formula>"-"</formula>
    </cfRule>
    <cfRule type="containsText" dxfId="351" priority="23" operator="containsText" text="Event Not Available">
      <formula>NOT(ISERROR(SEARCH("Event Not Available",G431)))</formula>
    </cfRule>
    <cfRule type="containsBlanks" dxfId="350" priority="24">
      <formula>LEN(TRIM(G431))=0</formula>
    </cfRule>
  </conditionalFormatting>
  <conditionalFormatting sqref="H84:H88">
    <cfRule type="containsText" dxfId="349" priority="1051" operator="containsText" text="MISSING">
      <formula>NOT(ISERROR(SEARCH("MISSING",H84)))</formula>
    </cfRule>
    <cfRule type="cellIs" dxfId="348" priority="1052" operator="equal">
      <formula>"-"</formula>
    </cfRule>
    <cfRule type="containsText" dxfId="347" priority="1053" operator="containsText" text="Event Not Available">
      <formula>NOT(ISERROR(SEARCH("Event Not Available",H84)))</formula>
    </cfRule>
    <cfRule type="containsText" dxfId="346" priority="1055" operator="containsText" text="Record not yet set">
      <formula>NOT(ISERROR(SEARCH("Record not yet set",H84)))</formula>
    </cfRule>
    <cfRule type="containsBlanks" dxfId="345" priority="1054">
      <formula>LEN(TRIM(H84))=0</formula>
    </cfRule>
  </conditionalFormatting>
  <conditionalFormatting sqref="H214:I214">
    <cfRule type="containsText" dxfId="344" priority="891" operator="containsText" text="MISSING">
      <formula>NOT(ISERROR(SEARCH("MISSING",H214)))</formula>
    </cfRule>
    <cfRule type="cellIs" dxfId="343" priority="892" operator="equal">
      <formula>"-"</formula>
    </cfRule>
    <cfRule type="containsText" dxfId="342" priority="893" operator="containsText" text="Event Not Available">
      <formula>NOT(ISERROR(SEARCH("Event Not Available",H214)))</formula>
    </cfRule>
    <cfRule type="containsBlanks" dxfId="341" priority="894">
      <formula>LEN(TRIM(H214))=0</formula>
    </cfRule>
    <cfRule type="containsText" dxfId="340" priority="895" operator="containsText" text="Record not yet set">
      <formula>NOT(ISERROR(SEARCH("Record not yet set",H214)))</formula>
    </cfRule>
  </conditionalFormatting>
  <conditionalFormatting sqref="H230:I231">
    <cfRule type="containsText" dxfId="339" priority="865" operator="containsText" text="Record not yet set">
      <formula>NOT(ISERROR(SEARCH("Record not yet set",H230)))</formula>
    </cfRule>
    <cfRule type="containsBlanks" dxfId="338" priority="864">
      <formula>LEN(TRIM(H230))=0</formula>
    </cfRule>
    <cfRule type="containsText" dxfId="337" priority="863" operator="containsText" text="Event Not Available">
      <formula>NOT(ISERROR(SEARCH("Event Not Available",H230)))</formula>
    </cfRule>
    <cfRule type="cellIs" dxfId="336" priority="862" operator="equal">
      <formula>"-"</formula>
    </cfRule>
    <cfRule type="containsText" dxfId="335" priority="861" operator="containsText" text="MISSING">
      <formula>NOT(ISERROR(SEARCH("MISSING",H230)))</formula>
    </cfRule>
  </conditionalFormatting>
  <conditionalFormatting sqref="H263:I263 H279:I280">
    <cfRule type="containsText" dxfId="334" priority="783" operator="containsText" text="Event Not Available">
      <formula>NOT(ISERROR(SEARCH("Event Not Available",H263)))</formula>
    </cfRule>
    <cfRule type="containsBlanks" dxfId="333" priority="784">
      <formula>LEN(TRIM(H263))=0</formula>
    </cfRule>
    <cfRule type="containsText" dxfId="332" priority="781" operator="containsText" text="MISSING">
      <formula>NOT(ISERROR(SEARCH("MISSING",H263)))</formula>
    </cfRule>
    <cfRule type="cellIs" dxfId="331" priority="782" operator="equal">
      <formula>"-"</formula>
    </cfRule>
    <cfRule type="containsText" dxfId="330" priority="785" operator="containsText" text="Record not yet set">
      <formula>NOT(ISERROR(SEARCH("Record not yet set",H263)))</formula>
    </cfRule>
  </conditionalFormatting>
  <conditionalFormatting sqref="H296:I296">
    <cfRule type="containsText" dxfId="329" priority="1" operator="containsText" text="MISSING">
      <formula>NOT(ISERROR(SEARCH("MISSING",H296)))</formula>
    </cfRule>
    <cfRule type="cellIs" dxfId="328" priority="2" operator="equal">
      <formula>"-"</formula>
    </cfRule>
    <cfRule type="containsBlanks" dxfId="327" priority="4">
      <formula>LEN(TRIM(H296))=0</formula>
    </cfRule>
    <cfRule type="containsText" dxfId="326" priority="5" operator="containsText" text="Record not yet set">
      <formula>NOT(ISERROR(SEARCH("Record not yet set",H296)))</formula>
    </cfRule>
    <cfRule type="containsText" dxfId="325" priority="3" operator="containsText" text="Event Not Available">
      <formula>NOT(ISERROR(SEARCH("Event Not Available",H296)))</formula>
    </cfRule>
  </conditionalFormatting>
  <conditionalFormatting sqref="J85:K99">
    <cfRule type="containsText" dxfId="324" priority="1135" operator="containsText" text="Record not yet set">
      <formula>NOT(ISERROR(SEARCH("Record not yet set",J85)))</formula>
    </cfRule>
    <cfRule type="containsText" dxfId="323" priority="1131" operator="containsText" text="MISSING">
      <formula>NOT(ISERROR(SEARCH("MISSING",J85)))</formula>
    </cfRule>
    <cfRule type="cellIs" dxfId="322" priority="1132" operator="equal">
      <formula>"-"</formula>
    </cfRule>
    <cfRule type="containsText" dxfId="321" priority="1133" operator="containsText" text="Event Not Available">
      <formula>NOT(ISERROR(SEARCH("Event Not Available",J85)))</formula>
    </cfRule>
    <cfRule type="containsBlanks" dxfId="320" priority="1134">
      <formula>LEN(TRIM(J85))=0</formula>
    </cfRule>
  </conditionalFormatting>
  <conditionalFormatting sqref="J214:K228">
    <cfRule type="containsText" dxfId="319" priority="896" operator="containsText" text="MISSING">
      <formula>NOT(ISERROR(SEARCH("MISSING",J214)))</formula>
    </cfRule>
    <cfRule type="cellIs" dxfId="318" priority="897" operator="equal">
      <formula>"-"</formula>
    </cfRule>
    <cfRule type="containsText" dxfId="317" priority="898" operator="containsText" text="Event Not Available">
      <formula>NOT(ISERROR(SEARCH("Event Not Available",J214)))</formula>
    </cfRule>
    <cfRule type="containsBlanks" dxfId="316" priority="899">
      <formula>LEN(TRIM(J214))=0</formula>
    </cfRule>
    <cfRule type="containsText" dxfId="315" priority="900" operator="containsText" text="Record not yet set">
      <formula>NOT(ISERROR(SEARCH("Record not yet set",J214)))</formula>
    </cfRule>
  </conditionalFormatting>
  <conditionalFormatting sqref="J230:K244">
    <cfRule type="containsText" dxfId="314" priority="870" operator="containsText" text="Record not yet set">
      <formula>NOT(ISERROR(SEARCH("Record not yet set",J230)))</formula>
    </cfRule>
    <cfRule type="containsBlanks" dxfId="313" priority="869">
      <formula>LEN(TRIM(J230))=0</formula>
    </cfRule>
    <cfRule type="containsText" dxfId="312" priority="868" operator="containsText" text="Event Not Available">
      <formula>NOT(ISERROR(SEARCH("Event Not Available",J230)))</formula>
    </cfRule>
    <cfRule type="cellIs" dxfId="311" priority="867" operator="equal">
      <formula>"-"</formula>
    </cfRule>
    <cfRule type="containsText" dxfId="310" priority="866" operator="containsText" text="MISSING">
      <formula>NOT(ISERROR(SEARCH("MISSING",J230)))</formula>
    </cfRule>
  </conditionalFormatting>
  <conditionalFormatting sqref="J263:K277 J279:K294">
    <cfRule type="containsText" dxfId="309" priority="790" operator="containsText" text="Record not yet set">
      <formula>NOT(ISERROR(SEARCH("Record not yet set",J263)))</formula>
    </cfRule>
    <cfRule type="containsText" dxfId="308" priority="788" operator="containsText" text="Event Not Available">
      <formula>NOT(ISERROR(SEARCH("Event Not Available",J263)))</formula>
    </cfRule>
    <cfRule type="cellIs" dxfId="307" priority="787" operator="equal">
      <formula>"-"</formula>
    </cfRule>
    <cfRule type="containsText" dxfId="306" priority="786" operator="containsText" text="MISSING">
      <formula>NOT(ISERROR(SEARCH("MISSING",J263)))</formula>
    </cfRule>
    <cfRule type="containsBlanks" dxfId="305" priority="789">
      <formula>LEN(TRIM(J263))=0</formula>
    </cfRule>
  </conditionalFormatting>
  <conditionalFormatting sqref="J296:K309 A4:K4 B296:B309">
    <cfRule type="cellIs" dxfId="304" priority="1352" operator="equal">
      <formula>"-"</formula>
    </cfRule>
    <cfRule type="containsText" dxfId="303" priority="1353" operator="containsText" text="Event Not Available">
      <formula>NOT(ISERROR(SEARCH("Event Not Available",A4)))</formula>
    </cfRule>
  </conditionalFormatting>
  <conditionalFormatting sqref="J296:K309">
    <cfRule type="containsText" dxfId="302" priority="1351" operator="containsText" text="MISSING">
      <formula>NOT(ISERROR(SEARCH("MISSING",J296)))</formula>
    </cfRule>
  </conditionalFormatting>
  <printOptions gridLines="1"/>
  <pageMargins left="0.3" right="0.3" top="0.5" bottom="0.5" header="0.3" footer="0.3"/>
  <pageSetup paperSize="9" scale="75" fitToHeight="0" orientation="portrait" r:id="rId1"/>
  <headerFooter alignWithMargins="0">
    <oddFooter>&amp;C&amp;K000000&amp;F  &amp;D&amp;R&amp;K000000&amp;P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  <pageSetUpPr fitToPage="1"/>
  </sheetPr>
  <dimension ref="A1:K217"/>
  <sheetViews>
    <sheetView topLeftCell="B1" workbookViewId="0">
      <pane ySplit="3" topLeftCell="A4" activePane="bottomLeft" state="frozen"/>
      <selection activeCell="G12" sqref="G12"/>
      <selection pane="bottomLeft" activeCell="B1" sqref="B1"/>
    </sheetView>
  </sheetViews>
  <sheetFormatPr baseColWidth="10" defaultColWidth="11.5" defaultRowHeight="13" x14ac:dyDescent="0.15"/>
  <cols>
    <col min="1" max="1" width="42.1640625" style="1" hidden="1" customWidth="1"/>
    <col min="2" max="2" width="18" style="1" customWidth="1"/>
    <col min="3" max="3" width="15.83203125" style="1" customWidth="1"/>
    <col min="4" max="4" width="11.1640625" style="1" customWidth="1"/>
    <col min="5" max="5" width="18.6640625" style="1" customWidth="1"/>
    <col min="6" max="6" width="12.83203125" style="1" customWidth="1"/>
    <col min="7" max="7" width="21" style="1" customWidth="1"/>
    <col min="8" max="8" width="11.33203125" style="1" customWidth="1"/>
    <col min="9" max="9" width="13" style="29" customWidth="1"/>
    <col min="10" max="10" width="9.5" style="1" customWidth="1"/>
    <col min="11" max="11" width="16.1640625" style="1" customWidth="1"/>
    <col min="12" max="16384" width="11.5" style="1"/>
  </cols>
  <sheetData>
    <row r="1" spans="1:11" s="37" customFormat="1" ht="18" x14ac:dyDescent="0.15">
      <c r="A1" s="35"/>
      <c r="B1" s="31" t="s">
        <v>1339</v>
      </c>
      <c r="C1" s="31"/>
      <c r="D1" s="32"/>
      <c r="E1" s="32"/>
      <c r="F1" s="33"/>
      <c r="G1" s="32"/>
      <c r="H1" s="34"/>
      <c r="I1" s="35"/>
      <c r="J1" s="36"/>
      <c r="K1" s="35"/>
    </row>
    <row r="2" spans="1:11" s="37" customFormat="1" ht="7" customHeight="1" thickBot="1" x14ac:dyDescent="0.2">
      <c r="A2" s="35"/>
      <c r="B2" s="32"/>
      <c r="C2" s="32"/>
      <c r="D2" s="32"/>
      <c r="E2" s="32"/>
      <c r="F2" s="33"/>
      <c r="G2" s="32"/>
      <c r="H2" s="34"/>
      <c r="I2" s="35"/>
      <c r="J2" s="36"/>
      <c r="K2" s="35"/>
    </row>
    <row r="3" spans="1:11" s="38" customFormat="1" ht="33" customHeight="1" thickBot="1" x14ac:dyDescent="0.2">
      <c r="A3" s="542" t="s">
        <v>921</v>
      </c>
      <c r="B3" s="906" t="s">
        <v>918</v>
      </c>
      <c r="C3" s="907" t="s">
        <v>919</v>
      </c>
      <c r="D3" s="908" t="s">
        <v>1</v>
      </c>
      <c r="E3" s="908" t="s">
        <v>914</v>
      </c>
      <c r="F3" s="909" t="s">
        <v>73</v>
      </c>
      <c r="G3" s="908" t="s">
        <v>4</v>
      </c>
      <c r="H3" s="910" t="s">
        <v>2</v>
      </c>
      <c r="I3" s="911" t="s">
        <v>3</v>
      </c>
      <c r="J3" s="912" t="s">
        <v>916</v>
      </c>
      <c r="K3" s="887" t="s">
        <v>915</v>
      </c>
    </row>
    <row r="4" spans="1:11" x14ac:dyDescent="0.15">
      <c r="A4" s="543" t="str">
        <f t="shared" ref="A4:A67" si="0">B4&amp;"-"&amp;D4&amp;"-"&amp;F4&amp;"-"&amp;E4</f>
        <v>Track &amp; Field-Female-U11-4 x 100m</v>
      </c>
      <c r="B4" s="913" t="s">
        <v>912</v>
      </c>
      <c r="C4" s="215" t="s">
        <v>913</v>
      </c>
      <c r="D4" s="215" t="s">
        <v>75</v>
      </c>
      <c r="E4" s="215" t="s">
        <v>977</v>
      </c>
      <c r="F4" s="216" t="s">
        <v>77</v>
      </c>
      <c r="G4" s="215" t="s">
        <v>432</v>
      </c>
      <c r="H4" s="217">
        <v>61.2</v>
      </c>
      <c r="I4" s="218">
        <v>32295</v>
      </c>
      <c r="J4" s="914">
        <f t="shared" ref="J4:J82" ca="1" si="1">IF(I4="","",IF(I4="MISSING","",IF(I4="-","-",TODAY()-I4)))</f>
        <v>13862</v>
      </c>
      <c r="K4" s="888">
        <v>45051</v>
      </c>
    </row>
    <row r="5" spans="1:11" x14ac:dyDescent="0.15">
      <c r="A5" s="442" t="str">
        <f t="shared" si="0"/>
        <v>Track &amp; Field-Female-U11-4 x 100m</v>
      </c>
      <c r="B5" s="915" t="s">
        <v>912</v>
      </c>
      <c r="C5" s="211" t="s">
        <v>913</v>
      </c>
      <c r="D5" s="211" t="s">
        <v>75</v>
      </c>
      <c r="E5" s="211" t="s">
        <v>977</v>
      </c>
      <c r="F5" s="212" t="s">
        <v>77</v>
      </c>
      <c r="G5" s="211" t="s">
        <v>433</v>
      </c>
      <c r="H5" s="213">
        <v>61.2</v>
      </c>
      <c r="I5" s="214">
        <v>32295</v>
      </c>
      <c r="J5" s="916">
        <f t="shared" ca="1" si="1"/>
        <v>13862</v>
      </c>
      <c r="K5" s="889">
        <v>45051</v>
      </c>
    </row>
    <row r="6" spans="1:11" x14ac:dyDescent="0.15">
      <c r="A6" s="442" t="str">
        <f t="shared" si="0"/>
        <v>Track &amp; Field-Female-U11-4 x 100m</v>
      </c>
      <c r="B6" s="915" t="s">
        <v>912</v>
      </c>
      <c r="C6" s="211" t="s">
        <v>913</v>
      </c>
      <c r="D6" s="211" t="s">
        <v>75</v>
      </c>
      <c r="E6" s="211" t="s">
        <v>977</v>
      </c>
      <c r="F6" s="212" t="s">
        <v>77</v>
      </c>
      <c r="G6" s="211" t="s">
        <v>217</v>
      </c>
      <c r="H6" s="213">
        <v>61.2</v>
      </c>
      <c r="I6" s="214">
        <v>32295</v>
      </c>
      <c r="J6" s="916">
        <f t="shared" ca="1" si="1"/>
        <v>13862</v>
      </c>
      <c r="K6" s="889">
        <v>45051</v>
      </c>
    </row>
    <row r="7" spans="1:11" x14ac:dyDescent="0.15">
      <c r="A7" s="442" t="str">
        <f t="shared" si="0"/>
        <v>Track &amp; Field-Female-U11-4 x 100m</v>
      </c>
      <c r="B7" s="915" t="s">
        <v>912</v>
      </c>
      <c r="C7" s="211" t="s">
        <v>913</v>
      </c>
      <c r="D7" s="211" t="s">
        <v>75</v>
      </c>
      <c r="E7" s="211" t="s">
        <v>977</v>
      </c>
      <c r="F7" s="212" t="s">
        <v>77</v>
      </c>
      <c r="G7" s="211" t="s">
        <v>158</v>
      </c>
      <c r="H7" s="213">
        <v>61.2</v>
      </c>
      <c r="I7" s="214">
        <v>32295</v>
      </c>
      <c r="J7" s="916">
        <f t="shared" ca="1" si="1"/>
        <v>13862</v>
      </c>
      <c r="K7" s="889">
        <v>45051</v>
      </c>
    </row>
    <row r="8" spans="1:11" x14ac:dyDescent="0.15">
      <c r="A8" s="442" t="str">
        <f t="shared" si="0"/>
        <v>Track &amp; Field-Female-U13-4 x 100m</v>
      </c>
      <c r="B8" s="915" t="s">
        <v>912</v>
      </c>
      <c r="C8" s="211" t="s">
        <v>913</v>
      </c>
      <c r="D8" s="211" t="s">
        <v>75</v>
      </c>
      <c r="E8" s="211" t="s">
        <v>977</v>
      </c>
      <c r="F8" s="212" t="s">
        <v>78</v>
      </c>
      <c r="G8" s="211" t="s">
        <v>435</v>
      </c>
      <c r="H8" s="213">
        <v>55.5</v>
      </c>
      <c r="I8" s="214">
        <v>28856</v>
      </c>
      <c r="J8" s="916">
        <f t="shared" ca="1" si="1"/>
        <v>17301</v>
      </c>
      <c r="K8" s="889">
        <v>45051</v>
      </c>
    </row>
    <row r="9" spans="1:11" x14ac:dyDescent="0.15">
      <c r="A9" s="442" t="str">
        <f t="shared" si="0"/>
        <v>Track &amp; Field-Female-U13-4 x 100m</v>
      </c>
      <c r="B9" s="915" t="s">
        <v>912</v>
      </c>
      <c r="C9" s="211" t="s">
        <v>913</v>
      </c>
      <c r="D9" s="211" t="s">
        <v>75</v>
      </c>
      <c r="E9" s="211" t="s">
        <v>977</v>
      </c>
      <c r="F9" s="212" t="s">
        <v>78</v>
      </c>
      <c r="G9" s="211" t="s">
        <v>88</v>
      </c>
      <c r="H9" s="213">
        <v>55.5</v>
      </c>
      <c r="I9" s="214">
        <v>28856</v>
      </c>
      <c r="J9" s="916">
        <f t="shared" ca="1" si="1"/>
        <v>17301</v>
      </c>
      <c r="K9" s="889">
        <v>45051</v>
      </c>
    </row>
    <row r="10" spans="1:11" x14ac:dyDescent="0.15">
      <c r="A10" s="442" t="str">
        <f t="shared" si="0"/>
        <v>Track &amp; Field-Female-U13-4 x 100m</v>
      </c>
      <c r="B10" s="915" t="s">
        <v>912</v>
      </c>
      <c r="C10" s="211" t="s">
        <v>913</v>
      </c>
      <c r="D10" s="211" t="s">
        <v>75</v>
      </c>
      <c r="E10" s="211" t="s">
        <v>977</v>
      </c>
      <c r="F10" s="212" t="s">
        <v>78</v>
      </c>
      <c r="G10" s="211" t="s">
        <v>436</v>
      </c>
      <c r="H10" s="213">
        <v>55.5</v>
      </c>
      <c r="I10" s="214">
        <v>28856</v>
      </c>
      <c r="J10" s="916">
        <f t="shared" ca="1" si="1"/>
        <v>17301</v>
      </c>
      <c r="K10" s="889">
        <v>45051</v>
      </c>
    </row>
    <row r="11" spans="1:11" x14ac:dyDescent="0.15">
      <c r="A11" s="442" t="str">
        <f t="shared" si="0"/>
        <v>Track &amp; Field-Female-U13-4 x 100m</v>
      </c>
      <c r="B11" s="915" t="s">
        <v>912</v>
      </c>
      <c r="C11" s="211" t="s">
        <v>913</v>
      </c>
      <c r="D11" s="211" t="s">
        <v>75</v>
      </c>
      <c r="E11" s="211" t="s">
        <v>977</v>
      </c>
      <c r="F11" s="212" t="s">
        <v>78</v>
      </c>
      <c r="G11" s="211" t="s">
        <v>437</v>
      </c>
      <c r="H11" s="213">
        <v>55.5</v>
      </c>
      <c r="I11" s="214">
        <v>28856</v>
      </c>
      <c r="J11" s="916">
        <f t="shared" ca="1" si="1"/>
        <v>17301</v>
      </c>
      <c r="K11" s="889">
        <v>45051</v>
      </c>
    </row>
    <row r="12" spans="1:11" x14ac:dyDescent="0.15">
      <c r="A12" s="442" t="str">
        <f t="shared" si="0"/>
        <v>Track &amp; Field-Female-U15-4 x 100m</v>
      </c>
      <c r="B12" s="915" t="s">
        <v>912</v>
      </c>
      <c r="C12" s="211" t="s">
        <v>913</v>
      </c>
      <c r="D12" s="211" t="s">
        <v>75</v>
      </c>
      <c r="E12" s="211" t="s">
        <v>977</v>
      </c>
      <c r="F12" s="212" t="s">
        <v>79</v>
      </c>
      <c r="G12" s="211" t="s">
        <v>438</v>
      </c>
      <c r="H12" s="213">
        <v>52.4</v>
      </c>
      <c r="I12" s="214">
        <v>28856</v>
      </c>
      <c r="J12" s="916">
        <f t="shared" ca="1" si="1"/>
        <v>17301</v>
      </c>
      <c r="K12" s="889">
        <v>45051</v>
      </c>
    </row>
    <row r="13" spans="1:11" x14ac:dyDescent="0.15">
      <c r="A13" s="442" t="str">
        <f t="shared" si="0"/>
        <v>Track &amp; Field-Female-U15-4 x 100m</v>
      </c>
      <c r="B13" s="915" t="s">
        <v>912</v>
      </c>
      <c r="C13" s="211" t="s">
        <v>913</v>
      </c>
      <c r="D13" s="211" t="s">
        <v>75</v>
      </c>
      <c r="E13" s="211" t="s">
        <v>977</v>
      </c>
      <c r="F13" s="212" t="s">
        <v>79</v>
      </c>
      <c r="G13" s="211" t="s">
        <v>439</v>
      </c>
      <c r="H13" s="213">
        <v>52.4</v>
      </c>
      <c r="I13" s="214">
        <v>28856</v>
      </c>
      <c r="J13" s="916">
        <f t="shared" ca="1" si="1"/>
        <v>17301</v>
      </c>
      <c r="K13" s="889">
        <v>45051</v>
      </c>
    </row>
    <row r="14" spans="1:11" x14ac:dyDescent="0.15">
      <c r="A14" s="442" t="str">
        <f t="shared" si="0"/>
        <v>Track &amp; Field-Female-U15-4 x 100m</v>
      </c>
      <c r="B14" s="915" t="s">
        <v>912</v>
      </c>
      <c r="C14" s="211" t="s">
        <v>913</v>
      </c>
      <c r="D14" s="211" t="s">
        <v>75</v>
      </c>
      <c r="E14" s="211" t="s">
        <v>977</v>
      </c>
      <c r="F14" s="212" t="s">
        <v>79</v>
      </c>
      <c r="G14" s="211" t="s">
        <v>440</v>
      </c>
      <c r="H14" s="213">
        <v>52.4</v>
      </c>
      <c r="I14" s="214">
        <v>28856</v>
      </c>
      <c r="J14" s="916">
        <f t="shared" ca="1" si="1"/>
        <v>17301</v>
      </c>
      <c r="K14" s="889">
        <v>45051</v>
      </c>
    </row>
    <row r="15" spans="1:11" x14ac:dyDescent="0.15">
      <c r="A15" s="442" t="str">
        <f t="shared" si="0"/>
        <v>Track &amp; Field-Female-U15-4 x 100m</v>
      </c>
      <c r="B15" s="915" t="s">
        <v>912</v>
      </c>
      <c r="C15" s="211" t="s">
        <v>913</v>
      </c>
      <c r="D15" s="211" t="s">
        <v>75</v>
      </c>
      <c r="E15" s="211" t="s">
        <v>977</v>
      </c>
      <c r="F15" s="212" t="s">
        <v>79</v>
      </c>
      <c r="G15" s="211" t="s">
        <v>89</v>
      </c>
      <c r="H15" s="213">
        <v>52.4</v>
      </c>
      <c r="I15" s="214">
        <v>28856</v>
      </c>
      <c r="J15" s="916">
        <f t="shared" ca="1" si="1"/>
        <v>17301</v>
      </c>
      <c r="K15" s="889">
        <v>45051</v>
      </c>
    </row>
    <row r="16" spans="1:11" x14ac:dyDescent="0.15">
      <c r="A16" s="442" t="str">
        <f t="shared" si="0"/>
        <v>Track &amp; Field-Female-U17-4 x 100m</v>
      </c>
      <c r="B16" s="915" t="s">
        <v>912</v>
      </c>
      <c r="C16" s="211" t="s">
        <v>913</v>
      </c>
      <c r="D16" s="211" t="s">
        <v>75</v>
      </c>
      <c r="E16" s="211" t="s">
        <v>977</v>
      </c>
      <c r="F16" s="212" t="s">
        <v>80</v>
      </c>
      <c r="G16" s="211" t="s">
        <v>441</v>
      </c>
      <c r="H16" s="213">
        <v>51.9</v>
      </c>
      <c r="I16" s="214">
        <v>28856</v>
      </c>
      <c r="J16" s="916">
        <f t="shared" ca="1" si="1"/>
        <v>17301</v>
      </c>
      <c r="K16" s="889">
        <v>45051</v>
      </c>
    </row>
    <row r="17" spans="1:11" x14ac:dyDescent="0.15">
      <c r="A17" s="442" t="str">
        <f t="shared" si="0"/>
        <v>Track &amp; Field-Female-U17-4 x 100m</v>
      </c>
      <c r="B17" s="915" t="s">
        <v>912</v>
      </c>
      <c r="C17" s="211" t="s">
        <v>913</v>
      </c>
      <c r="D17" s="211" t="s">
        <v>75</v>
      </c>
      <c r="E17" s="211" t="s">
        <v>977</v>
      </c>
      <c r="F17" s="212" t="s">
        <v>80</v>
      </c>
      <c r="G17" s="211" t="s">
        <v>442</v>
      </c>
      <c r="H17" s="213">
        <v>51.9</v>
      </c>
      <c r="I17" s="214">
        <v>28856</v>
      </c>
      <c r="J17" s="916">
        <f t="shared" ca="1" si="1"/>
        <v>17301</v>
      </c>
      <c r="K17" s="889">
        <v>45051</v>
      </c>
    </row>
    <row r="18" spans="1:11" x14ac:dyDescent="0.15">
      <c r="A18" s="442" t="str">
        <f t="shared" si="0"/>
        <v>Track &amp; Field-Female-U17-4 x 100m</v>
      </c>
      <c r="B18" s="915" t="s">
        <v>912</v>
      </c>
      <c r="C18" s="211" t="s">
        <v>913</v>
      </c>
      <c r="D18" s="211" t="s">
        <v>75</v>
      </c>
      <c r="E18" s="211" t="s">
        <v>977</v>
      </c>
      <c r="F18" s="212" t="s">
        <v>80</v>
      </c>
      <c r="G18" s="211" t="s">
        <v>443</v>
      </c>
      <c r="H18" s="213">
        <v>51.9</v>
      </c>
      <c r="I18" s="214">
        <v>28856</v>
      </c>
      <c r="J18" s="916">
        <f t="shared" ca="1" si="1"/>
        <v>17301</v>
      </c>
      <c r="K18" s="889">
        <v>45051</v>
      </c>
    </row>
    <row r="19" spans="1:11" x14ac:dyDescent="0.15">
      <c r="A19" s="442" t="str">
        <f t="shared" si="0"/>
        <v>Track &amp; Field-Female-U17-4 x 100m</v>
      </c>
      <c r="B19" s="915" t="s">
        <v>912</v>
      </c>
      <c r="C19" s="211" t="s">
        <v>913</v>
      </c>
      <c r="D19" s="211" t="s">
        <v>75</v>
      </c>
      <c r="E19" s="211" t="s">
        <v>977</v>
      </c>
      <c r="F19" s="212" t="s">
        <v>80</v>
      </c>
      <c r="G19" s="211" t="s">
        <v>90</v>
      </c>
      <c r="H19" s="213">
        <v>51.9</v>
      </c>
      <c r="I19" s="214">
        <v>28856</v>
      </c>
      <c r="J19" s="916">
        <f t="shared" ca="1" si="1"/>
        <v>17301</v>
      </c>
      <c r="K19" s="889">
        <v>45051</v>
      </c>
    </row>
    <row r="20" spans="1:11" x14ac:dyDescent="0.15">
      <c r="A20" s="442" t="str">
        <f t="shared" si="0"/>
        <v>Track &amp; Field-Female-U17-4 x 100m</v>
      </c>
      <c r="B20" s="915" t="s">
        <v>912</v>
      </c>
      <c r="C20" s="211" t="s">
        <v>913</v>
      </c>
      <c r="D20" s="211" t="s">
        <v>75</v>
      </c>
      <c r="E20" s="211" t="s">
        <v>977</v>
      </c>
      <c r="F20" s="212" t="s">
        <v>80</v>
      </c>
      <c r="G20" s="211" t="s">
        <v>51</v>
      </c>
      <c r="H20" s="213">
        <v>51.9</v>
      </c>
      <c r="I20" s="214">
        <v>38534</v>
      </c>
      <c r="J20" s="916">
        <f t="shared" ca="1" si="1"/>
        <v>7623</v>
      </c>
      <c r="K20" s="889">
        <v>45051</v>
      </c>
    </row>
    <row r="21" spans="1:11" x14ac:dyDescent="0.15">
      <c r="A21" s="442" t="str">
        <f t="shared" si="0"/>
        <v>Track &amp; Field-Female-U17-4 x 100m</v>
      </c>
      <c r="B21" s="915" t="s">
        <v>912</v>
      </c>
      <c r="C21" s="211" t="s">
        <v>913</v>
      </c>
      <c r="D21" s="211" t="s">
        <v>75</v>
      </c>
      <c r="E21" s="211" t="s">
        <v>977</v>
      </c>
      <c r="F21" s="212" t="s">
        <v>80</v>
      </c>
      <c r="G21" s="211" t="s">
        <v>444</v>
      </c>
      <c r="H21" s="213">
        <v>51.9</v>
      </c>
      <c r="I21" s="214">
        <v>38534</v>
      </c>
      <c r="J21" s="916">
        <f t="shared" ca="1" si="1"/>
        <v>7623</v>
      </c>
      <c r="K21" s="889">
        <v>45051</v>
      </c>
    </row>
    <row r="22" spans="1:11" x14ac:dyDescent="0.15">
      <c r="A22" s="442" t="str">
        <f t="shared" si="0"/>
        <v>Track &amp; Field-Female-U17-4 x 100m</v>
      </c>
      <c r="B22" s="915" t="s">
        <v>912</v>
      </c>
      <c r="C22" s="211" t="s">
        <v>913</v>
      </c>
      <c r="D22" s="211" t="s">
        <v>75</v>
      </c>
      <c r="E22" s="211" t="s">
        <v>977</v>
      </c>
      <c r="F22" s="212" t="s">
        <v>80</v>
      </c>
      <c r="G22" s="211" t="s">
        <v>445</v>
      </c>
      <c r="H22" s="213">
        <v>51.9</v>
      </c>
      <c r="I22" s="214">
        <v>38534</v>
      </c>
      <c r="J22" s="916">
        <f t="shared" ca="1" si="1"/>
        <v>7623</v>
      </c>
      <c r="K22" s="889">
        <v>45051</v>
      </c>
    </row>
    <row r="23" spans="1:11" x14ac:dyDescent="0.15">
      <c r="A23" s="442" t="str">
        <f t="shared" si="0"/>
        <v>Track &amp; Field-Female-U17-4 x 100m</v>
      </c>
      <c r="B23" s="915" t="s">
        <v>912</v>
      </c>
      <c r="C23" s="211" t="s">
        <v>913</v>
      </c>
      <c r="D23" s="211" t="s">
        <v>75</v>
      </c>
      <c r="E23" s="211" t="s">
        <v>977</v>
      </c>
      <c r="F23" s="212" t="s">
        <v>80</v>
      </c>
      <c r="G23" s="211" t="s">
        <v>446</v>
      </c>
      <c r="H23" s="213">
        <v>51.9</v>
      </c>
      <c r="I23" s="214">
        <v>38534</v>
      </c>
      <c r="J23" s="916">
        <f t="shared" ca="1" si="1"/>
        <v>7623</v>
      </c>
      <c r="K23" s="889">
        <v>45051</v>
      </c>
    </row>
    <row r="24" spans="1:11" x14ac:dyDescent="0.15">
      <c r="A24" s="442" t="str">
        <f t="shared" si="0"/>
        <v>Track &amp; Field-Female-U20-4 x 100m</v>
      </c>
      <c r="B24" s="915" t="s">
        <v>912</v>
      </c>
      <c r="C24" s="211" t="s">
        <v>913</v>
      </c>
      <c r="D24" s="211" t="s">
        <v>75</v>
      </c>
      <c r="E24" s="211" t="s">
        <v>977</v>
      </c>
      <c r="F24" s="212" t="s">
        <v>81</v>
      </c>
      <c r="G24" s="211" t="s">
        <v>181</v>
      </c>
      <c r="H24" s="213">
        <v>53.8</v>
      </c>
      <c r="I24" s="214">
        <v>36373</v>
      </c>
      <c r="J24" s="916">
        <f t="shared" ca="1" si="1"/>
        <v>9784</v>
      </c>
      <c r="K24" s="889">
        <v>45051</v>
      </c>
    </row>
    <row r="25" spans="1:11" x14ac:dyDescent="0.15">
      <c r="A25" s="442" t="str">
        <f t="shared" si="0"/>
        <v>Track &amp; Field-Female-U20-4 x 100m</v>
      </c>
      <c r="B25" s="915" t="s">
        <v>912</v>
      </c>
      <c r="C25" s="211" t="s">
        <v>913</v>
      </c>
      <c r="D25" s="211" t="s">
        <v>75</v>
      </c>
      <c r="E25" s="211" t="s">
        <v>977</v>
      </c>
      <c r="F25" s="212" t="s">
        <v>81</v>
      </c>
      <c r="G25" s="211" t="s">
        <v>447</v>
      </c>
      <c r="H25" s="213">
        <v>53.8</v>
      </c>
      <c r="I25" s="214">
        <v>36373</v>
      </c>
      <c r="J25" s="916">
        <f t="shared" ca="1" si="1"/>
        <v>9784</v>
      </c>
      <c r="K25" s="889">
        <v>45051</v>
      </c>
    </row>
    <row r="26" spans="1:11" x14ac:dyDescent="0.15">
      <c r="A26" s="442" t="str">
        <f t="shared" si="0"/>
        <v>Track &amp; Field-Female-U20-4 x 100m</v>
      </c>
      <c r="B26" s="915" t="s">
        <v>912</v>
      </c>
      <c r="C26" s="211" t="s">
        <v>913</v>
      </c>
      <c r="D26" s="211" t="s">
        <v>75</v>
      </c>
      <c r="E26" s="211" t="s">
        <v>977</v>
      </c>
      <c r="F26" s="212" t="s">
        <v>81</v>
      </c>
      <c r="G26" s="211" t="s">
        <v>448</v>
      </c>
      <c r="H26" s="213">
        <v>53.8</v>
      </c>
      <c r="I26" s="214">
        <v>36373</v>
      </c>
      <c r="J26" s="916">
        <f t="shared" ca="1" si="1"/>
        <v>9784</v>
      </c>
      <c r="K26" s="889">
        <v>45051</v>
      </c>
    </row>
    <row r="27" spans="1:11" x14ac:dyDescent="0.15">
      <c r="A27" s="442" t="str">
        <f t="shared" si="0"/>
        <v>Track &amp; Field-Female-U20-4 x 100m</v>
      </c>
      <c r="B27" s="915" t="s">
        <v>912</v>
      </c>
      <c r="C27" s="211" t="s">
        <v>913</v>
      </c>
      <c r="D27" s="211" t="s">
        <v>75</v>
      </c>
      <c r="E27" s="211" t="s">
        <v>977</v>
      </c>
      <c r="F27" s="212" t="s">
        <v>81</v>
      </c>
      <c r="G27" s="211" t="s">
        <v>408</v>
      </c>
      <c r="H27" s="213">
        <v>53.8</v>
      </c>
      <c r="I27" s="214">
        <v>36373</v>
      </c>
      <c r="J27" s="916">
        <f t="shared" ca="1" si="1"/>
        <v>9784</v>
      </c>
      <c r="K27" s="889">
        <v>45051</v>
      </c>
    </row>
    <row r="28" spans="1:11" x14ac:dyDescent="0.15">
      <c r="A28" s="442" t="str">
        <f t="shared" si="0"/>
        <v>Track &amp; Field-Female-Senior-4 x 100m</v>
      </c>
      <c r="B28" s="915" t="s">
        <v>912</v>
      </c>
      <c r="C28" s="211" t="s">
        <v>913</v>
      </c>
      <c r="D28" s="211" t="s">
        <v>75</v>
      </c>
      <c r="E28" s="211" t="s">
        <v>977</v>
      </c>
      <c r="F28" s="212" t="s">
        <v>5</v>
      </c>
      <c r="G28" s="211" t="s">
        <v>89</v>
      </c>
      <c r="H28" s="213">
        <v>51</v>
      </c>
      <c r="I28" s="214">
        <v>29221</v>
      </c>
      <c r="J28" s="916">
        <f t="shared" ca="1" si="1"/>
        <v>16936</v>
      </c>
      <c r="K28" s="889">
        <v>45051</v>
      </c>
    </row>
    <row r="29" spans="1:11" x14ac:dyDescent="0.15">
      <c r="A29" s="442" t="str">
        <f t="shared" si="0"/>
        <v>Track &amp; Field-Female-Senior-4 x 100m</v>
      </c>
      <c r="B29" s="915" t="s">
        <v>912</v>
      </c>
      <c r="C29" s="211" t="s">
        <v>913</v>
      </c>
      <c r="D29" s="211" t="s">
        <v>75</v>
      </c>
      <c r="E29" s="211" t="s">
        <v>977</v>
      </c>
      <c r="F29" s="212" t="s">
        <v>5</v>
      </c>
      <c r="G29" s="211" t="s">
        <v>442</v>
      </c>
      <c r="H29" s="213">
        <v>51</v>
      </c>
      <c r="I29" s="214">
        <v>29221</v>
      </c>
      <c r="J29" s="916">
        <f t="shared" ca="1" si="1"/>
        <v>16936</v>
      </c>
      <c r="K29" s="889">
        <v>45051</v>
      </c>
    </row>
    <row r="30" spans="1:11" x14ac:dyDescent="0.15">
      <c r="A30" s="442" t="str">
        <f t="shared" si="0"/>
        <v>Track &amp; Field-Female-Senior-4 x 100m</v>
      </c>
      <c r="B30" s="915" t="s">
        <v>912</v>
      </c>
      <c r="C30" s="211" t="s">
        <v>913</v>
      </c>
      <c r="D30" s="211" t="s">
        <v>75</v>
      </c>
      <c r="E30" s="211" t="s">
        <v>977</v>
      </c>
      <c r="F30" s="212" t="s">
        <v>5</v>
      </c>
      <c r="G30" s="211" t="s">
        <v>443</v>
      </c>
      <c r="H30" s="213">
        <v>51</v>
      </c>
      <c r="I30" s="214">
        <v>29221</v>
      </c>
      <c r="J30" s="916">
        <f t="shared" ca="1" si="1"/>
        <v>16936</v>
      </c>
      <c r="K30" s="889">
        <v>45051</v>
      </c>
    </row>
    <row r="31" spans="1:11" ht="14" thickBot="1" x14ac:dyDescent="0.2">
      <c r="A31" s="450" t="str">
        <f t="shared" si="0"/>
        <v>Track &amp; Field-Female-Senior-4 x 100m</v>
      </c>
      <c r="B31" s="917" t="s">
        <v>912</v>
      </c>
      <c r="C31" s="219" t="s">
        <v>913</v>
      </c>
      <c r="D31" s="219" t="s">
        <v>75</v>
      </c>
      <c r="E31" s="219" t="s">
        <v>977</v>
      </c>
      <c r="F31" s="220" t="s">
        <v>5</v>
      </c>
      <c r="G31" s="219" t="s">
        <v>90</v>
      </c>
      <c r="H31" s="221">
        <v>51</v>
      </c>
      <c r="I31" s="222">
        <v>29221</v>
      </c>
      <c r="J31" s="918">
        <f t="shared" ca="1" si="1"/>
        <v>16936</v>
      </c>
      <c r="K31" s="890">
        <v>45051</v>
      </c>
    </row>
    <row r="32" spans="1:11" x14ac:dyDescent="0.15">
      <c r="A32" s="441" t="str">
        <f t="shared" si="0"/>
        <v>Track &amp; Field-Female-U13-4 x 200m</v>
      </c>
      <c r="B32" s="919" t="s">
        <v>912</v>
      </c>
      <c r="C32" s="223" t="s">
        <v>913</v>
      </c>
      <c r="D32" s="223" t="s">
        <v>75</v>
      </c>
      <c r="E32" s="223" t="s">
        <v>978</v>
      </c>
      <c r="F32" s="224" t="s">
        <v>78</v>
      </c>
      <c r="G32" s="225" t="s">
        <v>449</v>
      </c>
      <c r="H32" s="438" t="s">
        <v>1221</v>
      </c>
      <c r="I32" s="226" t="s">
        <v>920</v>
      </c>
      <c r="J32" s="920" t="str">
        <f t="shared" ca="1" si="1"/>
        <v/>
      </c>
      <c r="K32" s="891">
        <v>45051</v>
      </c>
    </row>
    <row r="33" spans="1:11" x14ac:dyDescent="0.15">
      <c r="A33" s="442" t="str">
        <f t="shared" si="0"/>
        <v>Track &amp; Field-Female-U13-4 x 200m</v>
      </c>
      <c r="B33" s="921" t="s">
        <v>912</v>
      </c>
      <c r="C33" s="227" t="s">
        <v>913</v>
      </c>
      <c r="D33" s="227" t="s">
        <v>75</v>
      </c>
      <c r="E33" s="227" t="s">
        <v>978</v>
      </c>
      <c r="F33" s="228" t="s">
        <v>78</v>
      </c>
      <c r="G33" s="227" t="s">
        <v>450</v>
      </c>
      <c r="H33" s="439" t="s">
        <v>1221</v>
      </c>
      <c r="I33" s="230" t="s">
        <v>920</v>
      </c>
      <c r="J33" s="922" t="str">
        <f t="shared" ca="1" si="1"/>
        <v/>
      </c>
      <c r="K33" s="892">
        <v>45051</v>
      </c>
    </row>
    <row r="34" spans="1:11" x14ac:dyDescent="0.15">
      <c r="A34" s="442" t="str">
        <f t="shared" si="0"/>
        <v>Track &amp; Field-Female-U13-4 x 200m</v>
      </c>
      <c r="B34" s="921" t="s">
        <v>912</v>
      </c>
      <c r="C34" s="227" t="s">
        <v>913</v>
      </c>
      <c r="D34" s="227" t="s">
        <v>75</v>
      </c>
      <c r="E34" s="227" t="s">
        <v>978</v>
      </c>
      <c r="F34" s="228" t="s">
        <v>78</v>
      </c>
      <c r="G34" s="227" t="s">
        <v>451</v>
      </c>
      <c r="H34" s="439" t="s">
        <v>1221</v>
      </c>
      <c r="I34" s="230" t="s">
        <v>920</v>
      </c>
      <c r="J34" s="922" t="str">
        <f t="shared" ca="1" si="1"/>
        <v/>
      </c>
      <c r="K34" s="892">
        <v>45051</v>
      </c>
    </row>
    <row r="35" spans="1:11" x14ac:dyDescent="0.15">
      <c r="A35" s="442" t="str">
        <f t="shared" si="0"/>
        <v>Track &amp; Field-Female-U13-4 x 200m</v>
      </c>
      <c r="B35" s="921" t="s">
        <v>912</v>
      </c>
      <c r="C35" s="227" t="s">
        <v>913</v>
      </c>
      <c r="D35" s="227" t="s">
        <v>75</v>
      </c>
      <c r="E35" s="227" t="s">
        <v>978</v>
      </c>
      <c r="F35" s="228" t="s">
        <v>78</v>
      </c>
      <c r="G35" s="227" t="s">
        <v>89</v>
      </c>
      <c r="H35" s="439" t="s">
        <v>1221</v>
      </c>
      <c r="I35" s="230" t="s">
        <v>920</v>
      </c>
      <c r="J35" s="922" t="str">
        <f t="shared" ca="1" si="1"/>
        <v/>
      </c>
      <c r="K35" s="892">
        <v>45051</v>
      </c>
    </row>
    <row r="36" spans="1:11" x14ac:dyDescent="0.15">
      <c r="A36" s="442" t="str">
        <f t="shared" si="0"/>
        <v>Track &amp; Field-Female-U15-4 x 200m</v>
      </c>
      <c r="B36" s="921" t="s">
        <v>912</v>
      </c>
      <c r="C36" s="227" t="s">
        <v>913</v>
      </c>
      <c r="D36" s="227" t="s">
        <v>75</v>
      </c>
      <c r="E36" s="227" t="s">
        <v>978</v>
      </c>
      <c r="F36" s="228" t="s">
        <v>79</v>
      </c>
      <c r="G36" s="227" t="s">
        <v>88</v>
      </c>
      <c r="H36" s="439" t="s">
        <v>1222</v>
      </c>
      <c r="I36" s="230">
        <v>28856</v>
      </c>
      <c r="J36" s="922">
        <f t="shared" ca="1" si="1"/>
        <v>17301</v>
      </c>
      <c r="K36" s="892">
        <v>45051</v>
      </c>
    </row>
    <row r="37" spans="1:11" x14ac:dyDescent="0.15">
      <c r="A37" s="442" t="str">
        <f t="shared" si="0"/>
        <v>Track &amp; Field-Female-U15-4 x 200m</v>
      </c>
      <c r="B37" s="921" t="s">
        <v>912</v>
      </c>
      <c r="C37" s="227" t="s">
        <v>913</v>
      </c>
      <c r="D37" s="227" t="s">
        <v>75</v>
      </c>
      <c r="E37" s="227" t="s">
        <v>978</v>
      </c>
      <c r="F37" s="228" t="s">
        <v>79</v>
      </c>
      <c r="G37" s="227" t="s">
        <v>89</v>
      </c>
      <c r="H37" s="439" t="s">
        <v>1222</v>
      </c>
      <c r="I37" s="230">
        <v>28856</v>
      </c>
      <c r="J37" s="922">
        <f t="shared" ca="1" si="1"/>
        <v>17301</v>
      </c>
      <c r="K37" s="892">
        <v>45051</v>
      </c>
    </row>
    <row r="38" spans="1:11" x14ac:dyDescent="0.15">
      <c r="A38" s="442" t="str">
        <f t="shared" si="0"/>
        <v>Track &amp; Field-Female-U15-4 x 200m</v>
      </c>
      <c r="B38" s="921" t="s">
        <v>912</v>
      </c>
      <c r="C38" s="227" t="s">
        <v>913</v>
      </c>
      <c r="D38" s="227" t="s">
        <v>75</v>
      </c>
      <c r="E38" s="227" t="s">
        <v>978</v>
      </c>
      <c r="F38" s="228" t="s">
        <v>79</v>
      </c>
      <c r="G38" s="227" t="s">
        <v>440</v>
      </c>
      <c r="H38" s="439" t="s">
        <v>1222</v>
      </c>
      <c r="I38" s="230">
        <v>28856</v>
      </c>
      <c r="J38" s="922">
        <f t="shared" ca="1" si="1"/>
        <v>17301</v>
      </c>
      <c r="K38" s="892">
        <v>45051</v>
      </c>
    </row>
    <row r="39" spans="1:11" x14ac:dyDescent="0.15">
      <c r="A39" s="442" t="str">
        <f t="shared" si="0"/>
        <v>Track &amp; Field-Female-U15-4 x 200m</v>
      </c>
      <c r="B39" s="921" t="s">
        <v>912</v>
      </c>
      <c r="C39" s="227" t="s">
        <v>913</v>
      </c>
      <c r="D39" s="227" t="s">
        <v>75</v>
      </c>
      <c r="E39" s="227" t="s">
        <v>978</v>
      </c>
      <c r="F39" s="228" t="s">
        <v>79</v>
      </c>
      <c r="G39" s="227" t="s">
        <v>450</v>
      </c>
      <c r="H39" s="439" t="s">
        <v>1222</v>
      </c>
      <c r="I39" s="230">
        <v>28856</v>
      </c>
      <c r="J39" s="922">
        <f t="shared" ca="1" si="1"/>
        <v>17301</v>
      </c>
      <c r="K39" s="892">
        <v>45051</v>
      </c>
    </row>
    <row r="40" spans="1:11" x14ac:dyDescent="0.15">
      <c r="A40" s="442" t="str">
        <f t="shared" si="0"/>
        <v>Track &amp; Field-Female-U17-4 x 200m</v>
      </c>
      <c r="B40" s="921" t="s">
        <v>912</v>
      </c>
      <c r="C40" s="227" t="s">
        <v>913</v>
      </c>
      <c r="D40" s="227" t="s">
        <v>75</v>
      </c>
      <c r="E40" s="227" t="s">
        <v>978</v>
      </c>
      <c r="F40" s="228" t="s">
        <v>80</v>
      </c>
      <c r="G40" s="227" t="s">
        <v>452</v>
      </c>
      <c r="H40" s="439" t="s">
        <v>1223</v>
      </c>
      <c r="I40" s="230" t="s">
        <v>920</v>
      </c>
      <c r="J40" s="922" t="str">
        <f t="shared" ca="1" si="1"/>
        <v/>
      </c>
      <c r="K40" s="892">
        <v>45051</v>
      </c>
    </row>
    <row r="41" spans="1:11" x14ac:dyDescent="0.15">
      <c r="A41" s="442" t="str">
        <f t="shared" si="0"/>
        <v>Track &amp; Field-Female-U17-4 x 200m</v>
      </c>
      <c r="B41" s="921" t="s">
        <v>912</v>
      </c>
      <c r="C41" s="227" t="s">
        <v>913</v>
      </c>
      <c r="D41" s="227" t="s">
        <v>75</v>
      </c>
      <c r="E41" s="227" t="s">
        <v>978</v>
      </c>
      <c r="F41" s="228" t="s">
        <v>80</v>
      </c>
      <c r="G41" s="227" t="s">
        <v>89</v>
      </c>
      <c r="H41" s="439" t="s">
        <v>1223</v>
      </c>
      <c r="I41" s="230" t="s">
        <v>920</v>
      </c>
      <c r="J41" s="922" t="str">
        <f t="shared" ca="1" si="1"/>
        <v/>
      </c>
      <c r="K41" s="892">
        <v>45051</v>
      </c>
    </row>
    <row r="42" spans="1:11" x14ac:dyDescent="0.15">
      <c r="A42" s="442" t="str">
        <f t="shared" si="0"/>
        <v>Track &amp; Field-Female-U17-4 x 200m</v>
      </c>
      <c r="B42" s="921" t="s">
        <v>912</v>
      </c>
      <c r="C42" s="227" t="s">
        <v>913</v>
      </c>
      <c r="D42" s="227" t="s">
        <v>75</v>
      </c>
      <c r="E42" s="227" t="s">
        <v>978</v>
      </c>
      <c r="F42" s="228" t="s">
        <v>80</v>
      </c>
      <c r="G42" s="227" t="s">
        <v>443</v>
      </c>
      <c r="H42" s="439" t="s">
        <v>1223</v>
      </c>
      <c r="I42" s="230" t="s">
        <v>920</v>
      </c>
      <c r="J42" s="922" t="str">
        <f t="shared" ca="1" si="1"/>
        <v/>
      </c>
      <c r="K42" s="892">
        <v>45051</v>
      </c>
    </row>
    <row r="43" spans="1:11" x14ac:dyDescent="0.15">
      <c r="A43" s="442" t="str">
        <f t="shared" si="0"/>
        <v>Track &amp; Field-Female-U17-4 x 200m</v>
      </c>
      <c r="B43" s="921" t="s">
        <v>912</v>
      </c>
      <c r="C43" s="227" t="s">
        <v>913</v>
      </c>
      <c r="D43" s="227" t="s">
        <v>75</v>
      </c>
      <c r="E43" s="227" t="s">
        <v>978</v>
      </c>
      <c r="F43" s="228" t="s">
        <v>80</v>
      </c>
      <c r="G43" s="227" t="s">
        <v>90</v>
      </c>
      <c r="H43" s="439" t="s">
        <v>1223</v>
      </c>
      <c r="I43" s="230" t="s">
        <v>920</v>
      </c>
      <c r="J43" s="922" t="str">
        <f t="shared" ca="1" si="1"/>
        <v/>
      </c>
      <c r="K43" s="892">
        <v>45051</v>
      </c>
    </row>
    <row r="44" spans="1:11" x14ac:dyDescent="0.15">
      <c r="A44" s="442" t="str">
        <f t="shared" si="0"/>
        <v>Track &amp; Field-Female-Senior-4 x 200m</v>
      </c>
      <c r="B44" s="921" t="s">
        <v>912</v>
      </c>
      <c r="C44" s="227" t="s">
        <v>913</v>
      </c>
      <c r="D44" s="227" t="s">
        <v>75</v>
      </c>
      <c r="E44" s="227" t="s">
        <v>978</v>
      </c>
      <c r="F44" s="228" t="s">
        <v>5</v>
      </c>
      <c r="G44" s="227" t="s">
        <v>447</v>
      </c>
      <c r="H44" s="439" t="s">
        <v>1224</v>
      </c>
      <c r="I44" s="230">
        <v>36039</v>
      </c>
      <c r="J44" s="922">
        <f t="shared" ca="1" si="1"/>
        <v>10118</v>
      </c>
      <c r="K44" s="892">
        <v>45051</v>
      </c>
    </row>
    <row r="45" spans="1:11" x14ac:dyDescent="0.15">
      <c r="A45" s="442" t="str">
        <f t="shared" si="0"/>
        <v>Track &amp; Field-Female-Senior-4 x 200m</v>
      </c>
      <c r="B45" s="921" t="s">
        <v>912</v>
      </c>
      <c r="C45" s="227" t="s">
        <v>913</v>
      </c>
      <c r="D45" s="227" t="s">
        <v>75</v>
      </c>
      <c r="E45" s="227" t="s">
        <v>978</v>
      </c>
      <c r="F45" s="228" t="s">
        <v>5</v>
      </c>
      <c r="G45" s="227" t="s">
        <v>453</v>
      </c>
      <c r="H45" s="439" t="s">
        <v>1224</v>
      </c>
      <c r="I45" s="230">
        <v>36039</v>
      </c>
      <c r="J45" s="922">
        <f t="shared" ca="1" si="1"/>
        <v>10118</v>
      </c>
      <c r="K45" s="892">
        <v>45051</v>
      </c>
    </row>
    <row r="46" spans="1:11" x14ac:dyDescent="0.15">
      <c r="A46" s="442" t="str">
        <f t="shared" si="0"/>
        <v>Track &amp; Field-Female-Senior-4 x 200m</v>
      </c>
      <c r="B46" s="921" t="s">
        <v>912</v>
      </c>
      <c r="C46" s="227" t="s">
        <v>913</v>
      </c>
      <c r="D46" s="227" t="s">
        <v>75</v>
      </c>
      <c r="E46" s="227" t="s">
        <v>978</v>
      </c>
      <c r="F46" s="228" t="s">
        <v>5</v>
      </c>
      <c r="G46" s="227" t="s">
        <v>217</v>
      </c>
      <c r="H46" s="439" t="s">
        <v>1224</v>
      </c>
      <c r="I46" s="230">
        <v>36039</v>
      </c>
      <c r="J46" s="922">
        <f t="shared" ca="1" si="1"/>
        <v>10118</v>
      </c>
      <c r="K46" s="892">
        <v>45051</v>
      </c>
    </row>
    <row r="47" spans="1:11" ht="14" thickBot="1" x14ac:dyDescent="0.2">
      <c r="A47" s="443" t="str">
        <f t="shared" si="0"/>
        <v>Track &amp; Field-Female-Senior-4 x 200m</v>
      </c>
      <c r="B47" s="923" t="s">
        <v>912</v>
      </c>
      <c r="C47" s="231" t="s">
        <v>913</v>
      </c>
      <c r="D47" s="231" t="s">
        <v>75</v>
      </c>
      <c r="E47" s="231" t="s">
        <v>978</v>
      </c>
      <c r="F47" s="232" t="s">
        <v>5</v>
      </c>
      <c r="G47" s="231" t="s">
        <v>408</v>
      </c>
      <c r="H47" s="444" t="s">
        <v>1224</v>
      </c>
      <c r="I47" s="233">
        <v>36039</v>
      </c>
      <c r="J47" s="924">
        <f t="shared" ca="1" si="1"/>
        <v>10118</v>
      </c>
      <c r="K47" s="893">
        <v>45051</v>
      </c>
    </row>
    <row r="48" spans="1:11" x14ac:dyDescent="0.15">
      <c r="A48" s="441" t="str">
        <f t="shared" si="0"/>
        <v>Track &amp; Field-Female-U17-4 x 400m</v>
      </c>
      <c r="B48" s="925" t="s">
        <v>912</v>
      </c>
      <c r="C48" s="445" t="s">
        <v>913</v>
      </c>
      <c r="D48" s="445" t="s">
        <v>75</v>
      </c>
      <c r="E48" s="445" t="s">
        <v>979</v>
      </c>
      <c r="F48" s="446" t="s">
        <v>80</v>
      </c>
      <c r="G48" s="445" t="s">
        <v>408</v>
      </c>
      <c r="H48" s="447" t="s">
        <v>1225</v>
      </c>
      <c r="I48" s="448">
        <v>36312</v>
      </c>
      <c r="J48" s="926">
        <f t="shared" ca="1" si="1"/>
        <v>9845</v>
      </c>
      <c r="K48" s="894">
        <v>45051</v>
      </c>
    </row>
    <row r="49" spans="1:11" x14ac:dyDescent="0.15">
      <c r="A49" s="442" t="str">
        <f t="shared" si="0"/>
        <v>Track &amp; Field-Female-U17-4 x 400m</v>
      </c>
      <c r="B49" s="915" t="s">
        <v>912</v>
      </c>
      <c r="C49" s="211" t="s">
        <v>913</v>
      </c>
      <c r="D49" s="211" t="s">
        <v>75</v>
      </c>
      <c r="E49" s="211" t="s">
        <v>979</v>
      </c>
      <c r="F49" s="212" t="s">
        <v>80</v>
      </c>
      <c r="G49" s="211" t="s">
        <v>212</v>
      </c>
      <c r="H49" s="440" t="s">
        <v>1225</v>
      </c>
      <c r="I49" s="214">
        <v>36312</v>
      </c>
      <c r="J49" s="916">
        <f t="shared" ca="1" si="1"/>
        <v>9845</v>
      </c>
      <c r="K49" s="889">
        <v>45051</v>
      </c>
    </row>
    <row r="50" spans="1:11" x14ac:dyDescent="0.15">
      <c r="A50" s="442" t="str">
        <f t="shared" si="0"/>
        <v>Track &amp; Field-Female-U17-4 x 400m</v>
      </c>
      <c r="B50" s="915" t="s">
        <v>912</v>
      </c>
      <c r="C50" s="211" t="s">
        <v>913</v>
      </c>
      <c r="D50" s="211" t="s">
        <v>75</v>
      </c>
      <c r="E50" s="211" t="s">
        <v>979</v>
      </c>
      <c r="F50" s="212" t="s">
        <v>80</v>
      </c>
      <c r="G50" s="211" t="s">
        <v>181</v>
      </c>
      <c r="H50" s="440" t="s">
        <v>1225</v>
      </c>
      <c r="I50" s="214">
        <v>36312</v>
      </c>
      <c r="J50" s="916">
        <f t="shared" ca="1" si="1"/>
        <v>9845</v>
      </c>
      <c r="K50" s="889">
        <v>45051</v>
      </c>
    </row>
    <row r="51" spans="1:11" x14ac:dyDescent="0.15">
      <c r="A51" s="442" t="str">
        <f t="shared" si="0"/>
        <v>Track &amp; Field-Female-U17-4 x 400m</v>
      </c>
      <c r="B51" s="915" t="s">
        <v>912</v>
      </c>
      <c r="C51" s="211" t="s">
        <v>913</v>
      </c>
      <c r="D51" s="211" t="s">
        <v>75</v>
      </c>
      <c r="E51" s="211" t="s">
        <v>979</v>
      </c>
      <c r="F51" s="212" t="s">
        <v>80</v>
      </c>
      <c r="G51" s="211" t="s">
        <v>448</v>
      </c>
      <c r="H51" s="440" t="s">
        <v>1225</v>
      </c>
      <c r="I51" s="214">
        <v>36312</v>
      </c>
      <c r="J51" s="916">
        <f t="shared" ca="1" si="1"/>
        <v>9845</v>
      </c>
      <c r="K51" s="889">
        <v>45051</v>
      </c>
    </row>
    <row r="52" spans="1:11" x14ac:dyDescent="0.15">
      <c r="A52" s="442" t="str">
        <f t="shared" si="0"/>
        <v>Track &amp; Field-Female-U20-4 x 400m</v>
      </c>
      <c r="B52" s="915" t="s">
        <v>912</v>
      </c>
      <c r="C52" s="211" t="s">
        <v>913</v>
      </c>
      <c r="D52" s="211" t="s">
        <v>75</v>
      </c>
      <c r="E52" s="211" t="s">
        <v>979</v>
      </c>
      <c r="F52" s="212" t="s">
        <v>81</v>
      </c>
      <c r="G52" s="211" t="s">
        <v>94</v>
      </c>
      <c r="H52" s="440" t="s">
        <v>1226</v>
      </c>
      <c r="I52" s="214">
        <v>37408</v>
      </c>
      <c r="J52" s="916">
        <f t="shared" ca="1" si="1"/>
        <v>8749</v>
      </c>
      <c r="K52" s="889">
        <v>45051</v>
      </c>
    </row>
    <row r="53" spans="1:11" x14ac:dyDescent="0.15">
      <c r="A53" s="442" t="str">
        <f t="shared" si="0"/>
        <v>Track &amp; Field-Female-U20-4 x 400m</v>
      </c>
      <c r="B53" s="915" t="s">
        <v>912</v>
      </c>
      <c r="C53" s="211" t="s">
        <v>913</v>
      </c>
      <c r="D53" s="211" t="s">
        <v>75</v>
      </c>
      <c r="E53" s="211" t="s">
        <v>979</v>
      </c>
      <c r="F53" s="212" t="s">
        <v>81</v>
      </c>
      <c r="G53" s="211" t="s">
        <v>91</v>
      </c>
      <c r="H53" s="440" t="s">
        <v>1226</v>
      </c>
      <c r="I53" s="214">
        <v>37408</v>
      </c>
      <c r="J53" s="916">
        <f t="shared" ca="1" si="1"/>
        <v>8749</v>
      </c>
      <c r="K53" s="889">
        <v>45051</v>
      </c>
    </row>
    <row r="54" spans="1:11" x14ac:dyDescent="0.15">
      <c r="A54" s="442" t="str">
        <f t="shared" si="0"/>
        <v>Track &amp; Field-Female-U20-4 x 400m</v>
      </c>
      <c r="B54" s="915" t="s">
        <v>912</v>
      </c>
      <c r="C54" s="211" t="s">
        <v>913</v>
      </c>
      <c r="D54" s="211" t="s">
        <v>75</v>
      </c>
      <c r="E54" s="211" t="s">
        <v>979</v>
      </c>
      <c r="F54" s="212" t="s">
        <v>81</v>
      </c>
      <c r="G54" s="211" t="s">
        <v>181</v>
      </c>
      <c r="H54" s="440" t="s">
        <v>1226</v>
      </c>
      <c r="I54" s="214">
        <v>37408</v>
      </c>
      <c r="J54" s="916">
        <f t="shared" ca="1" si="1"/>
        <v>8749</v>
      </c>
      <c r="K54" s="889">
        <v>45051</v>
      </c>
    </row>
    <row r="55" spans="1:11" x14ac:dyDescent="0.15">
      <c r="A55" s="442" t="str">
        <f t="shared" si="0"/>
        <v>Track &amp; Field-Female-U20-4 x 400m</v>
      </c>
      <c r="B55" s="915" t="s">
        <v>912</v>
      </c>
      <c r="C55" s="211" t="s">
        <v>913</v>
      </c>
      <c r="D55" s="211" t="s">
        <v>75</v>
      </c>
      <c r="E55" s="211" t="s">
        <v>979</v>
      </c>
      <c r="F55" s="212" t="s">
        <v>81</v>
      </c>
      <c r="G55" s="211" t="s">
        <v>454</v>
      </c>
      <c r="H55" s="440" t="s">
        <v>1226</v>
      </c>
      <c r="I55" s="214">
        <v>37408</v>
      </c>
      <c r="J55" s="916">
        <f t="shared" ca="1" si="1"/>
        <v>8749</v>
      </c>
      <c r="K55" s="889">
        <v>45051</v>
      </c>
    </row>
    <row r="56" spans="1:11" x14ac:dyDescent="0.15">
      <c r="A56" s="442" t="str">
        <f t="shared" si="0"/>
        <v>Track &amp; Field-Female-Senior-4 x 400m</v>
      </c>
      <c r="B56" s="915" t="s">
        <v>912</v>
      </c>
      <c r="C56" s="211" t="s">
        <v>913</v>
      </c>
      <c r="D56" s="211" t="s">
        <v>75</v>
      </c>
      <c r="E56" s="211" t="s">
        <v>979</v>
      </c>
      <c r="F56" s="212" t="s">
        <v>5</v>
      </c>
      <c r="G56" s="211" t="s">
        <v>94</v>
      </c>
      <c r="H56" s="440" t="s">
        <v>1227</v>
      </c>
      <c r="I56" s="214">
        <v>37438</v>
      </c>
      <c r="J56" s="916">
        <f t="shared" ca="1" si="1"/>
        <v>8719</v>
      </c>
      <c r="K56" s="889">
        <v>45051</v>
      </c>
    </row>
    <row r="57" spans="1:11" x14ac:dyDescent="0.15">
      <c r="A57" s="442" t="str">
        <f t="shared" si="0"/>
        <v>Track &amp; Field-Female-Senior-4 x 400m</v>
      </c>
      <c r="B57" s="915" t="s">
        <v>912</v>
      </c>
      <c r="C57" s="211" t="s">
        <v>913</v>
      </c>
      <c r="D57" s="211" t="s">
        <v>75</v>
      </c>
      <c r="E57" s="211" t="s">
        <v>979</v>
      </c>
      <c r="F57" s="212" t="s">
        <v>5</v>
      </c>
      <c r="G57" s="211" t="s">
        <v>91</v>
      </c>
      <c r="H57" s="440" t="s">
        <v>1227</v>
      </c>
      <c r="I57" s="214">
        <v>37438</v>
      </c>
      <c r="J57" s="916">
        <f t="shared" ca="1" si="1"/>
        <v>8719</v>
      </c>
      <c r="K57" s="889">
        <v>45051</v>
      </c>
    </row>
    <row r="58" spans="1:11" x14ac:dyDescent="0.15">
      <c r="A58" s="442" t="str">
        <f t="shared" si="0"/>
        <v>Track &amp; Field-Female-Senior-4 x 400m</v>
      </c>
      <c r="B58" s="915" t="s">
        <v>912</v>
      </c>
      <c r="C58" s="211" t="s">
        <v>913</v>
      </c>
      <c r="D58" s="211" t="s">
        <v>75</v>
      </c>
      <c r="E58" s="211" t="s">
        <v>979</v>
      </c>
      <c r="F58" s="212" t="s">
        <v>5</v>
      </c>
      <c r="G58" s="211" t="s">
        <v>158</v>
      </c>
      <c r="H58" s="440" t="s">
        <v>1227</v>
      </c>
      <c r="I58" s="214">
        <v>37438</v>
      </c>
      <c r="J58" s="916">
        <f t="shared" ca="1" si="1"/>
        <v>8719</v>
      </c>
      <c r="K58" s="889">
        <v>45051</v>
      </c>
    </row>
    <row r="59" spans="1:11" ht="14" thickBot="1" x14ac:dyDescent="0.2">
      <c r="A59" s="443" t="str">
        <f t="shared" si="0"/>
        <v>Track &amp; Field-Female-Senior-4 x 400m</v>
      </c>
      <c r="B59" s="917" t="s">
        <v>912</v>
      </c>
      <c r="C59" s="219" t="s">
        <v>913</v>
      </c>
      <c r="D59" s="219" t="s">
        <v>75</v>
      </c>
      <c r="E59" s="219" t="s">
        <v>979</v>
      </c>
      <c r="F59" s="220" t="s">
        <v>5</v>
      </c>
      <c r="G59" s="219" t="s">
        <v>122</v>
      </c>
      <c r="H59" s="451" t="s">
        <v>1227</v>
      </c>
      <c r="I59" s="222">
        <v>37438</v>
      </c>
      <c r="J59" s="918">
        <f t="shared" ca="1" si="1"/>
        <v>8719</v>
      </c>
      <c r="K59" s="890">
        <v>45051</v>
      </c>
    </row>
    <row r="60" spans="1:11" x14ac:dyDescent="0.15">
      <c r="A60" s="449" t="str">
        <f t="shared" si="0"/>
        <v>Track &amp; Field-Female-U13-3 x 800m</v>
      </c>
      <c r="B60" s="927" t="s">
        <v>912</v>
      </c>
      <c r="C60" s="496" t="s">
        <v>913</v>
      </c>
      <c r="D60" s="496" t="s">
        <v>75</v>
      </c>
      <c r="E60" s="496" t="s">
        <v>980</v>
      </c>
      <c r="F60" s="497" t="s">
        <v>78</v>
      </c>
      <c r="G60" s="496" t="s">
        <v>456</v>
      </c>
      <c r="H60" s="498" t="s">
        <v>1228</v>
      </c>
      <c r="I60" s="499">
        <v>28126</v>
      </c>
      <c r="J60" s="928">
        <f t="shared" ca="1" si="1"/>
        <v>18031</v>
      </c>
      <c r="K60" s="895">
        <v>45051</v>
      </c>
    </row>
    <row r="61" spans="1:11" x14ac:dyDescent="0.15">
      <c r="A61" s="442" t="str">
        <f t="shared" si="0"/>
        <v>Track &amp; Field-Female-U13-3 x 800m</v>
      </c>
      <c r="B61" s="929" t="s">
        <v>912</v>
      </c>
      <c r="C61" s="500" t="s">
        <v>913</v>
      </c>
      <c r="D61" s="500" t="s">
        <v>75</v>
      </c>
      <c r="E61" s="500" t="s">
        <v>980</v>
      </c>
      <c r="F61" s="501" t="s">
        <v>78</v>
      </c>
      <c r="G61" s="500" t="s">
        <v>457</v>
      </c>
      <c r="H61" s="502" t="s">
        <v>1228</v>
      </c>
      <c r="I61" s="503">
        <v>28126</v>
      </c>
      <c r="J61" s="930">
        <f t="shared" ca="1" si="1"/>
        <v>18031</v>
      </c>
      <c r="K61" s="896">
        <v>45051</v>
      </c>
    </row>
    <row r="62" spans="1:11" x14ac:dyDescent="0.15">
      <c r="A62" s="442" t="str">
        <f t="shared" si="0"/>
        <v>Track &amp; Field-Female-U13-3 x 800m</v>
      </c>
      <c r="B62" s="929" t="s">
        <v>912</v>
      </c>
      <c r="C62" s="500" t="s">
        <v>913</v>
      </c>
      <c r="D62" s="500" t="s">
        <v>75</v>
      </c>
      <c r="E62" s="500" t="s">
        <v>980</v>
      </c>
      <c r="F62" s="501" t="s">
        <v>78</v>
      </c>
      <c r="G62" s="500" t="s">
        <v>458</v>
      </c>
      <c r="H62" s="502" t="s">
        <v>1228</v>
      </c>
      <c r="I62" s="503">
        <v>28126</v>
      </c>
      <c r="J62" s="930">
        <f t="shared" ca="1" si="1"/>
        <v>18031</v>
      </c>
      <c r="K62" s="896">
        <v>45051</v>
      </c>
    </row>
    <row r="63" spans="1:11" x14ac:dyDescent="0.15">
      <c r="A63" s="442" t="str">
        <f t="shared" si="0"/>
        <v>Track &amp; Field-Female-U15-3 x 800m</v>
      </c>
      <c r="B63" s="929" t="s">
        <v>912</v>
      </c>
      <c r="C63" s="500" t="s">
        <v>913</v>
      </c>
      <c r="D63" s="500" t="s">
        <v>75</v>
      </c>
      <c r="E63" s="500" t="s">
        <v>980</v>
      </c>
      <c r="F63" s="501" t="s">
        <v>79</v>
      </c>
      <c r="G63" s="500" t="s">
        <v>459</v>
      </c>
      <c r="H63" s="502" t="s">
        <v>1229</v>
      </c>
      <c r="I63" s="503">
        <v>38534</v>
      </c>
      <c r="J63" s="930">
        <f t="shared" ca="1" si="1"/>
        <v>7623</v>
      </c>
      <c r="K63" s="896">
        <v>45051</v>
      </c>
    </row>
    <row r="64" spans="1:11" x14ac:dyDescent="0.15">
      <c r="A64" s="442" t="str">
        <f t="shared" si="0"/>
        <v>Track &amp; Field-Female-U15-3 x 800m</v>
      </c>
      <c r="B64" s="929" t="s">
        <v>912</v>
      </c>
      <c r="C64" s="500" t="s">
        <v>913</v>
      </c>
      <c r="D64" s="500" t="s">
        <v>75</v>
      </c>
      <c r="E64" s="500" t="s">
        <v>980</v>
      </c>
      <c r="F64" s="501" t="s">
        <v>79</v>
      </c>
      <c r="G64" s="500" t="s">
        <v>460</v>
      </c>
      <c r="H64" s="502" t="s">
        <v>1229</v>
      </c>
      <c r="I64" s="503">
        <v>38534</v>
      </c>
      <c r="J64" s="930">
        <f t="shared" ca="1" si="1"/>
        <v>7623</v>
      </c>
      <c r="K64" s="896">
        <v>45051</v>
      </c>
    </row>
    <row r="65" spans="1:11" x14ac:dyDescent="0.15">
      <c r="A65" s="442" t="str">
        <f t="shared" si="0"/>
        <v>Track &amp; Field-Female-U15-3 x 800m</v>
      </c>
      <c r="B65" s="929" t="s">
        <v>912</v>
      </c>
      <c r="C65" s="500" t="s">
        <v>913</v>
      </c>
      <c r="D65" s="500" t="s">
        <v>75</v>
      </c>
      <c r="E65" s="500" t="s">
        <v>980</v>
      </c>
      <c r="F65" s="501" t="s">
        <v>79</v>
      </c>
      <c r="G65" s="500" t="s">
        <v>461</v>
      </c>
      <c r="H65" s="502" t="s">
        <v>1229</v>
      </c>
      <c r="I65" s="503">
        <v>38534</v>
      </c>
      <c r="J65" s="930">
        <f t="shared" ca="1" si="1"/>
        <v>7623</v>
      </c>
      <c r="K65" s="896">
        <v>45051</v>
      </c>
    </row>
    <row r="66" spans="1:11" x14ac:dyDescent="0.15">
      <c r="A66" s="442" t="str">
        <f t="shared" si="0"/>
        <v>Track &amp; Field-Female-U17-3 x 800m</v>
      </c>
      <c r="B66" s="929" t="s">
        <v>912</v>
      </c>
      <c r="C66" s="500" t="s">
        <v>913</v>
      </c>
      <c r="D66" s="500" t="s">
        <v>75</v>
      </c>
      <c r="E66" s="500" t="s">
        <v>980</v>
      </c>
      <c r="F66" s="501" t="s">
        <v>80</v>
      </c>
      <c r="G66" s="500" t="s">
        <v>221</v>
      </c>
      <c r="H66" s="502" t="s">
        <v>1230</v>
      </c>
      <c r="I66" s="503">
        <v>32509</v>
      </c>
      <c r="J66" s="930">
        <f t="shared" ca="1" si="1"/>
        <v>13648</v>
      </c>
      <c r="K66" s="896">
        <v>45051</v>
      </c>
    </row>
    <row r="67" spans="1:11" x14ac:dyDescent="0.15">
      <c r="A67" s="442" t="str">
        <f t="shared" si="0"/>
        <v>Track &amp; Field-Female-U17-3 x 800m</v>
      </c>
      <c r="B67" s="929" t="s">
        <v>912</v>
      </c>
      <c r="C67" s="500" t="s">
        <v>913</v>
      </c>
      <c r="D67" s="500" t="s">
        <v>75</v>
      </c>
      <c r="E67" s="500" t="s">
        <v>980</v>
      </c>
      <c r="F67" s="501" t="s">
        <v>80</v>
      </c>
      <c r="G67" s="500" t="s">
        <v>226</v>
      </c>
      <c r="H67" s="502" t="s">
        <v>1230</v>
      </c>
      <c r="I67" s="503">
        <v>32509</v>
      </c>
      <c r="J67" s="930">
        <f t="shared" ca="1" si="1"/>
        <v>13648</v>
      </c>
      <c r="K67" s="896">
        <v>45051</v>
      </c>
    </row>
    <row r="68" spans="1:11" x14ac:dyDescent="0.15">
      <c r="A68" s="442" t="str">
        <f t="shared" ref="A68:A131" si="2">B68&amp;"-"&amp;D68&amp;"-"&amp;F68&amp;"-"&amp;E68</f>
        <v>Track &amp; Field-Female-U17-3 x 800m</v>
      </c>
      <c r="B68" s="929" t="s">
        <v>912</v>
      </c>
      <c r="C68" s="500" t="s">
        <v>913</v>
      </c>
      <c r="D68" s="500" t="s">
        <v>75</v>
      </c>
      <c r="E68" s="500" t="s">
        <v>980</v>
      </c>
      <c r="F68" s="501" t="s">
        <v>80</v>
      </c>
      <c r="G68" s="500" t="s">
        <v>462</v>
      </c>
      <c r="H68" s="502" t="s">
        <v>1230</v>
      </c>
      <c r="I68" s="503">
        <v>32509</v>
      </c>
      <c r="J68" s="930">
        <f t="shared" ca="1" si="1"/>
        <v>13648</v>
      </c>
      <c r="K68" s="896">
        <v>45051</v>
      </c>
    </row>
    <row r="69" spans="1:11" x14ac:dyDescent="0.15">
      <c r="A69" s="442" t="str">
        <f t="shared" si="2"/>
        <v>Track &amp; Field-Female-Senior-3 x 800m</v>
      </c>
      <c r="B69" s="929" t="s">
        <v>912</v>
      </c>
      <c r="C69" s="500" t="s">
        <v>913</v>
      </c>
      <c r="D69" s="500" t="s">
        <v>75</v>
      </c>
      <c r="E69" s="500" t="s">
        <v>980</v>
      </c>
      <c r="F69" s="501" t="s">
        <v>5</v>
      </c>
      <c r="G69" s="500" t="s">
        <v>122</v>
      </c>
      <c r="H69" s="502" t="s">
        <v>1231</v>
      </c>
      <c r="I69" s="503">
        <v>37438</v>
      </c>
      <c r="J69" s="930">
        <f t="shared" ca="1" si="1"/>
        <v>8719</v>
      </c>
      <c r="K69" s="896">
        <v>45051</v>
      </c>
    </row>
    <row r="70" spans="1:11" x14ac:dyDescent="0.15">
      <c r="A70" s="442" t="str">
        <f t="shared" si="2"/>
        <v>Track &amp; Field-Female-Senior-3 x 800m</v>
      </c>
      <c r="B70" s="929" t="s">
        <v>912</v>
      </c>
      <c r="C70" s="500" t="s">
        <v>913</v>
      </c>
      <c r="D70" s="500" t="s">
        <v>75</v>
      </c>
      <c r="E70" s="500" t="s">
        <v>980</v>
      </c>
      <c r="F70" s="501" t="s">
        <v>5</v>
      </c>
      <c r="G70" s="500" t="s">
        <v>91</v>
      </c>
      <c r="H70" s="502" t="s">
        <v>1231</v>
      </c>
      <c r="I70" s="503">
        <v>37438</v>
      </c>
      <c r="J70" s="930">
        <f t="shared" ca="1" si="1"/>
        <v>8719</v>
      </c>
      <c r="K70" s="896">
        <v>45051</v>
      </c>
    </row>
    <row r="71" spans="1:11" ht="14" thickBot="1" x14ac:dyDescent="0.2">
      <c r="A71" s="450" t="str">
        <f t="shared" si="2"/>
        <v>Track &amp; Field-Female-Senior-3 x 800m</v>
      </c>
      <c r="B71" s="931" t="s">
        <v>912</v>
      </c>
      <c r="C71" s="504" t="s">
        <v>913</v>
      </c>
      <c r="D71" s="504" t="s">
        <v>75</v>
      </c>
      <c r="E71" s="504" t="s">
        <v>980</v>
      </c>
      <c r="F71" s="505" t="s">
        <v>5</v>
      </c>
      <c r="G71" s="504" t="s">
        <v>94</v>
      </c>
      <c r="H71" s="506" t="s">
        <v>1231</v>
      </c>
      <c r="I71" s="507">
        <v>37438</v>
      </c>
      <c r="J71" s="932">
        <f t="shared" ca="1" si="1"/>
        <v>8719</v>
      </c>
      <c r="K71" s="897">
        <v>45051</v>
      </c>
    </row>
    <row r="72" spans="1:11" x14ac:dyDescent="0.15">
      <c r="A72" s="441" t="str">
        <f t="shared" si="2"/>
        <v>Track &amp; Field-Female-U15-4 x 300m</v>
      </c>
      <c r="B72" s="933" t="s">
        <v>912</v>
      </c>
      <c r="C72" s="508" t="s">
        <v>913</v>
      </c>
      <c r="D72" s="508" t="s">
        <v>75</v>
      </c>
      <c r="E72" s="508" t="s">
        <v>981</v>
      </c>
      <c r="F72" s="509" t="s">
        <v>79</v>
      </c>
      <c r="G72" s="508" t="s">
        <v>723</v>
      </c>
      <c r="H72" s="510" t="s">
        <v>1232</v>
      </c>
      <c r="I72" s="511">
        <v>42511</v>
      </c>
      <c r="J72" s="934">
        <f t="shared" ca="1" si="1"/>
        <v>3646</v>
      </c>
      <c r="K72" s="898">
        <v>45051</v>
      </c>
    </row>
    <row r="73" spans="1:11" x14ac:dyDescent="0.15">
      <c r="A73" s="442" t="str">
        <f t="shared" si="2"/>
        <v>Track &amp; Field-Female-U15-4 x 300m</v>
      </c>
      <c r="B73" s="935" t="s">
        <v>912</v>
      </c>
      <c r="C73" s="512" t="s">
        <v>913</v>
      </c>
      <c r="D73" s="512" t="s">
        <v>75</v>
      </c>
      <c r="E73" s="512" t="s">
        <v>981</v>
      </c>
      <c r="F73" s="513" t="s">
        <v>79</v>
      </c>
      <c r="G73" s="512" t="s">
        <v>778</v>
      </c>
      <c r="H73" s="514" t="s">
        <v>1232</v>
      </c>
      <c r="I73" s="515">
        <v>42511</v>
      </c>
      <c r="J73" s="936">
        <f t="shared" ca="1" si="1"/>
        <v>3646</v>
      </c>
      <c r="K73" s="899">
        <v>45051</v>
      </c>
    </row>
    <row r="74" spans="1:11" x14ac:dyDescent="0.15">
      <c r="A74" s="442" t="str">
        <f t="shared" si="2"/>
        <v>Track &amp; Field-Female-U15-4 x 300m</v>
      </c>
      <c r="B74" s="935" t="s">
        <v>912</v>
      </c>
      <c r="C74" s="512" t="s">
        <v>913</v>
      </c>
      <c r="D74" s="512" t="s">
        <v>75</v>
      </c>
      <c r="E74" s="512" t="s">
        <v>981</v>
      </c>
      <c r="F74" s="513" t="s">
        <v>79</v>
      </c>
      <c r="G74" s="512" t="s">
        <v>92</v>
      </c>
      <c r="H74" s="514" t="s">
        <v>1232</v>
      </c>
      <c r="I74" s="515">
        <v>42511</v>
      </c>
      <c r="J74" s="936">
        <f t="shared" ca="1" si="1"/>
        <v>3646</v>
      </c>
      <c r="K74" s="899">
        <v>45051</v>
      </c>
    </row>
    <row r="75" spans="1:11" x14ac:dyDescent="0.15">
      <c r="A75" s="442" t="str">
        <f t="shared" si="2"/>
        <v>Track &amp; Field-Female-U15-4 x 300m</v>
      </c>
      <c r="B75" s="935" t="s">
        <v>912</v>
      </c>
      <c r="C75" s="512" t="s">
        <v>913</v>
      </c>
      <c r="D75" s="512" t="s">
        <v>75</v>
      </c>
      <c r="E75" s="512" t="s">
        <v>981</v>
      </c>
      <c r="F75" s="513" t="s">
        <v>79</v>
      </c>
      <c r="G75" s="512" t="s">
        <v>724</v>
      </c>
      <c r="H75" s="514" t="s">
        <v>1232</v>
      </c>
      <c r="I75" s="515">
        <v>42511</v>
      </c>
      <c r="J75" s="936">
        <f t="shared" ca="1" si="1"/>
        <v>3646</v>
      </c>
      <c r="K75" s="899">
        <v>45051</v>
      </c>
    </row>
    <row r="76" spans="1:11" x14ac:dyDescent="0.15">
      <c r="A76" s="442" t="str">
        <f t="shared" si="2"/>
        <v>Track &amp; Field-Female-U17-4 x 300m</v>
      </c>
      <c r="B76" s="935" t="s">
        <v>912</v>
      </c>
      <c r="C76" s="512" t="s">
        <v>913</v>
      </c>
      <c r="D76" s="512" t="s">
        <v>75</v>
      </c>
      <c r="E76" s="512" t="s">
        <v>981</v>
      </c>
      <c r="F76" s="513" t="s">
        <v>80</v>
      </c>
      <c r="G76" s="512" t="s">
        <v>444</v>
      </c>
      <c r="H76" s="514" t="s">
        <v>1233</v>
      </c>
      <c r="I76" s="515">
        <v>38869</v>
      </c>
      <c r="J76" s="936">
        <f t="shared" ca="1" si="1"/>
        <v>7288</v>
      </c>
      <c r="K76" s="899">
        <v>45051</v>
      </c>
    </row>
    <row r="77" spans="1:11" x14ac:dyDescent="0.15">
      <c r="A77" s="442" t="str">
        <f t="shared" si="2"/>
        <v>Track &amp; Field-Female-U17-4 x 300m</v>
      </c>
      <c r="B77" s="935" t="s">
        <v>912</v>
      </c>
      <c r="C77" s="512" t="s">
        <v>913</v>
      </c>
      <c r="D77" s="512" t="s">
        <v>75</v>
      </c>
      <c r="E77" s="512" t="s">
        <v>981</v>
      </c>
      <c r="F77" s="513" t="s">
        <v>80</v>
      </c>
      <c r="G77" s="512" t="s">
        <v>463</v>
      </c>
      <c r="H77" s="514" t="s">
        <v>1233</v>
      </c>
      <c r="I77" s="515">
        <v>38869</v>
      </c>
      <c r="J77" s="936">
        <f t="shared" ca="1" si="1"/>
        <v>7288</v>
      </c>
      <c r="K77" s="899">
        <v>45051</v>
      </c>
    </row>
    <row r="78" spans="1:11" x14ac:dyDescent="0.15">
      <c r="A78" s="442" t="str">
        <f t="shared" si="2"/>
        <v>Track &amp; Field-Female-U17-4 x 300m</v>
      </c>
      <c r="B78" s="935" t="s">
        <v>912</v>
      </c>
      <c r="C78" s="512" t="s">
        <v>913</v>
      </c>
      <c r="D78" s="512" t="s">
        <v>75</v>
      </c>
      <c r="E78" s="512" t="s">
        <v>981</v>
      </c>
      <c r="F78" s="513" t="s">
        <v>80</v>
      </c>
      <c r="G78" s="512" t="s">
        <v>459</v>
      </c>
      <c r="H78" s="514" t="s">
        <v>1233</v>
      </c>
      <c r="I78" s="515">
        <v>38869</v>
      </c>
      <c r="J78" s="936">
        <f t="shared" ca="1" si="1"/>
        <v>7288</v>
      </c>
      <c r="K78" s="899">
        <v>45051</v>
      </c>
    </row>
    <row r="79" spans="1:11" ht="14" thickBot="1" x14ac:dyDescent="0.2">
      <c r="A79" s="443" t="str">
        <f t="shared" si="2"/>
        <v>Track &amp; Field-Female-U17-4 x 300m</v>
      </c>
      <c r="B79" s="937" t="s">
        <v>912</v>
      </c>
      <c r="C79" s="516" t="s">
        <v>913</v>
      </c>
      <c r="D79" s="516" t="s">
        <v>75</v>
      </c>
      <c r="E79" s="516" t="s">
        <v>981</v>
      </c>
      <c r="F79" s="517" t="s">
        <v>80</v>
      </c>
      <c r="G79" s="516" t="s">
        <v>51</v>
      </c>
      <c r="H79" s="518" t="s">
        <v>1233</v>
      </c>
      <c r="I79" s="519">
        <v>38869</v>
      </c>
      <c r="J79" s="938">
        <f t="shared" ca="1" si="1"/>
        <v>7288</v>
      </c>
      <c r="K79" s="900">
        <v>45051</v>
      </c>
    </row>
    <row r="80" spans="1:11" x14ac:dyDescent="0.15">
      <c r="A80" s="449" t="str">
        <f t="shared" si="2"/>
        <v>Track &amp; Field-Female-U15-2 x 100m, 200m, 600m</v>
      </c>
      <c r="B80" s="939" t="s">
        <v>912</v>
      </c>
      <c r="C80" s="234" t="s">
        <v>913</v>
      </c>
      <c r="D80" s="234" t="s">
        <v>75</v>
      </c>
      <c r="E80" s="234" t="s">
        <v>982</v>
      </c>
      <c r="F80" s="235" t="s">
        <v>79</v>
      </c>
      <c r="G80" s="234" t="s">
        <v>464</v>
      </c>
      <c r="H80" s="520" t="s">
        <v>1234</v>
      </c>
      <c r="I80" s="236">
        <v>38899</v>
      </c>
      <c r="J80" s="940">
        <f t="shared" ca="1" si="1"/>
        <v>7258</v>
      </c>
      <c r="K80" s="901">
        <v>45051</v>
      </c>
    </row>
    <row r="81" spans="1:11" x14ac:dyDescent="0.15">
      <c r="A81" s="442" t="str">
        <f t="shared" si="2"/>
        <v>Track &amp; Field-Female-U15-2 x 100m, 200m, 600m</v>
      </c>
      <c r="B81" s="941" t="s">
        <v>912</v>
      </c>
      <c r="C81" s="237" t="s">
        <v>913</v>
      </c>
      <c r="D81" s="237" t="s">
        <v>75</v>
      </c>
      <c r="E81" s="237" t="s">
        <v>982</v>
      </c>
      <c r="F81" s="238" t="s">
        <v>79</v>
      </c>
      <c r="G81" s="237" t="s">
        <v>196</v>
      </c>
      <c r="H81" s="521" t="s">
        <v>1234</v>
      </c>
      <c r="I81" s="239">
        <v>38899</v>
      </c>
      <c r="J81" s="942">
        <f t="shared" ca="1" si="1"/>
        <v>7258</v>
      </c>
      <c r="K81" s="902">
        <v>45051</v>
      </c>
    </row>
    <row r="82" spans="1:11" x14ac:dyDescent="0.15">
      <c r="A82" s="442" t="str">
        <f t="shared" si="2"/>
        <v>Track &amp; Field-Female-U15-2 x 100m, 200m, 600m</v>
      </c>
      <c r="B82" s="941" t="s">
        <v>912</v>
      </c>
      <c r="C82" s="237" t="s">
        <v>913</v>
      </c>
      <c r="D82" s="237" t="s">
        <v>75</v>
      </c>
      <c r="E82" s="237" t="s">
        <v>982</v>
      </c>
      <c r="F82" s="238" t="s">
        <v>79</v>
      </c>
      <c r="G82" s="237" t="s">
        <v>499</v>
      </c>
      <c r="H82" s="521" t="s">
        <v>1234</v>
      </c>
      <c r="I82" s="239">
        <v>38899</v>
      </c>
      <c r="J82" s="942">
        <f t="shared" ca="1" si="1"/>
        <v>7258</v>
      </c>
      <c r="K82" s="902">
        <v>45051</v>
      </c>
    </row>
    <row r="83" spans="1:11" ht="14" thickBot="1" x14ac:dyDescent="0.2">
      <c r="A83" s="450" t="str">
        <f t="shared" si="2"/>
        <v>Track &amp; Field-Female-U15-2 x 100m, 200m, 600m</v>
      </c>
      <c r="B83" s="943" t="s">
        <v>912</v>
      </c>
      <c r="C83" s="522" t="s">
        <v>913</v>
      </c>
      <c r="D83" s="522" t="s">
        <v>75</v>
      </c>
      <c r="E83" s="522" t="s">
        <v>982</v>
      </c>
      <c r="F83" s="523" t="s">
        <v>79</v>
      </c>
      <c r="G83" s="522" t="s">
        <v>119</v>
      </c>
      <c r="H83" s="524" t="s">
        <v>1234</v>
      </c>
      <c r="I83" s="525">
        <v>38899</v>
      </c>
      <c r="J83" s="944">
        <f t="shared" ref="J83:J216" ca="1" si="3">IF(I83="","",IF(I83="MISSING","",IF(I83="-","-",TODAY()-I83)))</f>
        <v>7258</v>
      </c>
      <c r="K83" s="903">
        <v>45051</v>
      </c>
    </row>
    <row r="84" spans="1:11" x14ac:dyDescent="0.15">
      <c r="A84" s="441" t="str">
        <f t="shared" si="2"/>
        <v>Track &amp; Field-Female-Senior-2 x 200m, 400m, 800m</v>
      </c>
      <c r="B84" s="933" t="s">
        <v>912</v>
      </c>
      <c r="C84" s="508" t="s">
        <v>913</v>
      </c>
      <c r="D84" s="508" t="s">
        <v>75</v>
      </c>
      <c r="E84" s="508" t="s">
        <v>983</v>
      </c>
      <c r="F84" s="509" t="s">
        <v>5</v>
      </c>
      <c r="G84" s="508" t="s">
        <v>507</v>
      </c>
      <c r="H84" s="510" t="s">
        <v>1235</v>
      </c>
      <c r="I84" s="511">
        <v>41487</v>
      </c>
      <c r="J84" s="934">
        <f t="shared" ca="1" si="3"/>
        <v>4670</v>
      </c>
      <c r="K84" s="898">
        <v>45051</v>
      </c>
    </row>
    <row r="85" spans="1:11" x14ac:dyDescent="0.15">
      <c r="A85" s="442" t="str">
        <f t="shared" si="2"/>
        <v>Track &amp; Field-Female-Senior-2 x 200m, 400m, 800m</v>
      </c>
      <c r="B85" s="935" t="s">
        <v>912</v>
      </c>
      <c r="C85" s="512" t="s">
        <v>913</v>
      </c>
      <c r="D85" s="512" t="s">
        <v>75</v>
      </c>
      <c r="E85" s="512" t="s">
        <v>983</v>
      </c>
      <c r="F85" s="513" t="s">
        <v>5</v>
      </c>
      <c r="G85" s="512" t="s">
        <v>508</v>
      </c>
      <c r="H85" s="514" t="s">
        <v>1235</v>
      </c>
      <c r="I85" s="515">
        <v>41487</v>
      </c>
      <c r="J85" s="936">
        <f t="shared" ca="1" si="3"/>
        <v>4670</v>
      </c>
      <c r="K85" s="899">
        <v>45051</v>
      </c>
    </row>
    <row r="86" spans="1:11" x14ac:dyDescent="0.15">
      <c r="A86" s="442" t="str">
        <f t="shared" si="2"/>
        <v>Track &amp; Field-Female-Senior-2 x 200m, 400m, 800m</v>
      </c>
      <c r="B86" s="935" t="s">
        <v>912</v>
      </c>
      <c r="C86" s="512" t="s">
        <v>913</v>
      </c>
      <c r="D86" s="512" t="s">
        <v>75</v>
      </c>
      <c r="E86" s="512" t="s">
        <v>983</v>
      </c>
      <c r="F86" s="513" t="s">
        <v>5</v>
      </c>
      <c r="G86" s="512" t="s">
        <v>509</v>
      </c>
      <c r="H86" s="514" t="s">
        <v>1235</v>
      </c>
      <c r="I86" s="515">
        <v>41487</v>
      </c>
      <c r="J86" s="936">
        <f t="shared" ca="1" si="3"/>
        <v>4670</v>
      </c>
      <c r="K86" s="899">
        <v>45051</v>
      </c>
    </row>
    <row r="87" spans="1:11" ht="14" thickBot="1" x14ac:dyDescent="0.2">
      <c r="A87" s="443" t="str">
        <f t="shared" si="2"/>
        <v>Track &amp; Field-Female-Senior-2 x 200m, 400m, 800m</v>
      </c>
      <c r="B87" s="937" t="s">
        <v>912</v>
      </c>
      <c r="C87" s="516" t="s">
        <v>913</v>
      </c>
      <c r="D87" s="516" t="s">
        <v>75</v>
      </c>
      <c r="E87" s="516" t="s">
        <v>983</v>
      </c>
      <c r="F87" s="517" t="s">
        <v>5</v>
      </c>
      <c r="G87" s="516" t="s">
        <v>510</v>
      </c>
      <c r="H87" s="518" t="s">
        <v>1235</v>
      </c>
      <c r="I87" s="519">
        <v>41487</v>
      </c>
      <c r="J87" s="938">
        <f t="shared" ca="1" si="3"/>
        <v>4670</v>
      </c>
      <c r="K87" s="900">
        <v>45051</v>
      </c>
    </row>
    <row r="88" spans="1:11" x14ac:dyDescent="0.15">
      <c r="A88" s="441" t="str">
        <f t="shared" si="2"/>
        <v>Track &amp; Field-Female-U11-3 x 600m</v>
      </c>
      <c r="B88" s="939" t="s">
        <v>912</v>
      </c>
      <c r="C88" s="234" t="s">
        <v>913</v>
      </c>
      <c r="D88" s="234" t="s">
        <v>75</v>
      </c>
      <c r="E88" s="234" t="s">
        <v>984</v>
      </c>
      <c r="F88" s="235" t="s">
        <v>77</v>
      </c>
      <c r="G88" s="234" t="s">
        <v>213</v>
      </c>
      <c r="H88" s="520" t="s">
        <v>1236</v>
      </c>
      <c r="I88" s="236">
        <v>40360</v>
      </c>
      <c r="J88" s="940">
        <f t="shared" ca="1" si="3"/>
        <v>5797</v>
      </c>
      <c r="K88" s="901">
        <v>45051</v>
      </c>
    </row>
    <row r="89" spans="1:11" x14ac:dyDescent="0.15">
      <c r="A89" s="442" t="str">
        <f t="shared" si="2"/>
        <v>Track &amp; Field-Female-U11-3 x 600m</v>
      </c>
      <c r="B89" s="941" t="s">
        <v>912</v>
      </c>
      <c r="C89" s="237" t="s">
        <v>913</v>
      </c>
      <c r="D89" s="237" t="s">
        <v>75</v>
      </c>
      <c r="E89" s="237" t="s">
        <v>984</v>
      </c>
      <c r="F89" s="238" t="s">
        <v>77</v>
      </c>
      <c r="G89" s="237" t="s">
        <v>230</v>
      </c>
      <c r="H89" s="521" t="s">
        <v>1236</v>
      </c>
      <c r="I89" s="239">
        <v>40360</v>
      </c>
      <c r="J89" s="942">
        <f t="shared" ca="1" si="3"/>
        <v>5797</v>
      </c>
      <c r="K89" s="902">
        <v>45051</v>
      </c>
    </row>
    <row r="90" spans="1:11" ht="14" thickBot="1" x14ac:dyDescent="0.2">
      <c r="A90" s="443" t="str">
        <f t="shared" si="2"/>
        <v>Track &amp; Field-Female-U11-3 x 600m</v>
      </c>
      <c r="B90" s="943" t="s">
        <v>912</v>
      </c>
      <c r="C90" s="522" t="s">
        <v>913</v>
      </c>
      <c r="D90" s="522" t="s">
        <v>75</v>
      </c>
      <c r="E90" s="522" t="s">
        <v>984</v>
      </c>
      <c r="F90" s="523" t="s">
        <v>77</v>
      </c>
      <c r="G90" s="522" t="s">
        <v>466</v>
      </c>
      <c r="H90" s="524" t="s">
        <v>1236</v>
      </c>
      <c r="I90" s="525">
        <v>40360</v>
      </c>
      <c r="J90" s="944">
        <f t="shared" ca="1" si="3"/>
        <v>5797</v>
      </c>
      <c r="K90" s="903">
        <v>45051</v>
      </c>
    </row>
    <row r="91" spans="1:11" x14ac:dyDescent="0.15">
      <c r="A91" s="441" t="str">
        <f t="shared" si="2"/>
        <v>Track &amp; Field-Male-U11-4 x 100m</v>
      </c>
      <c r="B91" s="945" t="s">
        <v>912</v>
      </c>
      <c r="C91" s="452" t="s">
        <v>913</v>
      </c>
      <c r="D91" s="452" t="s">
        <v>69</v>
      </c>
      <c r="E91" s="452" t="s">
        <v>977</v>
      </c>
      <c r="F91" s="453" t="s">
        <v>77</v>
      </c>
      <c r="G91" s="452" t="s">
        <v>257</v>
      </c>
      <c r="H91" s="526">
        <v>60</v>
      </c>
      <c r="I91" s="454">
        <v>38169</v>
      </c>
      <c r="J91" s="946">
        <f t="shared" ca="1" si="3"/>
        <v>7988</v>
      </c>
      <c r="K91" s="904">
        <v>45051</v>
      </c>
    </row>
    <row r="92" spans="1:11" x14ac:dyDescent="0.15">
      <c r="A92" s="442" t="str">
        <f t="shared" si="2"/>
        <v>Track &amp; Field-Male-U11-4 x 100m</v>
      </c>
      <c r="B92" s="915" t="s">
        <v>912</v>
      </c>
      <c r="C92" s="211" t="s">
        <v>913</v>
      </c>
      <c r="D92" s="211" t="s">
        <v>69</v>
      </c>
      <c r="E92" s="211" t="s">
        <v>977</v>
      </c>
      <c r="F92" s="212" t="s">
        <v>77</v>
      </c>
      <c r="G92" s="211" t="s">
        <v>511</v>
      </c>
      <c r="H92" s="213">
        <v>60</v>
      </c>
      <c r="I92" s="214">
        <v>38169</v>
      </c>
      <c r="J92" s="916">
        <f t="shared" ca="1" si="3"/>
        <v>7988</v>
      </c>
      <c r="K92" s="889">
        <v>45051</v>
      </c>
    </row>
    <row r="93" spans="1:11" x14ac:dyDescent="0.15">
      <c r="A93" s="442" t="str">
        <f t="shared" si="2"/>
        <v>Track &amp; Field-Male-U11-4 x 100m</v>
      </c>
      <c r="B93" s="915" t="s">
        <v>912</v>
      </c>
      <c r="C93" s="211" t="s">
        <v>913</v>
      </c>
      <c r="D93" s="211" t="s">
        <v>69</v>
      </c>
      <c r="E93" s="211" t="s">
        <v>977</v>
      </c>
      <c r="F93" s="212" t="s">
        <v>77</v>
      </c>
      <c r="G93" s="211" t="s">
        <v>512</v>
      </c>
      <c r="H93" s="213">
        <v>60</v>
      </c>
      <c r="I93" s="214">
        <v>38169</v>
      </c>
      <c r="J93" s="916">
        <f t="shared" ca="1" si="3"/>
        <v>7988</v>
      </c>
      <c r="K93" s="889">
        <v>45051</v>
      </c>
    </row>
    <row r="94" spans="1:11" x14ac:dyDescent="0.15">
      <c r="A94" s="442" t="str">
        <f t="shared" si="2"/>
        <v>Track &amp; Field-Male-U11-4 x 100m</v>
      </c>
      <c r="B94" s="915" t="s">
        <v>912</v>
      </c>
      <c r="C94" s="211" t="s">
        <v>913</v>
      </c>
      <c r="D94" s="211" t="s">
        <v>69</v>
      </c>
      <c r="E94" s="211" t="s">
        <v>977</v>
      </c>
      <c r="F94" s="212" t="s">
        <v>77</v>
      </c>
      <c r="G94" s="211" t="s">
        <v>513</v>
      </c>
      <c r="H94" s="213">
        <v>60</v>
      </c>
      <c r="I94" s="214">
        <v>38169</v>
      </c>
      <c r="J94" s="916">
        <f t="shared" ca="1" si="3"/>
        <v>7988</v>
      </c>
      <c r="K94" s="889">
        <v>45051</v>
      </c>
    </row>
    <row r="95" spans="1:11" x14ac:dyDescent="0.15">
      <c r="A95" s="442" t="str">
        <f t="shared" si="2"/>
        <v>Track &amp; Field-Male-U13-4 x 100m</v>
      </c>
      <c r="B95" s="915" t="s">
        <v>912</v>
      </c>
      <c r="C95" s="211" t="s">
        <v>913</v>
      </c>
      <c r="D95" s="211" t="s">
        <v>69</v>
      </c>
      <c r="E95" s="211" t="s">
        <v>977</v>
      </c>
      <c r="F95" s="212" t="s">
        <v>78</v>
      </c>
      <c r="G95" s="211" t="s">
        <v>846</v>
      </c>
      <c r="H95" s="213">
        <v>52.95</v>
      </c>
      <c r="I95" s="214">
        <v>43327</v>
      </c>
      <c r="J95" s="916">
        <f t="shared" ca="1" si="3"/>
        <v>2830</v>
      </c>
      <c r="K95" s="889">
        <v>45051</v>
      </c>
    </row>
    <row r="96" spans="1:11" x14ac:dyDescent="0.15">
      <c r="A96" s="442" t="str">
        <f t="shared" si="2"/>
        <v>Track &amp; Field-Male-U13-4 x 100m</v>
      </c>
      <c r="B96" s="915" t="s">
        <v>912</v>
      </c>
      <c r="C96" s="211" t="s">
        <v>913</v>
      </c>
      <c r="D96" s="211" t="s">
        <v>69</v>
      </c>
      <c r="E96" s="211" t="s">
        <v>977</v>
      </c>
      <c r="F96" s="212" t="s">
        <v>78</v>
      </c>
      <c r="G96" s="211" t="s">
        <v>793</v>
      </c>
      <c r="H96" s="213">
        <v>52.95</v>
      </c>
      <c r="I96" s="214">
        <v>43327</v>
      </c>
      <c r="J96" s="916">
        <f t="shared" ca="1" si="3"/>
        <v>2830</v>
      </c>
      <c r="K96" s="889">
        <v>45051</v>
      </c>
    </row>
    <row r="97" spans="1:11" x14ac:dyDescent="0.15">
      <c r="A97" s="442" t="str">
        <f t="shared" si="2"/>
        <v>Track &amp; Field-Male-U13-4 x 100m</v>
      </c>
      <c r="B97" s="915" t="s">
        <v>912</v>
      </c>
      <c r="C97" s="211" t="s">
        <v>913</v>
      </c>
      <c r="D97" s="211" t="s">
        <v>69</v>
      </c>
      <c r="E97" s="211" t="s">
        <v>977</v>
      </c>
      <c r="F97" s="212" t="s">
        <v>78</v>
      </c>
      <c r="G97" s="211" t="s">
        <v>845</v>
      </c>
      <c r="H97" s="213">
        <v>52.95</v>
      </c>
      <c r="I97" s="214">
        <v>43327</v>
      </c>
      <c r="J97" s="916">
        <f t="shared" ca="1" si="3"/>
        <v>2830</v>
      </c>
      <c r="K97" s="889">
        <v>45051</v>
      </c>
    </row>
    <row r="98" spans="1:11" x14ac:dyDescent="0.15">
      <c r="A98" s="442" t="str">
        <f t="shared" si="2"/>
        <v>Track &amp; Field-Male-U13-4 x 100m</v>
      </c>
      <c r="B98" s="915" t="s">
        <v>912</v>
      </c>
      <c r="C98" s="211" t="s">
        <v>913</v>
      </c>
      <c r="D98" s="211" t="s">
        <v>69</v>
      </c>
      <c r="E98" s="211" t="s">
        <v>977</v>
      </c>
      <c r="F98" s="212" t="s">
        <v>78</v>
      </c>
      <c r="G98" s="211" t="s">
        <v>847</v>
      </c>
      <c r="H98" s="213">
        <v>52.95</v>
      </c>
      <c r="I98" s="214">
        <v>43327</v>
      </c>
      <c r="J98" s="916">
        <f t="shared" ca="1" si="3"/>
        <v>2830</v>
      </c>
      <c r="K98" s="889">
        <v>45051</v>
      </c>
    </row>
    <row r="99" spans="1:11" x14ac:dyDescent="0.15">
      <c r="A99" s="442" t="str">
        <f t="shared" si="2"/>
        <v>Track &amp; Field-Male-U15-4 x 100m</v>
      </c>
      <c r="B99" s="915" t="s">
        <v>912</v>
      </c>
      <c r="C99" s="211" t="s">
        <v>913</v>
      </c>
      <c r="D99" s="211" t="s">
        <v>69</v>
      </c>
      <c r="E99" s="211" t="s">
        <v>977</v>
      </c>
      <c r="F99" s="212" t="s">
        <v>79</v>
      </c>
      <c r="G99" s="211" t="s">
        <v>234</v>
      </c>
      <c r="H99" s="213">
        <v>47.7</v>
      </c>
      <c r="I99" s="214">
        <v>38899</v>
      </c>
      <c r="J99" s="916">
        <f t="shared" ca="1" si="3"/>
        <v>7258</v>
      </c>
      <c r="K99" s="889">
        <v>45051</v>
      </c>
    </row>
    <row r="100" spans="1:11" x14ac:dyDescent="0.15">
      <c r="A100" s="442" t="str">
        <f t="shared" si="2"/>
        <v>Track &amp; Field-Male-U15-4 x 100m</v>
      </c>
      <c r="B100" s="915" t="s">
        <v>912</v>
      </c>
      <c r="C100" s="211" t="s">
        <v>913</v>
      </c>
      <c r="D100" s="211" t="s">
        <v>69</v>
      </c>
      <c r="E100" s="211" t="s">
        <v>977</v>
      </c>
      <c r="F100" s="212" t="s">
        <v>79</v>
      </c>
      <c r="G100" s="211" t="s">
        <v>517</v>
      </c>
      <c r="H100" s="213">
        <v>47.7</v>
      </c>
      <c r="I100" s="214">
        <v>38899</v>
      </c>
      <c r="J100" s="916">
        <f t="shared" ca="1" si="3"/>
        <v>7258</v>
      </c>
      <c r="K100" s="889">
        <v>45051</v>
      </c>
    </row>
    <row r="101" spans="1:11" x14ac:dyDescent="0.15">
      <c r="A101" s="442" t="str">
        <f t="shared" si="2"/>
        <v>Track &amp; Field-Male-U15-4 x 100m</v>
      </c>
      <c r="B101" s="915" t="s">
        <v>912</v>
      </c>
      <c r="C101" s="211" t="s">
        <v>913</v>
      </c>
      <c r="D101" s="211" t="s">
        <v>69</v>
      </c>
      <c r="E101" s="211" t="s">
        <v>977</v>
      </c>
      <c r="F101" s="212" t="s">
        <v>79</v>
      </c>
      <c r="G101" s="211" t="s">
        <v>394</v>
      </c>
      <c r="H101" s="213">
        <v>47.7</v>
      </c>
      <c r="I101" s="214">
        <v>38899</v>
      </c>
      <c r="J101" s="916">
        <f t="shared" ca="1" si="3"/>
        <v>7258</v>
      </c>
      <c r="K101" s="889">
        <v>45051</v>
      </c>
    </row>
    <row r="102" spans="1:11" x14ac:dyDescent="0.15">
      <c r="A102" s="442" t="str">
        <f t="shared" si="2"/>
        <v>Track &amp; Field-Male-U15-4 x 100m</v>
      </c>
      <c r="B102" s="915" t="s">
        <v>912</v>
      </c>
      <c r="C102" s="211" t="s">
        <v>913</v>
      </c>
      <c r="D102" s="211" t="s">
        <v>69</v>
      </c>
      <c r="E102" s="211" t="s">
        <v>977</v>
      </c>
      <c r="F102" s="212" t="s">
        <v>79</v>
      </c>
      <c r="G102" s="211" t="s">
        <v>266</v>
      </c>
      <c r="H102" s="213">
        <v>47.7</v>
      </c>
      <c r="I102" s="214">
        <v>38899</v>
      </c>
      <c r="J102" s="916">
        <f t="shared" ca="1" si="3"/>
        <v>7258</v>
      </c>
      <c r="K102" s="889">
        <v>45051</v>
      </c>
    </row>
    <row r="103" spans="1:11" x14ac:dyDescent="0.15">
      <c r="A103" s="442" t="str">
        <f t="shared" si="2"/>
        <v>Track &amp; Field-Male-U17-4 x 100m</v>
      </c>
      <c r="B103" s="915" t="s">
        <v>912</v>
      </c>
      <c r="C103" s="211" t="s">
        <v>913</v>
      </c>
      <c r="D103" s="211" t="s">
        <v>69</v>
      </c>
      <c r="E103" s="211" t="s">
        <v>977</v>
      </c>
      <c r="F103" s="212" t="s">
        <v>80</v>
      </c>
      <c r="G103" s="211" t="s">
        <v>234</v>
      </c>
      <c r="H103" s="213">
        <v>45.3</v>
      </c>
      <c r="I103" s="214">
        <v>39083</v>
      </c>
      <c r="J103" s="916">
        <f t="shared" ca="1" si="3"/>
        <v>7074</v>
      </c>
      <c r="K103" s="889">
        <v>45051</v>
      </c>
    </row>
    <row r="104" spans="1:11" x14ac:dyDescent="0.15">
      <c r="A104" s="442" t="str">
        <f t="shared" si="2"/>
        <v>Track &amp; Field-Male-U17-4 x 100m</v>
      </c>
      <c r="B104" s="915" t="s">
        <v>912</v>
      </c>
      <c r="C104" s="211" t="s">
        <v>913</v>
      </c>
      <c r="D104" s="211" t="s">
        <v>69</v>
      </c>
      <c r="E104" s="211" t="s">
        <v>977</v>
      </c>
      <c r="F104" s="212" t="s">
        <v>80</v>
      </c>
      <c r="G104" s="211" t="s">
        <v>517</v>
      </c>
      <c r="H104" s="213">
        <v>45.3</v>
      </c>
      <c r="I104" s="214">
        <v>39083</v>
      </c>
      <c r="J104" s="916">
        <f t="shared" ca="1" si="3"/>
        <v>7074</v>
      </c>
      <c r="K104" s="889">
        <v>45051</v>
      </c>
    </row>
    <row r="105" spans="1:11" x14ac:dyDescent="0.15">
      <c r="A105" s="442" t="str">
        <f t="shared" si="2"/>
        <v>Track &amp; Field-Male-U17-4 x 100m</v>
      </c>
      <c r="B105" s="915" t="s">
        <v>912</v>
      </c>
      <c r="C105" s="211" t="s">
        <v>913</v>
      </c>
      <c r="D105" s="211" t="s">
        <v>69</v>
      </c>
      <c r="E105" s="211" t="s">
        <v>977</v>
      </c>
      <c r="F105" s="212" t="s">
        <v>80</v>
      </c>
      <c r="G105" s="211" t="s">
        <v>394</v>
      </c>
      <c r="H105" s="213">
        <v>45.3</v>
      </c>
      <c r="I105" s="214">
        <v>39083</v>
      </c>
      <c r="J105" s="916">
        <f t="shared" ca="1" si="3"/>
        <v>7074</v>
      </c>
      <c r="K105" s="889">
        <v>45051</v>
      </c>
    </row>
    <row r="106" spans="1:11" x14ac:dyDescent="0.15">
      <c r="A106" s="442" t="str">
        <f t="shared" si="2"/>
        <v>Track &amp; Field-Male-U17-4 x 100m</v>
      </c>
      <c r="B106" s="915" t="s">
        <v>912</v>
      </c>
      <c r="C106" s="211" t="s">
        <v>913</v>
      </c>
      <c r="D106" s="211" t="s">
        <v>69</v>
      </c>
      <c r="E106" s="211" t="s">
        <v>977</v>
      </c>
      <c r="F106" s="212" t="s">
        <v>80</v>
      </c>
      <c r="G106" s="211" t="s">
        <v>266</v>
      </c>
      <c r="H106" s="213">
        <v>45.3</v>
      </c>
      <c r="I106" s="214">
        <v>39083</v>
      </c>
      <c r="J106" s="916">
        <f t="shared" ca="1" si="3"/>
        <v>7074</v>
      </c>
      <c r="K106" s="889">
        <v>45051</v>
      </c>
    </row>
    <row r="107" spans="1:11" x14ac:dyDescent="0.15">
      <c r="A107" s="442" t="str">
        <f t="shared" si="2"/>
        <v>Track &amp; Field-Male-U20-4 x 100m</v>
      </c>
      <c r="B107" s="915" t="s">
        <v>912</v>
      </c>
      <c r="C107" s="211" t="s">
        <v>913</v>
      </c>
      <c r="D107" s="211" t="s">
        <v>69</v>
      </c>
      <c r="E107" s="211" t="s">
        <v>977</v>
      </c>
      <c r="F107" s="212" t="s">
        <v>81</v>
      </c>
      <c r="G107" s="211" t="s">
        <v>247</v>
      </c>
      <c r="H107" s="213">
        <v>44.9</v>
      </c>
      <c r="I107" s="214">
        <v>40299</v>
      </c>
      <c r="J107" s="916">
        <f t="shared" ca="1" si="3"/>
        <v>5858</v>
      </c>
      <c r="K107" s="889">
        <v>45051</v>
      </c>
    </row>
    <row r="108" spans="1:11" x14ac:dyDescent="0.15">
      <c r="A108" s="442" t="str">
        <f t="shared" si="2"/>
        <v>Track &amp; Field-Male-U20-4 x 100m</v>
      </c>
      <c r="B108" s="915" t="s">
        <v>912</v>
      </c>
      <c r="C108" s="211" t="s">
        <v>913</v>
      </c>
      <c r="D108" s="211" t="s">
        <v>69</v>
      </c>
      <c r="E108" s="211" t="s">
        <v>977</v>
      </c>
      <c r="F108" s="212" t="s">
        <v>81</v>
      </c>
      <c r="G108" s="211" t="s">
        <v>517</v>
      </c>
      <c r="H108" s="213">
        <v>44.9</v>
      </c>
      <c r="I108" s="214">
        <v>40299</v>
      </c>
      <c r="J108" s="916">
        <f t="shared" ca="1" si="3"/>
        <v>5858</v>
      </c>
      <c r="K108" s="889">
        <v>45051</v>
      </c>
    </row>
    <row r="109" spans="1:11" x14ac:dyDescent="0.15">
      <c r="A109" s="442" t="str">
        <f t="shared" si="2"/>
        <v>Track &amp; Field-Male-U20-4 x 100m</v>
      </c>
      <c r="B109" s="915" t="s">
        <v>912</v>
      </c>
      <c r="C109" s="211" t="s">
        <v>913</v>
      </c>
      <c r="D109" s="211" t="s">
        <v>69</v>
      </c>
      <c r="E109" s="211" t="s">
        <v>977</v>
      </c>
      <c r="F109" s="212" t="s">
        <v>81</v>
      </c>
      <c r="G109" s="211" t="s">
        <v>394</v>
      </c>
      <c r="H109" s="213">
        <v>44.9</v>
      </c>
      <c r="I109" s="214">
        <v>40299</v>
      </c>
      <c r="J109" s="916">
        <f t="shared" ca="1" si="3"/>
        <v>5858</v>
      </c>
      <c r="K109" s="889">
        <v>45051</v>
      </c>
    </row>
    <row r="110" spans="1:11" x14ac:dyDescent="0.15">
      <c r="A110" s="442" t="str">
        <f t="shared" si="2"/>
        <v>Track &amp; Field-Male-U20-4 x 100m</v>
      </c>
      <c r="B110" s="915" t="s">
        <v>912</v>
      </c>
      <c r="C110" s="211" t="s">
        <v>913</v>
      </c>
      <c r="D110" s="211" t="s">
        <v>69</v>
      </c>
      <c r="E110" s="211" t="s">
        <v>977</v>
      </c>
      <c r="F110" s="212" t="s">
        <v>81</v>
      </c>
      <c r="G110" s="211" t="s">
        <v>266</v>
      </c>
      <c r="H110" s="213">
        <v>44.9</v>
      </c>
      <c r="I110" s="214">
        <v>40299</v>
      </c>
      <c r="J110" s="916">
        <f t="shared" ca="1" si="3"/>
        <v>5858</v>
      </c>
      <c r="K110" s="889">
        <v>45051</v>
      </c>
    </row>
    <row r="111" spans="1:11" x14ac:dyDescent="0.15">
      <c r="A111" s="442" t="str">
        <f t="shared" si="2"/>
        <v>Track &amp; Field-Male-Senior-4 x 100m</v>
      </c>
      <c r="B111" s="915" t="s">
        <v>912</v>
      </c>
      <c r="C111" s="211" t="s">
        <v>913</v>
      </c>
      <c r="D111" s="211" t="s">
        <v>69</v>
      </c>
      <c r="E111" s="211" t="s">
        <v>977</v>
      </c>
      <c r="F111" s="212" t="s">
        <v>5</v>
      </c>
      <c r="G111" s="211" t="s">
        <v>247</v>
      </c>
      <c r="H111" s="213">
        <v>44.9</v>
      </c>
      <c r="I111" s="214">
        <v>40299</v>
      </c>
      <c r="J111" s="916">
        <f t="shared" ca="1" si="3"/>
        <v>5858</v>
      </c>
      <c r="K111" s="889">
        <v>45051</v>
      </c>
    </row>
    <row r="112" spans="1:11" x14ac:dyDescent="0.15">
      <c r="A112" s="442" t="str">
        <f t="shared" si="2"/>
        <v>Track &amp; Field-Male-Senior-4 x 100m</v>
      </c>
      <c r="B112" s="915" t="s">
        <v>912</v>
      </c>
      <c r="C112" s="211" t="s">
        <v>913</v>
      </c>
      <c r="D112" s="211" t="s">
        <v>69</v>
      </c>
      <c r="E112" s="211" t="s">
        <v>977</v>
      </c>
      <c r="F112" s="212" t="s">
        <v>5</v>
      </c>
      <c r="G112" s="211" t="s">
        <v>517</v>
      </c>
      <c r="H112" s="213">
        <v>44.9</v>
      </c>
      <c r="I112" s="214">
        <v>40299</v>
      </c>
      <c r="J112" s="916">
        <f t="shared" ca="1" si="3"/>
        <v>5858</v>
      </c>
      <c r="K112" s="889">
        <v>45051</v>
      </c>
    </row>
    <row r="113" spans="1:11" x14ac:dyDescent="0.15">
      <c r="A113" s="442" t="str">
        <f t="shared" si="2"/>
        <v>Track &amp; Field-Male-Senior-4 x 100m</v>
      </c>
      <c r="B113" s="915" t="s">
        <v>912</v>
      </c>
      <c r="C113" s="211" t="s">
        <v>913</v>
      </c>
      <c r="D113" s="211" t="s">
        <v>69</v>
      </c>
      <c r="E113" s="211" t="s">
        <v>977</v>
      </c>
      <c r="F113" s="212" t="s">
        <v>5</v>
      </c>
      <c r="G113" s="211" t="s">
        <v>394</v>
      </c>
      <c r="H113" s="213">
        <v>44.9</v>
      </c>
      <c r="I113" s="214">
        <v>40299</v>
      </c>
      <c r="J113" s="916">
        <f t="shared" ca="1" si="3"/>
        <v>5858</v>
      </c>
      <c r="K113" s="889">
        <v>45051</v>
      </c>
    </row>
    <row r="114" spans="1:11" x14ac:dyDescent="0.15">
      <c r="A114" s="442" t="str">
        <f t="shared" si="2"/>
        <v>Track &amp; Field-Male-Senior-4 x 100m</v>
      </c>
      <c r="B114" s="915" t="s">
        <v>912</v>
      </c>
      <c r="C114" s="211" t="s">
        <v>913</v>
      </c>
      <c r="D114" s="211" t="s">
        <v>69</v>
      </c>
      <c r="E114" s="211" t="s">
        <v>977</v>
      </c>
      <c r="F114" s="212" t="s">
        <v>5</v>
      </c>
      <c r="G114" s="211" t="s">
        <v>266</v>
      </c>
      <c r="H114" s="213">
        <v>44.9</v>
      </c>
      <c r="I114" s="214">
        <v>40299</v>
      </c>
      <c r="J114" s="916">
        <f t="shared" ca="1" si="3"/>
        <v>5858</v>
      </c>
      <c r="K114" s="889">
        <v>45051</v>
      </c>
    </row>
    <row r="115" spans="1:11" x14ac:dyDescent="0.15">
      <c r="A115" s="442" t="str">
        <f t="shared" si="2"/>
        <v>Track &amp; Field-Male-Vet-4 x 100m</v>
      </c>
      <c r="B115" s="915" t="s">
        <v>912</v>
      </c>
      <c r="C115" s="211" t="s">
        <v>913</v>
      </c>
      <c r="D115" s="211" t="s">
        <v>69</v>
      </c>
      <c r="E115" s="211" t="s">
        <v>977</v>
      </c>
      <c r="F115" s="212" t="s">
        <v>518</v>
      </c>
      <c r="G115" s="211" t="s">
        <v>519</v>
      </c>
      <c r="H115" s="213">
        <v>53.4</v>
      </c>
      <c r="I115" s="214">
        <v>38169</v>
      </c>
      <c r="J115" s="916">
        <f t="shared" ca="1" si="3"/>
        <v>7988</v>
      </c>
      <c r="K115" s="889">
        <v>45051</v>
      </c>
    </row>
    <row r="116" spans="1:11" x14ac:dyDescent="0.15">
      <c r="A116" s="442" t="str">
        <f t="shared" si="2"/>
        <v>Track &amp; Field-Male-Vet-4 x 100m</v>
      </c>
      <c r="B116" s="915" t="s">
        <v>912</v>
      </c>
      <c r="C116" s="211" t="s">
        <v>913</v>
      </c>
      <c r="D116" s="211" t="s">
        <v>69</v>
      </c>
      <c r="E116" s="211" t="s">
        <v>977</v>
      </c>
      <c r="F116" s="212" t="s">
        <v>518</v>
      </c>
      <c r="G116" s="211" t="s">
        <v>10</v>
      </c>
      <c r="H116" s="213">
        <v>53.4</v>
      </c>
      <c r="I116" s="214">
        <v>38169</v>
      </c>
      <c r="J116" s="916">
        <f t="shared" ca="1" si="3"/>
        <v>7988</v>
      </c>
      <c r="K116" s="889">
        <v>45051</v>
      </c>
    </row>
    <row r="117" spans="1:11" x14ac:dyDescent="0.15">
      <c r="A117" s="442" t="str">
        <f t="shared" si="2"/>
        <v>Track &amp; Field-Male-Vet-4 x 100m</v>
      </c>
      <c r="B117" s="915" t="s">
        <v>912</v>
      </c>
      <c r="C117" s="211" t="s">
        <v>913</v>
      </c>
      <c r="D117" s="211" t="s">
        <v>69</v>
      </c>
      <c r="E117" s="211" t="s">
        <v>977</v>
      </c>
      <c r="F117" s="212" t="s">
        <v>518</v>
      </c>
      <c r="G117" s="211" t="s">
        <v>239</v>
      </c>
      <c r="H117" s="213">
        <v>53.4</v>
      </c>
      <c r="I117" s="214">
        <v>38169</v>
      </c>
      <c r="J117" s="916">
        <f t="shared" ca="1" si="3"/>
        <v>7988</v>
      </c>
      <c r="K117" s="889">
        <v>45051</v>
      </c>
    </row>
    <row r="118" spans="1:11" ht="14" thickBot="1" x14ac:dyDescent="0.2">
      <c r="A118" s="443" t="str">
        <f t="shared" si="2"/>
        <v>Track &amp; Field-Male-Vet-4 x 100m</v>
      </c>
      <c r="B118" s="917" t="s">
        <v>912</v>
      </c>
      <c r="C118" s="219" t="s">
        <v>913</v>
      </c>
      <c r="D118" s="219" t="s">
        <v>69</v>
      </c>
      <c r="E118" s="219" t="s">
        <v>977</v>
      </c>
      <c r="F118" s="220" t="s">
        <v>518</v>
      </c>
      <c r="G118" s="219" t="s">
        <v>289</v>
      </c>
      <c r="H118" s="221">
        <v>53.4</v>
      </c>
      <c r="I118" s="222">
        <v>38169</v>
      </c>
      <c r="J118" s="918">
        <f t="shared" ca="1" si="3"/>
        <v>7988</v>
      </c>
      <c r="K118" s="890">
        <v>45051</v>
      </c>
    </row>
    <row r="119" spans="1:11" x14ac:dyDescent="0.15">
      <c r="A119" s="441" t="str">
        <f t="shared" si="2"/>
        <v>Track &amp; Field-Male-U13-4 x 200m</v>
      </c>
      <c r="B119" s="939" t="s">
        <v>912</v>
      </c>
      <c r="C119" s="234" t="s">
        <v>913</v>
      </c>
      <c r="D119" s="234" t="s">
        <v>69</v>
      </c>
      <c r="E119" s="234" t="s">
        <v>978</v>
      </c>
      <c r="F119" s="235" t="s">
        <v>78</v>
      </c>
      <c r="G119" s="234" t="s">
        <v>514</v>
      </c>
      <c r="H119" s="520" t="s">
        <v>1237</v>
      </c>
      <c r="I119" s="236" t="s">
        <v>920</v>
      </c>
      <c r="J119" s="940" t="str">
        <f t="shared" ca="1" si="3"/>
        <v/>
      </c>
      <c r="K119" s="901">
        <v>45051</v>
      </c>
    </row>
    <row r="120" spans="1:11" x14ac:dyDescent="0.15">
      <c r="A120" s="442" t="str">
        <f t="shared" si="2"/>
        <v>Track &amp; Field-Male-U13-4 x 200m</v>
      </c>
      <c r="B120" s="941" t="s">
        <v>912</v>
      </c>
      <c r="C120" s="237" t="s">
        <v>913</v>
      </c>
      <c r="D120" s="237" t="s">
        <v>69</v>
      </c>
      <c r="E120" s="237" t="s">
        <v>978</v>
      </c>
      <c r="F120" s="238" t="s">
        <v>78</v>
      </c>
      <c r="G120" s="237" t="s">
        <v>302</v>
      </c>
      <c r="H120" s="521" t="s">
        <v>1237</v>
      </c>
      <c r="I120" s="239" t="s">
        <v>920</v>
      </c>
      <c r="J120" s="942" t="str">
        <f t="shared" ca="1" si="3"/>
        <v/>
      </c>
      <c r="K120" s="902">
        <v>45051</v>
      </c>
    </row>
    <row r="121" spans="1:11" x14ac:dyDescent="0.15">
      <c r="A121" s="442" t="str">
        <f t="shared" si="2"/>
        <v>Track &amp; Field-Male-U13-4 x 200m</v>
      </c>
      <c r="B121" s="941" t="s">
        <v>912</v>
      </c>
      <c r="C121" s="237" t="s">
        <v>913</v>
      </c>
      <c r="D121" s="237" t="s">
        <v>69</v>
      </c>
      <c r="E121" s="237" t="s">
        <v>978</v>
      </c>
      <c r="F121" s="238" t="s">
        <v>78</v>
      </c>
      <c r="G121" s="237" t="s">
        <v>515</v>
      </c>
      <c r="H121" s="521" t="s">
        <v>1237</v>
      </c>
      <c r="I121" s="239" t="s">
        <v>920</v>
      </c>
      <c r="J121" s="942" t="str">
        <f t="shared" ca="1" si="3"/>
        <v/>
      </c>
      <c r="K121" s="902">
        <v>45051</v>
      </c>
    </row>
    <row r="122" spans="1:11" x14ac:dyDescent="0.15">
      <c r="A122" s="442" t="str">
        <f t="shared" si="2"/>
        <v>Track &amp; Field-Male-U13-4 x 200m</v>
      </c>
      <c r="B122" s="941" t="s">
        <v>912</v>
      </c>
      <c r="C122" s="237" t="s">
        <v>913</v>
      </c>
      <c r="D122" s="237" t="s">
        <v>69</v>
      </c>
      <c r="E122" s="237" t="s">
        <v>978</v>
      </c>
      <c r="F122" s="238" t="s">
        <v>78</v>
      </c>
      <c r="G122" s="237" t="s">
        <v>285</v>
      </c>
      <c r="H122" s="521" t="s">
        <v>1237</v>
      </c>
      <c r="I122" s="239" t="s">
        <v>920</v>
      </c>
      <c r="J122" s="942" t="str">
        <f t="shared" ca="1" si="3"/>
        <v/>
      </c>
      <c r="K122" s="902">
        <v>45051</v>
      </c>
    </row>
    <row r="123" spans="1:11" x14ac:dyDescent="0.15">
      <c r="A123" s="442" t="str">
        <f t="shared" si="2"/>
        <v>Track &amp; Field-Male-U15-4 x 200m</v>
      </c>
      <c r="B123" s="941" t="s">
        <v>912</v>
      </c>
      <c r="C123" s="237" t="s">
        <v>913</v>
      </c>
      <c r="D123" s="237" t="s">
        <v>69</v>
      </c>
      <c r="E123" s="237" t="s">
        <v>978</v>
      </c>
      <c r="F123" s="238" t="s">
        <v>79</v>
      </c>
      <c r="G123" s="237" t="s">
        <v>234</v>
      </c>
      <c r="H123" s="521" t="s">
        <v>1238</v>
      </c>
      <c r="I123" s="239">
        <v>38899</v>
      </c>
      <c r="J123" s="942">
        <f t="shared" ca="1" si="3"/>
        <v>7258</v>
      </c>
      <c r="K123" s="902">
        <v>45051</v>
      </c>
    </row>
    <row r="124" spans="1:11" x14ac:dyDescent="0.15">
      <c r="A124" s="442" t="str">
        <f t="shared" si="2"/>
        <v>Track &amp; Field-Male-U15-4 x 200m</v>
      </c>
      <c r="B124" s="941" t="s">
        <v>912</v>
      </c>
      <c r="C124" s="237" t="s">
        <v>913</v>
      </c>
      <c r="D124" s="237" t="s">
        <v>69</v>
      </c>
      <c r="E124" s="237" t="s">
        <v>978</v>
      </c>
      <c r="F124" s="238" t="s">
        <v>79</v>
      </c>
      <c r="G124" s="237" t="s">
        <v>268</v>
      </c>
      <c r="H124" s="521" t="s">
        <v>1238</v>
      </c>
      <c r="I124" s="239">
        <v>38899</v>
      </c>
      <c r="J124" s="942">
        <f t="shared" ca="1" si="3"/>
        <v>7258</v>
      </c>
      <c r="K124" s="902">
        <v>45051</v>
      </c>
    </row>
    <row r="125" spans="1:11" x14ac:dyDescent="0.15">
      <c r="A125" s="442" t="str">
        <f t="shared" si="2"/>
        <v>Track &amp; Field-Male-U15-4 x 200m</v>
      </c>
      <c r="B125" s="941" t="s">
        <v>912</v>
      </c>
      <c r="C125" s="237" t="s">
        <v>913</v>
      </c>
      <c r="D125" s="237" t="s">
        <v>69</v>
      </c>
      <c r="E125" s="237" t="s">
        <v>978</v>
      </c>
      <c r="F125" s="238" t="s">
        <v>79</v>
      </c>
      <c r="G125" s="237" t="s">
        <v>266</v>
      </c>
      <c r="H125" s="521" t="s">
        <v>1238</v>
      </c>
      <c r="I125" s="239">
        <v>38899</v>
      </c>
      <c r="J125" s="942">
        <f t="shared" ca="1" si="3"/>
        <v>7258</v>
      </c>
      <c r="K125" s="902">
        <v>45051</v>
      </c>
    </row>
    <row r="126" spans="1:11" x14ac:dyDescent="0.15">
      <c r="A126" s="442" t="str">
        <f t="shared" si="2"/>
        <v>Track &amp; Field-Male-U15-4 x 200m</v>
      </c>
      <c r="B126" s="941" t="s">
        <v>912</v>
      </c>
      <c r="C126" s="237" t="s">
        <v>913</v>
      </c>
      <c r="D126" s="237" t="s">
        <v>69</v>
      </c>
      <c r="E126" s="237" t="s">
        <v>978</v>
      </c>
      <c r="F126" s="238" t="s">
        <v>79</v>
      </c>
      <c r="G126" s="237" t="s">
        <v>394</v>
      </c>
      <c r="H126" s="521" t="s">
        <v>1238</v>
      </c>
      <c r="I126" s="239">
        <v>38899</v>
      </c>
      <c r="J126" s="942">
        <f t="shared" ca="1" si="3"/>
        <v>7258</v>
      </c>
      <c r="K126" s="902">
        <v>45051</v>
      </c>
    </row>
    <row r="127" spans="1:11" x14ac:dyDescent="0.15">
      <c r="A127" s="442" t="str">
        <f t="shared" si="2"/>
        <v>Track &amp; Field-Male-U17-4 x 200m</v>
      </c>
      <c r="B127" s="941" t="s">
        <v>912</v>
      </c>
      <c r="C127" s="237" t="s">
        <v>913</v>
      </c>
      <c r="D127" s="237" t="s">
        <v>69</v>
      </c>
      <c r="E127" s="237" t="s">
        <v>978</v>
      </c>
      <c r="F127" s="238" t="s">
        <v>80</v>
      </c>
      <c r="G127" s="237" t="s">
        <v>520</v>
      </c>
      <c r="H127" s="521" t="s">
        <v>1239</v>
      </c>
      <c r="I127" s="239" t="s">
        <v>920</v>
      </c>
      <c r="J127" s="942" t="str">
        <f t="shared" ca="1" si="3"/>
        <v/>
      </c>
      <c r="K127" s="902">
        <v>45051</v>
      </c>
    </row>
    <row r="128" spans="1:11" x14ac:dyDescent="0.15">
      <c r="A128" s="442" t="str">
        <f t="shared" si="2"/>
        <v>Track &amp; Field-Male-U17-4 x 200m</v>
      </c>
      <c r="B128" s="941" t="s">
        <v>912</v>
      </c>
      <c r="C128" s="237" t="s">
        <v>913</v>
      </c>
      <c r="D128" s="237" t="s">
        <v>69</v>
      </c>
      <c r="E128" s="237" t="s">
        <v>978</v>
      </c>
      <c r="F128" s="238" t="s">
        <v>80</v>
      </c>
      <c r="G128" s="237" t="s">
        <v>521</v>
      </c>
      <c r="H128" s="521" t="s">
        <v>1239</v>
      </c>
      <c r="I128" s="239" t="s">
        <v>920</v>
      </c>
      <c r="J128" s="942" t="str">
        <f t="shared" ca="1" si="3"/>
        <v/>
      </c>
      <c r="K128" s="902">
        <v>45051</v>
      </c>
    </row>
    <row r="129" spans="1:11" x14ac:dyDescent="0.15">
      <c r="A129" s="442" t="str">
        <f t="shared" si="2"/>
        <v>Track &amp; Field-Male-U17-4 x 200m</v>
      </c>
      <c r="B129" s="941" t="s">
        <v>912</v>
      </c>
      <c r="C129" s="237" t="s">
        <v>913</v>
      </c>
      <c r="D129" s="237" t="s">
        <v>69</v>
      </c>
      <c r="E129" s="237" t="s">
        <v>978</v>
      </c>
      <c r="F129" s="238" t="s">
        <v>80</v>
      </c>
      <c r="G129" s="237" t="s">
        <v>522</v>
      </c>
      <c r="H129" s="521" t="s">
        <v>1239</v>
      </c>
      <c r="I129" s="239" t="s">
        <v>920</v>
      </c>
      <c r="J129" s="942" t="str">
        <f t="shared" ca="1" si="3"/>
        <v/>
      </c>
      <c r="K129" s="902">
        <v>45051</v>
      </c>
    </row>
    <row r="130" spans="1:11" x14ac:dyDescent="0.15">
      <c r="A130" s="442" t="str">
        <f t="shared" si="2"/>
        <v>Track &amp; Field-Male-U17-4 x 200m</v>
      </c>
      <c r="B130" s="941" t="s">
        <v>912</v>
      </c>
      <c r="C130" s="237" t="s">
        <v>913</v>
      </c>
      <c r="D130" s="237" t="s">
        <v>69</v>
      </c>
      <c r="E130" s="237" t="s">
        <v>978</v>
      </c>
      <c r="F130" s="238" t="s">
        <v>80</v>
      </c>
      <c r="G130" s="237" t="s">
        <v>248</v>
      </c>
      <c r="H130" s="521" t="s">
        <v>1239</v>
      </c>
      <c r="I130" s="239" t="s">
        <v>920</v>
      </c>
      <c r="J130" s="942" t="str">
        <f t="shared" ca="1" si="3"/>
        <v/>
      </c>
      <c r="K130" s="902">
        <v>45051</v>
      </c>
    </row>
    <row r="131" spans="1:11" x14ac:dyDescent="0.15">
      <c r="A131" s="442" t="str">
        <f t="shared" si="2"/>
        <v>Track &amp; Field-Male-Senior-4 x 200m</v>
      </c>
      <c r="B131" s="941" t="s">
        <v>912</v>
      </c>
      <c r="C131" s="237" t="s">
        <v>913</v>
      </c>
      <c r="D131" s="237" t="s">
        <v>69</v>
      </c>
      <c r="E131" s="237" t="s">
        <v>978</v>
      </c>
      <c r="F131" s="238" t="s">
        <v>5</v>
      </c>
      <c r="G131" s="237" t="s">
        <v>271</v>
      </c>
      <c r="H131" s="521" t="s">
        <v>1240</v>
      </c>
      <c r="I131" s="239">
        <v>39965</v>
      </c>
      <c r="J131" s="942">
        <f t="shared" ca="1" si="3"/>
        <v>6192</v>
      </c>
      <c r="K131" s="902">
        <v>45051</v>
      </c>
    </row>
    <row r="132" spans="1:11" x14ac:dyDescent="0.15">
      <c r="A132" s="442" t="str">
        <f t="shared" ref="A132:A195" si="4">B132&amp;"-"&amp;D132&amp;"-"&amp;F132&amp;"-"&amp;E132</f>
        <v>Track &amp; Field-Male-Senior-4 x 200m</v>
      </c>
      <c r="B132" s="941" t="s">
        <v>912</v>
      </c>
      <c r="C132" s="237" t="s">
        <v>913</v>
      </c>
      <c r="D132" s="237" t="s">
        <v>69</v>
      </c>
      <c r="E132" s="237" t="s">
        <v>978</v>
      </c>
      <c r="F132" s="238" t="s">
        <v>5</v>
      </c>
      <c r="G132" s="237" t="s">
        <v>517</v>
      </c>
      <c r="H132" s="521" t="s">
        <v>1240</v>
      </c>
      <c r="I132" s="239">
        <v>39965</v>
      </c>
      <c r="J132" s="942">
        <f t="shared" ca="1" si="3"/>
        <v>6192</v>
      </c>
      <c r="K132" s="902">
        <v>45051</v>
      </c>
    </row>
    <row r="133" spans="1:11" x14ac:dyDescent="0.15">
      <c r="A133" s="442" t="str">
        <f t="shared" si="4"/>
        <v>Track &amp; Field-Male-Senior-4 x 200m</v>
      </c>
      <c r="B133" s="941" t="s">
        <v>912</v>
      </c>
      <c r="C133" s="237" t="s">
        <v>913</v>
      </c>
      <c r="D133" s="237" t="s">
        <v>69</v>
      </c>
      <c r="E133" s="237" t="s">
        <v>978</v>
      </c>
      <c r="F133" s="238" t="s">
        <v>5</v>
      </c>
      <c r="G133" s="237" t="s">
        <v>394</v>
      </c>
      <c r="H133" s="521" t="s">
        <v>1240</v>
      </c>
      <c r="I133" s="239">
        <v>39965</v>
      </c>
      <c r="J133" s="942">
        <f t="shared" ca="1" si="3"/>
        <v>6192</v>
      </c>
      <c r="K133" s="902">
        <v>45051</v>
      </c>
    </row>
    <row r="134" spans="1:11" ht="14" thickBot="1" x14ac:dyDescent="0.2">
      <c r="A134" s="443" t="str">
        <f t="shared" si="4"/>
        <v>Track &amp; Field-Male-Senior-4 x 200m</v>
      </c>
      <c r="B134" s="943" t="s">
        <v>912</v>
      </c>
      <c r="C134" s="522" t="s">
        <v>913</v>
      </c>
      <c r="D134" s="522" t="s">
        <v>69</v>
      </c>
      <c r="E134" s="522" t="s">
        <v>978</v>
      </c>
      <c r="F134" s="523" t="s">
        <v>5</v>
      </c>
      <c r="G134" s="522" t="s">
        <v>247</v>
      </c>
      <c r="H134" s="524" t="s">
        <v>1240</v>
      </c>
      <c r="I134" s="525">
        <v>39965</v>
      </c>
      <c r="J134" s="944">
        <f t="shared" ca="1" si="3"/>
        <v>6192</v>
      </c>
      <c r="K134" s="903">
        <v>45051</v>
      </c>
    </row>
    <row r="135" spans="1:11" x14ac:dyDescent="0.15">
      <c r="A135" s="441" t="str">
        <f t="shared" si="4"/>
        <v>Track &amp; Field-Male-U15-4 x 300m</v>
      </c>
      <c r="B135" s="947" t="s">
        <v>912</v>
      </c>
      <c r="C135" s="527" t="s">
        <v>913</v>
      </c>
      <c r="D135" s="527" t="s">
        <v>69</v>
      </c>
      <c r="E135" s="527" t="s">
        <v>981</v>
      </c>
      <c r="F135" s="528" t="s">
        <v>79</v>
      </c>
      <c r="G135" s="527" t="s">
        <v>425</v>
      </c>
      <c r="H135" s="529" t="s">
        <v>1241</v>
      </c>
      <c r="I135" s="530">
        <v>41426</v>
      </c>
      <c r="J135" s="948">
        <f t="shared" ca="1" si="3"/>
        <v>4731</v>
      </c>
      <c r="K135" s="898">
        <v>45051</v>
      </c>
    </row>
    <row r="136" spans="1:11" x14ac:dyDescent="0.15">
      <c r="A136" s="442" t="str">
        <f t="shared" si="4"/>
        <v>Track &amp; Field-Male-U15-4 x 300m</v>
      </c>
      <c r="B136" s="949" t="s">
        <v>912</v>
      </c>
      <c r="C136" s="531" t="s">
        <v>913</v>
      </c>
      <c r="D136" s="531" t="s">
        <v>69</v>
      </c>
      <c r="E136" s="531" t="s">
        <v>981</v>
      </c>
      <c r="F136" s="532" t="s">
        <v>79</v>
      </c>
      <c r="G136" s="531" t="s">
        <v>426</v>
      </c>
      <c r="H136" s="533" t="s">
        <v>1241</v>
      </c>
      <c r="I136" s="534">
        <v>41426</v>
      </c>
      <c r="J136" s="950">
        <f t="shared" ca="1" si="3"/>
        <v>4731</v>
      </c>
      <c r="K136" s="899">
        <v>45051</v>
      </c>
    </row>
    <row r="137" spans="1:11" x14ac:dyDescent="0.15">
      <c r="A137" s="442" t="str">
        <f t="shared" si="4"/>
        <v>Track &amp; Field-Male-U15-4 x 300m</v>
      </c>
      <c r="B137" s="949" t="s">
        <v>912</v>
      </c>
      <c r="C137" s="531" t="s">
        <v>913</v>
      </c>
      <c r="D137" s="531" t="s">
        <v>69</v>
      </c>
      <c r="E137" s="531" t="s">
        <v>981</v>
      </c>
      <c r="F137" s="532" t="s">
        <v>79</v>
      </c>
      <c r="G137" s="531" t="s">
        <v>427</v>
      </c>
      <c r="H137" s="533" t="s">
        <v>1241</v>
      </c>
      <c r="I137" s="534">
        <v>41426</v>
      </c>
      <c r="J137" s="950">
        <f t="shared" ca="1" si="3"/>
        <v>4731</v>
      </c>
      <c r="K137" s="899">
        <v>45051</v>
      </c>
    </row>
    <row r="138" spans="1:11" ht="14" thickBot="1" x14ac:dyDescent="0.2">
      <c r="A138" s="450" t="str">
        <f t="shared" si="4"/>
        <v>Track &amp; Field-Male-U15-4 x 300m</v>
      </c>
      <c r="B138" s="951" t="s">
        <v>912</v>
      </c>
      <c r="C138" s="535" t="s">
        <v>913</v>
      </c>
      <c r="D138" s="535" t="s">
        <v>69</v>
      </c>
      <c r="E138" s="535" t="s">
        <v>981</v>
      </c>
      <c r="F138" s="536" t="s">
        <v>79</v>
      </c>
      <c r="G138" s="535" t="s">
        <v>428</v>
      </c>
      <c r="H138" s="537" t="s">
        <v>1241</v>
      </c>
      <c r="I138" s="538">
        <v>41426</v>
      </c>
      <c r="J138" s="952">
        <f t="shared" ca="1" si="3"/>
        <v>4731</v>
      </c>
      <c r="K138" s="900">
        <v>45051</v>
      </c>
    </row>
    <row r="139" spans="1:11" x14ac:dyDescent="0.15">
      <c r="A139" s="539" t="str">
        <f t="shared" si="4"/>
        <v>Track &amp; Field-Male-U13-4 x 400m</v>
      </c>
      <c r="B139" s="939" t="s">
        <v>912</v>
      </c>
      <c r="C139" s="234" t="s">
        <v>913</v>
      </c>
      <c r="D139" s="234" t="s">
        <v>69</v>
      </c>
      <c r="E139" s="234" t="s">
        <v>979</v>
      </c>
      <c r="F139" s="235" t="s">
        <v>78</v>
      </c>
      <c r="G139" s="234" t="s">
        <v>302</v>
      </c>
      <c r="H139" s="520" t="s">
        <v>1242</v>
      </c>
      <c r="I139" s="236" t="s">
        <v>920</v>
      </c>
      <c r="J139" s="940" t="str">
        <f t="shared" ca="1" si="3"/>
        <v/>
      </c>
      <c r="K139" s="901">
        <v>45051</v>
      </c>
    </row>
    <row r="140" spans="1:11" x14ac:dyDescent="0.15">
      <c r="A140" s="540" t="str">
        <f t="shared" si="4"/>
        <v>Track &amp; Field-Male-U13-4 x 400m</v>
      </c>
      <c r="B140" s="941" t="s">
        <v>912</v>
      </c>
      <c r="C140" s="237" t="s">
        <v>913</v>
      </c>
      <c r="D140" s="237" t="s">
        <v>69</v>
      </c>
      <c r="E140" s="237" t="s">
        <v>979</v>
      </c>
      <c r="F140" s="238" t="s">
        <v>78</v>
      </c>
      <c r="G140" s="237" t="s">
        <v>523</v>
      </c>
      <c r="H140" s="521" t="s">
        <v>1242</v>
      </c>
      <c r="I140" s="239" t="s">
        <v>920</v>
      </c>
      <c r="J140" s="942" t="str">
        <f t="shared" ca="1" si="3"/>
        <v/>
      </c>
      <c r="K140" s="902">
        <v>45051</v>
      </c>
    </row>
    <row r="141" spans="1:11" x14ac:dyDescent="0.15">
      <c r="A141" s="540" t="str">
        <f t="shared" si="4"/>
        <v>Track &amp; Field-Male-U13-4 x 400m</v>
      </c>
      <c r="B141" s="941" t="s">
        <v>912</v>
      </c>
      <c r="C141" s="237" t="s">
        <v>913</v>
      </c>
      <c r="D141" s="237" t="s">
        <v>69</v>
      </c>
      <c r="E141" s="237" t="s">
        <v>979</v>
      </c>
      <c r="F141" s="238" t="s">
        <v>78</v>
      </c>
      <c r="G141" s="237" t="s">
        <v>524</v>
      </c>
      <c r="H141" s="521" t="s">
        <v>1242</v>
      </c>
      <c r="I141" s="239" t="s">
        <v>920</v>
      </c>
      <c r="J141" s="942" t="str">
        <f t="shared" ca="1" si="3"/>
        <v/>
      </c>
      <c r="K141" s="902">
        <v>45051</v>
      </c>
    </row>
    <row r="142" spans="1:11" x14ac:dyDescent="0.15">
      <c r="A142" s="540" t="str">
        <f t="shared" si="4"/>
        <v>Track &amp; Field-Male-U13-4 x 400m</v>
      </c>
      <c r="B142" s="941" t="s">
        <v>912</v>
      </c>
      <c r="C142" s="237" t="s">
        <v>913</v>
      </c>
      <c r="D142" s="237" t="s">
        <v>69</v>
      </c>
      <c r="E142" s="237" t="s">
        <v>979</v>
      </c>
      <c r="F142" s="238" t="s">
        <v>78</v>
      </c>
      <c r="G142" s="237" t="s">
        <v>514</v>
      </c>
      <c r="H142" s="521" t="s">
        <v>1242</v>
      </c>
      <c r="I142" s="239" t="s">
        <v>920</v>
      </c>
      <c r="J142" s="942" t="str">
        <f t="shared" ca="1" si="3"/>
        <v/>
      </c>
      <c r="K142" s="902">
        <v>45051</v>
      </c>
    </row>
    <row r="143" spans="1:11" x14ac:dyDescent="0.15">
      <c r="A143" s="540" t="str">
        <f t="shared" si="4"/>
        <v>Track &amp; Field-Male-U15-4 x 400m</v>
      </c>
      <c r="B143" s="941" t="s">
        <v>912</v>
      </c>
      <c r="C143" s="237" t="s">
        <v>913</v>
      </c>
      <c r="D143" s="237" t="s">
        <v>69</v>
      </c>
      <c r="E143" s="237" t="s">
        <v>979</v>
      </c>
      <c r="F143" s="238" t="s">
        <v>79</v>
      </c>
      <c r="G143" s="237" t="s">
        <v>268</v>
      </c>
      <c r="H143" s="521" t="s">
        <v>1243</v>
      </c>
      <c r="I143" s="239">
        <v>38899</v>
      </c>
      <c r="J143" s="942">
        <f t="shared" ca="1" si="3"/>
        <v>7258</v>
      </c>
      <c r="K143" s="902">
        <v>45051</v>
      </c>
    </row>
    <row r="144" spans="1:11" x14ac:dyDescent="0.15">
      <c r="A144" s="540" t="str">
        <f t="shared" si="4"/>
        <v>Track &amp; Field-Male-U15-4 x 400m</v>
      </c>
      <c r="B144" s="941" t="s">
        <v>912</v>
      </c>
      <c r="C144" s="237" t="s">
        <v>913</v>
      </c>
      <c r="D144" s="237" t="s">
        <v>69</v>
      </c>
      <c r="E144" s="237" t="s">
        <v>979</v>
      </c>
      <c r="F144" s="238" t="s">
        <v>79</v>
      </c>
      <c r="G144" s="237" t="s">
        <v>394</v>
      </c>
      <c r="H144" s="521" t="s">
        <v>1243</v>
      </c>
      <c r="I144" s="239">
        <v>38899</v>
      </c>
      <c r="J144" s="942">
        <f t="shared" ca="1" si="3"/>
        <v>7258</v>
      </c>
      <c r="K144" s="902">
        <v>45051</v>
      </c>
    </row>
    <row r="145" spans="1:11" x14ac:dyDescent="0.15">
      <c r="A145" s="540" t="str">
        <f t="shared" si="4"/>
        <v>Track &amp; Field-Male-U15-4 x 400m</v>
      </c>
      <c r="B145" s="941" t="s">
        <v>912</v>
      </c>
      <c r="C145" s="237" t="s">
        <v>913</v>
      </c>
      <c r="D145" s="237" t="s">
        <v>69</v>
      </c>
      <c r="E145" s="237" t="s">
        <v>979</v>
      </c>
      <c r="F145" s="238" t="s">
        <v>79</v>
      </c>
      <c r="G145" s="237" t="s">
        <v>525</v>
      </c>
      <c r="H145" s="521" t="s">
        <v>1243</v>
      </c>
      <c r="I145" s="239">
        <v>38899</v>
      </c>
      <c r="J145" s="942">
        <f t="shared" ca="1" si="3"/>
        <v>7258</v>
      </c>
      <c r="K145" s="902">
        <v>45051</v>
      </c>
    </row>
    <row r="146" spans="1:11" x14ac:dyDescent="0.15">
      <c r="A146" s="540" t="str">
        <f t="shared" si="4"/>
        <v>Track &amp; Field-Male-U15-4 x 400m</v>
      </c>
      <c r="B146" s="941" t="s">
        <v>912</v>
      </c>
      <c r="C146" s="237" t="s">
        <v>913</v>
      </c>
      <c r="D146" s="237" t="s">
        <v>69</v>
      </c>
      <c r="E146" s="237" t="s">
        <v>979</v>
      </c>
      <c r="F146" s="238" t="s">
        <v>79</v>
      </c>
      <c r="G146" s="237" t="s">
        <v>234</v>
      </c>
      <c r="H146" s="521" t="s">
        <v>1243</v>
      </c>
      <c r="I146" s="239">
        <v>38899</v>
      </c>
      <c r="J146" s="942">
        <f t="shared" ca="1" si="3"/>
        <v>7258</v>
      </c>
      <c r="K146" s="902">
        <v>45051</v>
      </c>
    </row>
    <row r="147" spans="1:11" x14ac:dyDescent="0.15">
      <c r="A147" s="540" t="str">
        <f t="shared" si="4"/>
        <v>Track &amp; Field-Male-U17-4 x 400m</v>
      </c>
      <c r="B147" s="941" t="s">
        <v>912</v>
      </c>
      <c r="C147" s="237" t="s">
        <v>913</v>
      </c>
      <c r="D147" s="237" t="s">
        <v>69</v>
      </c>
      <c r="E147" s="237" t="s">
        <v>979</v>
      </c>
      <c r="F147" s="238" t="s">
        <v>80</v>
      </c>
      <c r="G147" s="237" t="s">
        <v>266</v>
      </c>
      <c r="H147" s="521" t="s">
        <v>1244</v>
      </c>
      <c r="I147" s="239">
        <v>39234</v>
      </c>
      <c r="J147" s="942">
        <f t="shared" ca="1" si="3"/>
        <v>6923</v>
      </c>
      <c r="K147" s="902">
        <v>45051</v>
      </c>
    </row>
    <row r="148" spans="1:11" x14ac:dyDescent="0.15">
      <c r="A148" s="540" t="str">
        <f t="shared" si="4"/>
        <v>Track &amp; Field-Male-U17-4 x 400m</v>
      </c>
      <c r="B148" s="941" t="s">
        <v>912</v>
      </c>
      <c r="C148" s="237" t="s">
        <v>913</v>
      </c>
      <c r="D148" s="237" t="s">
        <v>69</v>
      </c>
      <c r="E148" s="237" t="s">
        <v>979</v>
      </c>
      <c r="F148" s="238" t="s">
        <v>80</v>
      </c>
      <c r="G148" s="237" t="s">
        <v>517</v>
      </c>
      <c r="H148" s="521" t="s">
        <v>1244</v>
      </c>
      <c r="I148" s="239">
        <v>39234</v>
      </c>
      <c r="J148" s="942">
        <f t="shared" ca="1" si="3"/>
        <v>6923</v>
      </c>
      <c r="K148" s="902">
        <v>45051</v>
      </c>
    </row>
    <row r="149" spans="1:11" x14ac:dyDescent="0.15">
      <c r="A149" s="540" t="str">
        <f t="shared" si="4"/>
        <v>Track &amp; Field-Male-U17-4 x 400m</v>
      </c>
      <c r="B149" s="941" t="s">
        <v>912</v>
      </c>
      <c r="C149" s="237" t="s">
        <v>913</v>
      </c>
      <c r="D149" s="237" t="s">
        <v>69</v>
      </c>
      <c r="E149" s="237" t="s">
        <v>979</v>
      </c>
      <c r="F149" s="238" t="s">
        <v>80</v>
      </c>
      <c r="G149" s="237" t="s">
        <v>525</v>
      </c>
      <c r="H149" s="521" t="s">
        <v>1244</v>
      </c>
      <c r="I149" s="239">
        <v>39234</v>
      </c>
      <c r="J149" s="942">
        <f t="shared" ca="1" si="3"/>
        <v>6923</v>
      </c>
      <c r="K149" s="902">
        <v>45051</v>
      </c>
    </row>
    <row r="150" spans="1:11" x14ac:dyDescent="0.15">
      <c r="A150" s="540" t="str">
        <f t="shared" si="4"/>
        <v>Track &amp; Field-Male-U17-4 x 400m</v>
      </c>
      <c r="B150" s="941" t="s">
        <v>912</v>
      </c>
      <c r="C150" s="237" t="s">
        <v>913</v>
      </c>
      <c r="D150" s="237" t="s">
        <v>69</v>
      </c>
      <c r="E150" s="237" t="s">
        <v>979</v>
      </c>
      <c r="F150" s="238" t="s">
        <v>80</v>
      </c>
      <c r="G150" s="237" t="s">
        <v>394</v>
      </c>
      <c r="H150" s="521" t="s">
        <v>1244</v>
      </c>
      <c r="I150" s="239">
        <v>39234</v>
      </c>
      <c r="J150" s="942">
        <f t="shared" ca="1" si="3"/>
        <v>6923</v>
      </c>
      <c r="K150" s="902">
        <v>45051</v>
      </c>
    </row>
    <row r="151" spans="1:11" x14ac:dyDescent="0.15">
      <c r="A151" s="540" t="str">
        <f t="shared" si="4"/>
        <v>Track &amp; Field-Male-U20-4 x 400m</v>
      </c>
      <c r="B151" s="941" t="s">
        <v>912</v>
      </c>
      <c r="C151" s="237" t="s">
        <v>913</v>
      </c>
      <c r="D151" s="237" t="s">
        <v>69</v>
      </c>
      <c r="E151" s="237" t="s">
        <v>979</v>
      </c>
      <c r="F151" s="238" t="s">
        <v>81</v>
      </c>
      <c r="G151" s="237" t="s">
        <v>526</v>
      </c>
      <c r="H151" s="521" t="s">
        <v>1245</v>
      </c>
      <c r="I151" s="239">
        <v>39965</v>
      </c>
      <c r="J151" s="942">
        <f t="shared" ca="1" si="3"/>
        <v>6192</v>
      </c>
      <c r="K151" s="902">
        <v>45051</v>
      </c>
    </row>
    <row r="152" spans="1:11" x14ac:dyDescent="0.15">
      <c r="A152" s="540" t="str">
        <f t="shared" si="4"/>
        <v>Track &amp; Field-Male-U20-4 x 400m</v>
      </c>
      <c r="B152" s="941" t="s">
        <v>912</v>
      </c>
      <c r="C152" s="237" t="s">
        <v>913</v>
      </c>
      <c r="D152" s="237" t="s">
        <v>69</v>
      </c>
      <c r="E152" s="237" t="s">
        <v>979</v>
      </c>
      <c r="F152" s="238" t="s">
        <v>81</v>
      </c>
      <c r="G152" s="237" t="s">
        <v>394</v>
      </c>
      <c r="H152" s="521" t="s">
        <v>1245</v>
      </c>
      <c r="I152" s="239">
        <v>39965</v>
      </c>
      <c r="J152" s="942">
        <f t="shared" ca="1" si="3"/>
        <v>6192</v>
      </c>
      <c r="K152" s="902">
        <v>45051</v>
      </c>
    </row>
    <row r="153" spans="1:11" x14ac:dyDescent="0.15">
      <c r="A153" s="540" t="str">
        <f t="shared" si="4"/>
        <v>Track &amp; Field-Male-U20-4 x 400m</v>
      </c>
      <c r="B153" s="941" t="s">
        <v>912</v>
      </c>
      <c r="C153" s="237" t="s">
        <v>913</v>
      </c>
      <c r="D153" s="237" t="s">
        <v>69</v>
      </c>
      <c r="E153" s="237" t="s">
        <v>979</v>
      </c>
      <c r="F153" s="238" t="s">
        <v>81</v>
      </c>
      <c r="G153" s="237" t="s">
        <v>517</v>
      </c>
      <c r="H153" s="521" t="s">
        <v>1245</v>
      </c>
      <c r="I153" s="239">
        <v>39965</v>
      </c>
      <c r="J153" s="942">
        <f t="shared" ca="1" si="3"/>
        <v>6192</v>
      </c>
      <c r="K153" s="902">
        <v>45051</v>
      </c>
    </row>
    <row r="154" spans="1:11" x14ac:dyDescent="0.15">
      <c r="A154" s="540" t="str">
        <f t="shared" si="4"/>
        <v>Track &amp; Field-Male-U20-4 x 400m</v>
      </c>
      <c r="B154" s="941" t="s">
        <v>912</v>
      </c>
      <c r="C154" s="237" t="s">
        <v>913</v>
      </c>
      <c r="D154" s="237" t="s">
        <v>69</v>
      </c>
      <c r="E154" s="237" t="s">
        <v>979</v>
      </c>
      <c r="F154" s="238" t="s">
        <v>81</v>
      </c>
      <c r="G154" s="237" t="s">
        <v>266</v>
      </c>
      <c r="H154" s="521" t="s">
        <v>1245</v>
      </c>
      <c r="I154" s="239">
        <v>39965</v>
      </c>
      <c r="J154" s="942">
        <f t="shared" ca="1" si="3"/>
        <v>6192</v>
      </c>
      <c r="K154" s="902">
        <v>45051</v>
      </c>
    </row>
    <row r="155" spans="1:11" x14ac:dyDescent="0.15">
      <c r="A155" s="540" t="str">
        <f t="shared" si="4"/>
        <v>Track &amp; Field-Male-Senior-4 x 400m</v>
      </c>
      <c r="B155" s="941" t="s">
        <v>912</v>
      </c>
      <c r="C155" s="237" t="s">
        <v>913</v>
      </c>
      <c r="D155" s="237" t="s">
        <v>69</v>
      </c>
      <c r="E155" s="237" t="s">
        <v>979</v>
      </c>
      <c r="F155" s="238" t="s">
        <v>5</v>
      </c>
      <c r="G155" s="237" t="s">
        <v>244</v>
      </c>
      <c r="H155" s="521" t="s">
        <v>1246</v>
      </c>
      <c r="I155" s="239">
        <v>36312</v>
      </c>
      <c r="J155" s="942">
        <f t="shared" ca="1" si="3"/>
        <v>9845</v>
      </c>
      <c r="K155" s="902">
        <v>45051</v>
      </c>
    </row>
    <row r="156" spans="1:11" x14ac:dyDescent="0.15">
      <c r="A156" s="540" t="str">
        <f t="shared" si="4"/>
        <v>Track &amp; Field-Male-Senior-4 x 400m</v>
      </c>
      <c r="B156" s="941" t="s">
        <v>912</v>
      </c>
      <c r="C156" s="237" t="s">
        <v>913</v>
      </c>
      <c r="D156" s="237" t="s">
        <v>69</v>
      </c>
      <c r="E156" s="237" t="s">
        <v>979</v>
      </c>
      <c r="F156" s="238" t="s">
        <v>5</v>
      </c>
      <c r="G156" s="237" t="s">
        <v>527</v>
      </c>
      <c r="H156" s="521" t="s">
        <v>1246</v>
      </c>
      <c r="I156" s="239">
        <v>36312</v>
      </c>
      <c r="J156" s="942">
        <f t="shared" ca="1" si="3"/>
        <v>9845</v>
      </c>
      <c r="K156" s="902">
        <v>45051</v>
      </c>
    </row>
    <row r="157" spans="1:11" x14ac:dyDescent="0.15">
      <c r="A157" s="540" t="str">
        <f t="shared" si="4"/>
        <v>Track &amp; Field-Male-Senior-4 x 400m</v>
      </c>
      <c r="B157" s="941" t="s">
        <v>912</v>
      </c>
      <c r="C157" s="237" t="s">
        <v>913</v>
      </c>
      <c r="D157" s="237" t="s">
        <v>69</v>
      </c>
      <c r="E157" s="237" t="s">
        <v>979</v>
      </c>
      <c r="F157" s="238" t="s">
        <v>5</v>
      </c>
      <c r="G157" s="237" t="s">
        <v>260</v>
      </c>
      <c r="H157" s="521" t="s">
        <v>1246</v>
      </c>
      <c r="I157" s="239">
        <v>36312</v>
      </c>
      <c r="J157" s="942">
        <f t="shared" ca="1" si="3"/>
        <v>9845</v>
      </c>
      <c r="K157" s="902">
        <v>45051</v>
      </c>
    </row>
    <row r="158" spans="1:11" ht="14" thickBot="1" x14ac:dyDescent="0.2">
      <c r="A158" s="541" t="str">
        <f t="shared" si="4"/>
        <v>Track &amp; Field-Male-Senior-4 x 400m</v>
      </c>
      <c r="B158" s="943" t="s">
        <v>912</v>
      </c>
      <c r="C158" s="522" t="s">
        <v>913</v>
      </c>
      <c r="D158" s="522" t="s">
        <v>69</v>
      </c>
      <c r="E158" s="522" t="s">
        <v>979</v>
      </c>
      <c r="F158" s="523" t="s">
        <v>5</v>
      </c>
      <c r="G158" s="522" t="s">
        <v>528</v>
      </c>
      <c r="H158" s="524" t="s">
        <v>1246</v>
      </c>
      <c r="I158" s="525">
        <v>36312</v>
      </c>
      <c r="J158" s="944">
        <f t="shared" ca="1" si="3"/>
        <v>9845</v>
      </c>
      <c r="K158" s="903">
        <v>45051</v>
      </c>
    </row>
    <row r="159" spans="1:11" x14ac:dyDescent="0.15">
      <c r="A159" s="441" t="str">
        <f t="shared" si="4"/>
        <v>Track &amp; Field-Male-U13-4 x 800m</v>
      </c>
      <c r="B159" s="933" t="s">
        <v>912</v>
      </c>
      <c r="C159" s="508" t="s">
        <v>913</v>
      </c>
      <c r="D159" s="508" t="s">
        <v>69</v>
      </c>
      <c r="E159" s="508" t="s">
        <v>985</v>
      </c>
      <c r="F159" s="509" t="s">
        <v>78</v>
      </c>
      <c r="G159" s="508" t="s">
        <v>529</v>
      </c>
      <c r="H159" s="510" t="s">
        <v>1247</v>
      </c>
      <c r="I159" s="511">
        <v>38534</v>
      </c>
      <c r="J159" s="934">
        <f t="shared" ca="1" si="3"/>
        <v>7623</v>
      </c>
      <c r="K159" s="898">
        <v>45051</v>
      </c>
    </row>
    <row r="160" spans="1:11" x14ac:dyDescent="0.15">
      <c r="A160" s="442" t="str">
        <f t="shared" si="4"/>
        <v>Track &amp; Field-Male-U13-4 x 800m</v>
      </c>
      <c r="B160" s="935" t="s">
        <v>912</v>
      </c>
      <c r="C160" s="512" t="s">
        <v>913</v>
      </c>
      <c r="D160" s="512" t="s">
        <v>69</v>
      </c>
      <c r="E160" s="512" t="s">
        <v>985</v>
      </c>
      <c r="F160" s="513" t="s">
        <v>78</v>
      </c>
      <c r="G160" s="512" t="s">
        <v>530</v>
      </c>
      <c r="H160" s="514" t="s">
        <v>1247</v>
      </c>
      <c r="I160" s="515">
        <v>38534</v>
      </c>
      <c r="J160" s="936">
        <f t="shared" ca="1" si="3"/>
        <v>7623</v>
      </c>
      <c r="K160" s="899">
        <v>45051</v>
      </c>
    </row>
    <row r="161" spans="1:11" x14ac:dyDescent="0.15">
      <c r="A161" s="442" t="str">
        <f t="shared" si="4"/>
        <v>Track &amp; Field-Male-U13-4 x 800m</v>
      </c>
      <c r="B161" s="935" t="s">
        <v>912</v>
      </c>
      <c r="C161" s="512" t="s">
        <v>913</v>
      </c>
      <c r="D161" s="512" t="s">
        <v>69</v>
      </c>
      <c r="E161" s="512" t="s">
        <v>985</v>
      </c>
      <c r="F161" s="513" t="s">
        <v>78</v>
      </c>
      <c r="G161" s="512" t="s">
        <v>257</v>
      </c>
      <c r="H161" s="514" t="s">
        <v>1247</v>
      </c>
      <c r="I161" s="515">
        <v>38534</v>
      </c>
      <c r="J161" s="936">
        <f t="shared" ca="1" si="3"/>
        <v>7623</v>
      </c>
      <c r="K161" s="899">
        <v>45051</v>
      </c>
    </row>
    <row r="162" spans="1:11" x14ac:dyDescent="0.15">
      <c r="A162" s="442" t="str">
        <f t="shared" si="4"/>
        <v>Track &amp; Field-Male-U13-4 x 800m</v>
      </c>
      <c r="B162" s="935" t="s">
        <v>912</v>
      </c>
      <c r="C162" s="512" t="s">
        <v>913</v>
      </c>
      <c r="D162" s="512" t="s">
        <v>69</v>
      </c>
      <c r="E162" s="512" t="s">
        <v>985</v>
      </c>
      <c r="F162" s="513" t="s">
        <v>78</v>
      </c>
      <c r="G162" s="512" t="s">
        <v>247</v>
      </c>
      <c r="H162" s="514" t="s">
        <v>1247</v>
      </c>
      <c r="I162" s="515">
        <v>38534</v>
      </c>
      <c r="J162" s="936">
        <f t="shared" ca="1" si="3"/>
        <v>7623</v>
      </c>
      <c r="K162" s="899">
        <v>45051</v>
      </c>
    </row>
    <row r="163" spans="1:11" x14ac:dyDescent="0.15">
      <c r="A163" s="442" t="str">
        <f t="shared" si="4"/>
        <v>Track &amp; Field-Male-U15-4 x 800m</v>
      </c>
      <c r="B163" s="935" t="s">
        <v>912</v>
      </c>
      <c r="C163" s="512" t="s">
        <v>913</v>
      </c>
      <c r="D163" s="512" t="s">
        <v>69</v>
      </c>
      <c r="E163" s="512" t="s">
        <v>985</v>
      </c>
      <c r="F163" s="513" t="s">
        <v>79</v>
      </c>
      <c r="G163" s="512" t="s">
        <v>523</v>
      </c>
      <c r="H163" s="514" t="s">
        <v>1248</v>
      </c>
      <c r="I163" s="515">
        <v>28856</v>
      </c>
      <c r="J163" s="936">
        <f t="shared" ca="1" si="3"/>
        <v>17301</v>
      </c>
      <c r="K163" s="899">
        <v>45051</v>
      </c>
    </row>
    <row r="164" spans="1:11" x14ac:dyDescent="0.15">
      <c r="A164" s="442" t="str">
        <f t="shared" si="4"/>
        <v>Track &amp; Field-Male-U15-4 x 800m</v>
      </c>
      <c r="B164" s="935" t="s">
        <v>912</v>
      </c>
      <c r="C164" s="512" t="s">
        <v>913</v>
      </c>
      <c r="D164" s="512" t="s">
        <v>69</v>
      </c>
      <c r="E164" s="512" t="s">
        <v>985</v>
      </c>
      <c r="F164" s="513" t="s">
        <v>79</v>
      </c>
      <c r="G164" s="512" t="s">
        <v>531</v>
      </c>
      <c r="H164" s="514" t="s">
        <v>1248</v>
      </c>
      <c r="I164" s="515">
        <v>28856</v>
      </c>
      <c r="J164" s="936">
        <f t="shared" ca="1" si="3"/>
        <v>17301</v>
      </c>
      <c r="K164" s="899">
        <v>45051</v>
      </c>
    </row>
    <row r="165" spans="1:11" x14ac:dyDescent="0.15">
      <c r="A165" s="442" t="str">
        <f t="shared" si="4"/>
        <v>Track &amp; Field-Male-U15-4 x 800m</v>
      </c>
      <c r="B165" s="935" t="s">
        <v>912</v>
      </c>
      <c r="C165" s="512" t="s">
        <v>913</v>
      </c>
      <c r="D165" s="512" t="s">
        <v>69</v>
      </c>
      <c r="E165" s="512" t="s">
        <v>985</v>
      </c>
      <c r="F165" s="513" t="s">
        <v>79</v>
      </c>
      <c r="G165" s="512" t="s">
        <v>515</v>
      </c>
      <c r="H165" s="514" t="s">
        <v>1248</v>
      </c>
      <c r="I165" s="515">
        <v>28856</v>
      </c>
      <c r="J165" s="936">
        <f t="shared" ca="1" si="3"/>
        <v>17301</v>
      </c>
      <c r="K165" s="899">
        <v>45051</v>
      </c>
    </row>
    <row r="166" spans="1:11" x14ac:dyDescent="0.15">
      <c r="A166" s="442" t="str">
        <f t="shared" si="4"/>
        <v>Track &amp; Field-Male-U15-4 x 800m</v>
      </c>
      <c r="B166" s="935" t="s">
        <v>912</v>
      </c>
      <c r="C166" s="512" t="s">
        <v>913</v>
      </c>
      <c r="D166" s="512" t="s">
        <v>69</v>
      </c>
      <c r="E166" s="512" t="s">
        <v>985</v>
      </c>
      <c r="F166" s="513" t="s">
        <v>79</v>
      </c>
      <c r="G166" s="512" t="s">
        <v>302</v>
      </c>
      <c r="H166" s="514" t="s">
        <v>1248</v>
      </c>
      <c r="I166" s="515">
        <v>28856</v>
      </c>
      <c r="J166" s="936">
        <f t="shared" ca="1" si="3"/>
        <v>17301</v>
      </c>
      <c r="K166" s="899">
        <v>45051</v>
      </c>
    </row>
    <row r="167" spans="1:11" x14ac:dyDescent="0.15">
      <c r="A167" s="442" t="str">
        <f t="shared" si="4"/>
        <v>Track &amp; Field-Male-U17-4 x 800m</v>
      </c>
      <c r="B167" s="935" t="s">
        <v>912</v>
      </c>
      <c r="C167" s="512" t="s">
        <v>913</v>
      </c>
      <c r="D167" s="512" t="s">
        <v>69</v>
      </c>
      <c r="E167" s="512" t="s">
        <v>985</v>
      </c>
      <c r="F167" s="513" t="s">
        <v>80</v>
      </c>
      <c r="G167" s="512" t="s">
        <v>532</v>
      </c>
      <c r="H167" s="514" t="s">
        <v>1123</v>
      </c>
      <c r="I167" s="515">
        <v>28856</v>
      </c>
      <c r="J167" s="936">
        <f t="shared" ca="1" si="3"/>
        <v>17301</v>
      </c>
      <c r="K167" s="899">
        <v>45051</v>
      </c>
    </row>
    <row r="168" spans="1:11" x14ac:dyDescent="0.15">
      <c r="A168" s="442" t="str">
        <f t="shared" si="4"/>
        <v>Track &amp; Field-Male-U17-4 x 800m</v>
      </c>
      <c r="B168" s="935" t="s">
        <v>912</v>
      </c>
      <c r="C168" s="512" t="s">
        <v>913</v>
      </c>
      <c r="D168" s="512" t="s">
        <v>69</v>
      </c>
      <c r="E168" s="512" t="s">
        <v>985</v>
      </c>
      <c r="F168" s="513" t="s">
        <v>80</v>
      </c>
      <c r="G168" s="512" t="s">
        <v>533</v>
      </c>
      <c r="H168" s="514" t="s">
        <v>1123</v>
      </c>
      <c r="I168" s="515">
        <v>28856</v>
      </c>
      <c r="J168" s="936">
        <f t="shared" ca="1" si="3"/>
        <v>17301</v>
      </c>
      <c r="K168" s="899">
        <v>45051</v>
      </c>
    </row>
    <row r="169" spans="1:11" x14ac:dyDescent="0.15">
      <c r="A169" s="442" t="str">
        <f t="shared" si="4"/>
        <v>Track &amp; Field-Male-U17-4 x 800m</v>
      </c>
      <c r="B169" s="935" t="s">
        <v>912</v>
      </c>
      <c r="C169" s="512" t="s">
        <v>913</v>
      </c>
      <c r="D169" s="512" t="s">
        <v>69</v>
      </c>
      <c r="E169" s="512" t="s">
        <v>985</v>
      </c>
      <c r="F169" s="513" t="s">
        <v>80</v>
      </c>
      <c r="G169" s="512" t="s">
        <v>515</v>
      </c>
      <c r="H169" s="514" t="s">
        <v>1123</v>
      </c>
      <c r="I169" s="515">
        <v>28856</v>
      </c>
      <c r="J169" s="936">
        <f t="shared" ca="1" si="3"/>
        <v>17301</v>
      </c>
      <c r="K169" s="899">
        <v>45051</v>
      </c>
    </row>
    <row r="170" spans="1:11" x14ac:dyDescent="0.15">
      <c r="A170" s="442" t="str">
        <f t="shared" si="4"/>
        <v>Track &amp; Field-Male-U17-4 x 800m</v>
      </c>
      <c r="B170" s="935" t="s">
        <v>912</v>
      </c>
      <c r="C170" s="512" t="s">
        <v>913</v>
      </c>
      <c r="D170" s="512" t="s">
        <v>69</v>
      </c>
      <c r="E170" s="512" t="s">
        <v>985</v>
      </c>
      <c r="F170" s="513" t="s">
        <v>80</v>
      </c>
      <c r="G170" s="512" t="s">
        <v>534</v>
      </c>
      <c r="H170" s="514" t="s">
        <v>1123</v>
      </c>
      <c r="I170" s="515">
        <v>28856</v>
      </c>
      <c r="J170" s="936">
        <f t="shared" ca="1" si="3"/>
        <v>17301</v>
      </c>
      <c r="K170" s="899">
        <v>45051</v>
      </c>
    </row>
    <row r="171" spans="1:11" x14ac:dyDescent="0.15">
      <c r="A171" s="442" t="str">
        <f t="shared" si="4"/>
        <v>Track &amp; Field-Male-U20-4 x 800m</v>
      </c>
      <c r="B171" s="935" t="s">
        <v>912</v>
      </c>
      <c r="C171" s="512" t="s">
        <v>913</v>
      </c>
      <c r="D171" s="512" t="s">
        <v>69</v>
      </c>
      <c r="E171" s="512" t="s">
        <v>985</v>
      </c>
      <c r="F171" s="513" t="s">
        <v>81</v>
      </c>
      <c r="G171" s="512" t="s">
        <v>535</v>
      </c>
      <c r="H171" s="514" t="s">
        <v>1249</v>
      </c>
      <c r="I171" s="515">
        <v>35247</v>
      </c>
      <c r="J171" s="936">
        <f t="shared" ca="1" si="3"/>
        <v>10910</v>
      </c>
      <c r="K171" s="899">
        <v>45051</v>
      </c>
    </row>
    <row r="172" spans="1:11" x14ac:dyDescent="0.15">
      <c r="A172" s="442" t="str">
        <f t="shared" si="4"/>
        <v>Track &amp; Field-Male-U20-4 x 800m</v>
      </c>
      <c r="B172" s="935" t="s">
        <v>912</v>
      </c>
      <c r="C172" s="512" t="s">
        <v>913</v>
      </c>
      <c r="D172" s="512" t="s">
        <v>69</v>
      </c>
      <c r="E172" s="512" t="s">
        <v>985</v>
      </c>
      <c r="F172" s="513" t="s">
        <v>81</v>
      </c>
      <c r="G172" s="512" t="s">
        <v>536</v>
      </c>
      <c r="H172" s="514" t="s">
        <v>1249</v>
      </c>
      <c r="I172" s="515">
        <v>35247</v>
      </c>
      <c r="J172" s="936">
        <f t="shared" ca="1" si="3"/>
        <v>10910</v>
      </c>
      <c r="K172" s="899">
        <v>45051</v>
      </c>
    </row>
    <row r="173" spans="1:11" x14ac:dyDescent="0.15">
      <c r="A173" s="442" t="str">
        <f t="shared" si="4"/>
        <v>Track &amp; Field-Male-U20-4 x 800m</v>
      </c>
      <c r="B173" s="935" t="s">
        <v>912</v>
      </c>
      <c r="C173" s="512" t="s">
        <v>913</v>
      </c>
      <c r="D173" s="512" t="s">
        <v>69</v>
      </c>
      <c r="E173" s="512" t="s">
        <v>985</v>
      </c>
      <c r="F173" s="513" t="s">
        <v>81</v>
      </c>
      <c r="G173" s="512" t="s">
        <v>343</v>
      </c>
      <c r="H173" s="514" t="s">
        <v>1249</v>
      </c>
      <c r="I173" s="515">
        <v>35247</v>
      </c>
      <c r="J173" s="936">
        <f t="shared" ca="1" si="3"/>
        <v>10910</v>
      </c>
      <c r="K173" s="899">
        <v>45051</v>
      </c>
    </row>
    <row r="174" spans="1:11" x14ac:dyDescent="0.15">
      <c r="A174" s="442" t="str">
        <f t="shared" si="4"/>
        <v>Track &amp; Field-Male-U20-4 x 800m</v>
      </c>
      <c r="B174" s="935" t="s">
        <v>912</v>
      </c>
      <c r="C174" s="512" t="s">
        <v>913</v>
      </c>
      <c r="D174" s="512" t="s">
        <v>69</v>
      </c>
      <c r="E174" s="512" t="s">
        <v>985</v>
      </c>
      <c r="F174" s="513" t="s">
        <v>81</v>
      </c>
      <c r="G174" s="512" t="s">
        <v>537</v>
      </c>
      <c r="H174" s="514" t="s">
        <v>1249</v>
      </c>
      <c r="I174" s="515">
        <v>35247</v>
      </c>
      <c r="J174" s="936">
        <f t="shared" ca="1" si="3"/>
        <v>10910</v>
      </c>
      <c r="K174" s="899">
        <v>45051</v>
      </c>
    </row>
    <row r="175" spans="1:11" x14ac:dyDescent="0.15">
      <c r="A175" s="442" t="str">
        <f t="shared" si="4"/>
        <v>Track &amp; Field-Male-Senior-4 x 800m</v>
      </c>
      <c r="B175" s="935" t="s">
        <v>912</v>
      </c>
      <c r="C175" s="512" t="s">
        <v>913</v>
      </c>
      <c r="D175" s="512" t="s">
        <v>69</v>
      </c>
      <c r="E175" s="512" t="s">
        <v>985</v>
      </c>
      <c r="F175" s="513" t="s">
        <v>5</v>
      </c>
      <c r="G175" s="512" t="s">
        <v>244</v>
      </c>
      <c r="H175" s="514" t="s">
        <v>1250</v>
      </c>
      <c r="I175" s="515">
        <v>36708</v>
      </c>
      <c r="J175" s="936">
        <f t="shared" ca="1" si="3"/>
        <v>9449</v>
      </c>
      <c r="K175" s="899">
        <v>45051</v>
      </c>
    </row>
    <row r="176" spans="1:11" x14ac:dyDescent="0.15">
      <c r="A176" s="442" t="str">
        <f t="shared" si="4"/>
        <v>Track &amp; Field-Male-Senior-4 x 800m</v>
      </c>
      <c r="B176" s="935" t="s">
        <v>912</v>
      </c>
      <c r="C176" s="512" t="s">
        <v>913</v>
      </c>
      <c r="D176" s="512" t="s">
        <v>69</v>
      </c>
      <c r="E176" s="512" t="s">
        <v>985</v>
      </c>
      <c r="F176" s="513" t="s">
        <v>5</v>
      </c>
      <c r="G176" s="512" t="s">
        <v>527</v>
      </c>
      <c r="H176" s="514" t="s">
        <v>1250</v>
      </c>
      <c r="I176" s="515">
        <v>36708</v>
      </c>
      <c r="J176" s="936">
        <f t="shared" ca="1" si="3"/>
        <v>9449</v>
      </c>
      <c r="K176" s="899">
        <v>45051</v>
      </c>
    </row>
    <row r="177" spans="1:11" x14ac:dyDescent="0.15">
      <c r="A177" s="442" t="str">
        <f t="shared" si="4"/>
        <v>Track &amp; Field-Male-Senior-4 x 800m</v>
      </c>
      <c r="B177" s="935" t="s">
        <v>912</v>
      </c>
      <c r="C177" s="512" t="s">
        <v>913</v>
      </c>
      <c r="D177" s="512" t="s">
        <v>69</v>
      </c>
      <c r="E177" s="512" t="s">
        <v>985</v>
      </c>
      <c r="F177" s="513" t="s">
        <v>5</v>
      </c>
      <c r="G177" s="512" t="s">
        <v>10</v>
      </c>
      <c r="H177" s="514" t="s">
        <v>1250</v>
      </c>
      <c r="I177" s="515">
        <v>36708</v>
      </c>
      <c r="J177" s="936">
        <f t="shared" ca="1" si="3"/>
        <v>9449</v>
      </c>
      <c r="K177" s="899">
        <v>45051</v>
      </c>
    </row>
    <row r="178" spans="1:11" ht="14" thickBot="1" x14ac:dyDescent="0.2">
      <c r="A178" s="443" t="str">
        <f t="shared" si="4"/>
        <v>Track &amp; Field-Male-Senior-4 x 800m</v>
      </c>
      <c r="B178" s="937" t="s">
        <v>912</v>
      </c>
      <c r="C178" s="516" t="s">
        <v>913</v>
      </c>
      <c r="D178" s="516" t="s">
        <v>69</v>
      </c>
      <c r="E178" s="516" t="s">
        <v>985</v>
      </c>
      <c r="F178" s="517" t="s">
        <v>5</v>
      </c>
      <c r="G178" s="516" t="s">
        <v>538</v>
      </c>
      <c r="H178" s="518" t="s">
        <v>1250</v>
      </c>
      <c r="I178" s="519">
        <v>36708</v>
      </c>
      <c r="J178" s="938">
        <f t="shared" ca="1" si="3"/>
        <v>9449</v>
      </c>
      <c r="K178" s="900">
        <v>45051</v>
      </c>
    </row>
    <row r="179" spans="1:11" x14ac:dyDescent="0.15">
      <c r="A179" s="441" t="str">
        <f t="shared" si="4"/>
        <v>Track &amp; Field-Male-U13-3 x 800m</v>
      </c>
      <c r="B179" s="939" t="s">
        <v>912</v>
      </c>
      <c r="C179" s="234" t="s">
        <v>913</v>
      </c>
      <c r="D179" s="234" t="s">
        <v>69</v>
      </c>
      <c r="E179" s="234" t="s">
        <v>980</v>
      </c>
      <c r="F179" s="235" t="s">
        <v>78</v>
      </c>
      <c r="G179" s="234" t="s">
        <v>860</v>
      </c>
      <c r="H179" s="520" t="s">
        <v>1251</v>
      </c>
      <c r="I179" s="236">
        <v>43618</v>
      </c>
      <c r="J179" s="940">
        <f t="shared" ca="1" si="3"/>
        <v>2539</v>
      </c>
      <c r="K179" s="901">
        <v>45051</v>
      </c>
    </row>
    <row r="180" spans="1:11" x14ac:dyDescent="0.15">
      <c r="A180" s="442" t="str">
        <f t="shared" si="4"/>
        <v>Track &amp; Field-Male-U13-3 x 800m</v>
      </c>
      <c r="B180" s="941" t="s">
        <v>912</v>
      </c>
      <c r="C180" s="237" t="s">
        <v>913</v>
      </c>
      <c r="D180" s="237" t="s">
        <v>69</v>
      </c>
      <c r="E180" s="237" t="s">
        <v>980</v>
      </c>
      <c r="F180" s="238" t="s">
        <v>78</v>
      </c>
      <c r="G180" s="237" t="s">
        <v>815</v>
      </c>
      <c r="H180" s="521" t="s">
        <v>1251</v>
      </c>
      <c r="I180" s="239">
        <v>43618</v>
      </c>
      <c r="J180" s="942">
        <f t="shared" ca="1" si="3"/>
        <v>2539</v>
      </c>
      <c r="K180" s="902">
        <v>45051</v>
      </c>
    </row>
    <row r="181" spans="1:11" x14ac:dyDescent="0.15">
      <c r="A181" s="442" t="str">
        <f t="shared" si="4"/>
        <v>Track &amp; Field-Male-U13-3 x 800m</v>
      </c>
      <c r="B181" s="941" t="s">
        <v>912</v>
      </c>
      <c r="C181" s="237" t="s">
        <v>913</v>
      </c>
      <c r="D181" s="237" t="s">
        <v>69</v>
      </c>
      <c r="E181" s="237" t="s">
        <v>980</v>
      </c>
      <c r="F181" s="238" t="s">
        <v>78</v>
      </c>
      <c r="G181" s="237" t="s">
        <v>861</v>
      </c>
      <c r="H181" s="521" t="s">
        <v>1251</v>
      </c>
      <c r="I181" s="239">
        <v>43618</v>
      </c>
      <c r="J181" s="942">
        <f t="shared" ca="1" si="3"/>
        <v>2539</v>
      </c>
      <c r="K181" s="902">
        <v>45051</v>
      </c>
    </row>
    <row r="182" spans="1:11" x14ac:dyDescent="0.15">
      <c r="A182" s="442" t="str">
        <f t="shared" si="4"/>
        <v>Track &amp; Field-Male-U15-3 x 800m</v>
      </c>
      <c r="B182" s="941" t="s">
        <v>912</v>
      </c>
      <c r="C182" s="237" t="s">
        <v>913</v>
      </c>
      <c r="D182" s="237" t="s">
        <v>69</v>
      </c>
      <c r="E182" s="237" t="s">
        <v>980</v>
      </c>
      <c r="F182" s="238" t="s">
        <v>79</v>
      </c>
      <c r="G182" s="237" t="s">
        <v>541</v>
      </c>
      <c r="H182" s="521" t="s">
        <v>1252</v>
      </c>
      <c r="I182" s="239">
        <v>39264</v>
      </c>
      <c r="J182" s="942">
        <f t="shared" ca="1" si="3"/>
        <v>6893</v>
      </c>
      <c r="K182" s="902">
        <v>45051</v>
      </c>
    </row>
    <row r="183" spans="1:11" x14ac:dyDescent="0.15">
      <c r="A183" s="442" t="str">
        <f t="shared" si="4"/>
        <v>Track &amp; Field-Male-U15-3 x 800m</v>
      </c>
      <c r="B183" s="941" t="s">
        <v>912</v>
      </c>
      <c r="C183" s="237" t="s">
        <v>913</v>
      </c>
      <c r="D183" s="237" t="s">
        <v>69</v>
      </c>
      <c r="E183" s="237" t="s">
        <v>980</v>
      </c>
      <c r="F183" s="238" t="s">
        <v>79</v>
      </c>
      <c r="G183" s="237" t="s">
        <v>257</v>
      </c>
      <c r="H183" s="521" t="s">
        <v>1252</v>
      </c>
      <c r="I183" s="239">
        <v>39264</v>
      </c>
      <c r="J183" s="942">
        <f t="shared" ca="1" si="3"/>
        <v>6893</v>
      </c>
      <c r="K183" s="902">
        <v>45051</v>
      </c>
    </row>
    <row r="184" spans="1:11" x14ac:dyDescent="0.15">
      <c r="A184" s="442" t="str">
        <f t="shared" si="4"/>
        <v>Track &amp; Field-Male-U15-3 x 800m</v>
      </c>
      <c r="B184" s="941" t="s">
        <v>912</v>
      </c>
      <c r="C184" s="237" t="s">
        <v>913</v>
      </c>
      <c r="D184" s="237" t="s">
        <v>69</v>
      </c>
      <c r="E184" s="237" t="s">
        <v>980</v>
      </c>
      <c r="F184" s="238" t="s">
        <v>79</v>
      </c>
      <c r="G184" s="237" t="s">
        <v>247</v>
      </c>
      <c r="H184" s="521" t="s">
        <v>1252</v>
      </c>
      <c r="I184" s="239">
        <v>39264</v>
      </c>
      <c r="J184" s="942">
        <f t="shared" ca="1" si="3"/>
        <v>6893</v>
      </c>
      <c r="K184" s="902">
        <v>45051</v>
      </c>
    </row>
    <row r="185" spans="1:11" x14ac:dyDescent="0.15">
      <c r="A185" s="442" t="str">
        <f t="shared" si="4"/>
        <v>Track &amp; Field-Male-U17-3 x 800m</v>
      </c>
      <c r="B185" s="941" t="s">
        <v>912</v>
      </c>
      <c r="C185" s="237" t="s">
        <v>913</v>
      </c>
      <c r="D185" s="237" t="s">
        <v>69</v>
      </c>
      <c r="E185" s="237" t="s">
        <v>980</v>
      </c>
      <c r="F185" s="238" t="s">
        <v>80</v>
      </c>
      <c r="G185" s="237" t="s">
        <v>542</v>
      </c>
      <c r="H185" s="521" t="s">
        <v>1253</v>
      </c>
      <c r="I185" s="239">
        <v>39264</v>
      </c>
      <c r="J185" s="942">
        <f t="shared" ca="1" si="3"/>
        <v>6893</v>
      </c>
      <c r="K185" s="902">
        <v>45051</v>
      </c>
    </row>
    <row r="186" spans="1:11" x14ac:dyDescent="0.15">
      <c r="A186" s="442" t="str">
        <f t="shared" si="4"/>
        <v>Track &amp; Field-Male-U17-3 x 800m</v>
      </c>
      <c r="B186" s="941" t="s">
        <v>912</v>
      </c>
      <c r="C186" s="237" t="s">
        <v>913</v>
      </c>
      <c r="D186" s="237" t="s">
        <v>69</v>
      </c>
      <c r="E186" s="237" t="s">
        <v>980</v>
      </c>
      <c r="F186" s="238" t="s">
        <v>80</v>
      </c>
      <c r="G186" s="237" t="s">
        <v>276</v>
      </c>
      <c r="H186" s="521" t="s">
        <v>1253</v>
      </c>
      <c r="I186" s="239">
        <v>39264</v>
      </c>
      <c r="J186" s="942">
        <f t="shared" ca="1" si="3"/>
        <v>6893</v>
      </c>
      <c r="K186" s="902">
        <v>45051</v>
      </c>
    </row>
    <row r="187" spans="1:11" x14ac:dyDescent="0.15">
      <c r="A187" s="442" t="str">
        <f t="shared" si="4"/>
        <v>Track &amp; Field-Male-U17-3 x 800m</v>
      </c>
      <c r="B187" s="941" t="s">
        <v>912</v>
      </c>
      <c r="C187" s="237" t="s">
        <v>913</v>
      </c>
      <c r="D187" s="237" t="s">
        <v>69</v>
      </c>
      <c r="E187" s="237" t="s">
        <v>980</v>
      </c>
      <c r="F187" s="238" t="s">
        <v>80</v>
      </c>
      <c r="G187" s="237" t="s">
        <v>394</v>
      </c>
      <c r="H187" s="521" t="s">
        <v>1253</v>
      </c>
      <c r="I187" s="239">
        <v>39264</v>
      </c>
      <c r="J187" s="942">
        <f t="shared" ca="1" si="3"/>
        <v>6893</v>
      </c>
      <c r="K187" s="902">
        <v>45051</v>
      </c>
    </row>
    <row r="188" spans="1:11" x14ac:dyDescent="0.15">
      <c r="A188" s="442" t="str">
        <f t="shared" si="4"/>
        <v>Track &amp; Field-Male-U20-3 x 800m</v>
      </c>
      <c r="B188" s="941" t="s">
        <v>912</v>
      </c>
      <c r="C188" s="237" t="s">
        <v>913</v>
      </c>
      <c r="D188" s="237" t="s">
        <v>69</v>
      </c>
      <c r="E188" s="237" t="s">
        <v>980</v>
      </c>
      <c r="F188" s="238" t="s">
        <v>81</v>
      </c>
      <c r="G188" s="237" t="s">
        <v>257</v>
      </c>
      <c r="H188" s="521" t="s">
        <v>1254</v>
      </c>
      <c r="I188" s="239">
        <v>39995</v>
      </c>
      <c r="J188" s="942">
        <f t="shared" ca="1" si="3"/>
        <v>6162</v>
      </c>
      <c r="K188" s="902">
        <v>45051</v>
      </c>
    </row>
    <row r="189" spans="1:11" x14ac:dyDescent="0.15">
      <c r="A189" s="442" t="str">
        <f t="shared" si="4"/>
        <v>Track &amp; Field-Male-U20-3 x 800m</v>
      </c>
      <c r="B189" s="941" t="s">
        <v>912</v>
      </c>
      <c r="C189" s="237" t="s">
        <v>913</v>
      </c>
      <c r="D189" s="237" t="s">
        <v>69</v>
      </c>
      <c r="E189" s="237" t="s">
        <v>980</v>
      </c>
      <c r="F189" s="238" t="s">
        <v>81</v>
      </c>
      <c r="G189" s="237" t="s">
        <v>394</v>
      </c>
      <c r="H189" s="521" t="s">
        <v>1254</v>
      </c>
      <c r="I189" s="239">
        <v>39995</v>
      </c>
      <c r="J189" s="942">
        <f t="shared" ca="1" si="3"/>
        <v>6162</v>
      </c>
      <c r="K189" s="902">
        <v>45051</v>
      </c>
    </row>
    <row r="190" spans="1:11" x14ac:dyDescent="0.15">
      <c r="A190" s="442" t="str">
        <f t="shared" si="4"/>
        <v>Track &amp; Field-Male-U20-3 x 800m</v>
      </c>
      <c r="B190" s="941" t="s">
        <v>912</v>
      </c>
      <c r="C190" s="237" t="s">
        <v>913</v>
      </c>
      <c r="D190" s="237" t="s">
        <v>69</v>
      </c>
      <c r="E190" s="237" t="s">
        <v>980</v>
      </c>
      <c r="F190" s="238" t="s">
        <v>81</v>
      </c>
      <c r="G190" s="237" t="s">
        <v>247</v>
      </c>
      <c r="H190" s="521" t="s">
        <v>1254</v>
      </c>
      <c r="I190" s="239">
        <v>39995</v>
      </c>
      <c r="J190" s="942">
        <f t="shared" ca="1" si="3"/>
        <v>6162</v>
      </c>
      <c r="K190" s="902">
        <v>45051</v>
      </c>
    </row>
    <row r="191" spans="1:11" x14ac:dyDescent="0.15">
      <c r="A191" s="442" t="str">
        <f t="shared" si="4"/>
        <v>Track &amp; Field-Male-Senior-3 x 800m</v>
      </c>
      <c r="B191" s="941" t="s">
        <v>912</v>
      </c>
      <c r="C191" s="237" t="s">
        <v>913</v>
      </c>
      <c r="D191" s="237" t="s">
        <v>69</v>
      </c>
      <c r="E191" s="237" t="s">
        <v>980</v>
      </c>
      <c r="F191" s="238" t="s">
        <v>5</v>
      </c>
      <c r="G191" s="237" t="s">
        <v>543</v>
      </c>
      <c r="H191" s="521" t="s">
        <v>1255</v>
      </c>
      <c r="I191" s="239">
        <v>39630</v>
      </c>
      <c r="J191" s="942">
        <f t="shared" ca="1" si="3"/>
        <v>6527</v>
      </c>
      <c r="K191" s="902">
        <v>45051</v>
      </c>
    </row>
    <row r="192" spans="1:11" x14ac:dyDescent="0.15">
      <c r="A192" s="442" t="str">
        <f t="shared" si="4"/>
        <v>Track &amp; Field-Male-Senior-3 x 800m</v>
      </c>
      <c r="B192" s="941" t="s">
        <v>912</v>
      </c>
      <c r="C192" s="237" t="s">
        <v>913</v>
      </c>
      <c r="D192" s="237" t="s">
        <v>69</v>
      </c>
      <c r="E192" s="237" t="s">
        <v>980</v>
      </c>
      <c r="F192" s="238" t="s">
        <v>5</v>
      </c>
      <c r="G192" s="237" t="s">
        <v>394</v>
      </c>
      <c r="H192" s="521" t="s">
        <v>1255</v>
      </c>
      <c r="I192" s="239">
        <v>39630</v>
      </c>
      <c r="J192" s="942">
        <f t="shared" ca="1" si="3"/>
        <v>6527</v>
      </c>
      <c r="K192" s="902">
        <v>45051</v>
      </c>
    </row>
    <row r="193" spans="1:11" ht="14" thickBot="1" x14ac:dyDescent="0.2">
      <c r="A193" s="443" t="str">
        <f t="shared" si="4"/>
        <v>Track &amp; Field-Male-Senior-3 x 800m</v>
      </c>
      <c r="B193" s="943" t="s">
        <v>912</v>
      </c>
      <c r="C193" s="522" t="s">
        <v>913</v>
      </c>
      <c r="D193" s="522" t="s">
        <v>69</v>
      </c>
      <c r="E193" s="522" t="s">
        <v>980</v>
      </c>
      <c r="F193" s="523" t="s">
        <v>5</v>
      </c>
      <c r="G193" s="522" t="s">
        <v>247</v>
      </c>
      <c r="H193" s="524" t="s">
        <v>1255</v>
      </c>
      <c r="I193" s="525">
        <v>39630</v>
      </c>
      <c r="J193" s="944">
        <f t="shared" ca="1" si="3"/>
        <v>6527</v>
      </c>
      <c r="K193" s="903">
        <v>45051</v>
      </c>
    </row>
    <row r="194" spans="1:11" x14ac:dyDescent="0.15">
      <c r="A194" s="441" t="str">
        <f t="shared" si="4"/>
        <v>Track &amp; Field-Male-U11-3 x 600m</v>
      </c>
      <c r="B194" s="933" t="s">
        <v>912</v>
      </c>
      <c r="C194" s="508" t="s">
        <v>913</v>
      </c>
      <c r="D194" s="508" t="s">
        <v>69</v>
      </c>
      <c r="E194" s="508" t="s">
        <v>984</v>
      </c>
      <c r="F194" s="509" t="s">
        <v>77</v>
      </c>
      <c r="G194" s="508" t="s">
        <v>862</v>
      </c>
      <c r="H194" s="510" t="s">
        <v>1256</v>
      </c>
      <c r="I194" s="511">
        <v>43618</v>
      </c>
      <c r="J194" s="934">
        <f t="shared" ca="1" si="3"/>
        <v>2539</v>
      </c>
      <c r="K194" s="898">
        <v>45051</v>
      </c>
    </row>
    <row r="195" spans="1:11" x14ac:dyDescent="0.15">
      <c r="A195" s="442" t="str">
        <f t="shared" si="4"/>
        <v>Track &amp; Field-Male-U11-3 x 600m</v>
      </c>
      <c r="B195" s="935" t="s">
        <v>912</v>
      </c>
      <c r="C195" s="512" t="s">
        <v>913</v>
      </c>
      <c r="D195" s="512" t="s">
        <v>69</v>
      </c>
      <c r="E195" s="512" t="s">
        <v>984</v>
      </c>
      <c r="F195" s="513" t="s">
        <v>77</v>
      </c>
      <c r="G195" s="512" t="s">
        <v>863</v>
      </c>
      <c r="H195" s="514" t="s">
        <v>1256</v>
      </c>
      <c r="I195" s="515">
        <v>43618</v>
      </c>
      <c r="J195" s="936">
        <f t="shared" ca="1" si="3"/>
        <v>2539</v>
      </c>
      <c r="K195" s="899">
        <v>45051</v>
      </c>
    </row>
    <row r="196" spans="1:11" ht="14" thickBot="1" x14ac:dyDescent="0.2">
      <c r="A196" s="443" t="str">
        <f t="shared" ref="A196:A216" si="5">B196&amp;"-"&amp;D196&amp;"-"&amp;F196&amp;"-"&amp;E196</f>
        <v>Track &amp; Field-Male-U11-3 x 600m</v>
      </c>
      <c r="B196" s="937" t="s">
        <v>912</v>
      </c>
      <c r="C196" s="516" t="s">
        <v>913</v>
      </c>
      <c r="D196" s="516" t="s">
        <v>69</v>
      </c>
      <c r="E196" s="516" t="s">
        <v>984</v>
      </c>
      <c r="F196" s="517" t="s">
        <v>77</v>
      </c>
      <c r="G196" s="516" t="s">
        <v>864</v>
      </c>
      <c r="H196" s="518" t="s">
        <v>1256</v>
      </c>
      <c r="I196" s="519">
        <v>43618</v>
      </c>
      <c r="J196" s="938">
        <f t="shared" ca="1" si="3"/>
        <v>2539</v>
      </c>
      <c r="K196" s="900">
        <v>45051</v>
      </c>
    </row>
    <row r="197" spans="1:11" x14ac:dyDescent="0.15">
      <c r="A197" s="441" t="str">
        <f t="shared" si="5"/>
        <v>Track &amp; Field-Male-U15-2 x 100m, 200m, 600m</v>
      </c>
      <c r="B197" s="939" t="s">
        <v>912</v>
      </c>
      <c r="C197" s="234" t="s">
        <v>913</v>
      </c>
      <c r="D197" s="234" t="s">
        <v>69</v>
      </c>
      <c r="E197" s="234" t="s">
        <v>982</v>
      </c>
      <c r="F197" s="235" t="s">
        <v>79</v>
      </c>
      <c r="G197" s="234" t="s">
        <v>503</v>
      </c>
      <c r="H197" s="520" t="s">
        <v>1257</v>
      </c>
      <c r="I197" s="236">
        <v>41487</v>
      </c>
      <c r="J197" s="940">
        <f t="shared" ca="1" si="3"/>
        <v>4670</v>
      </c>
      <c r="K197" s="901">
        <v>45051</v>
      </c>
    </row>
    <row r="198" spans="1:11" x14ac:dyDescent="0.15">
      <c r="A198" s="442" t="str">
        <f t="shared" si="5"/>
        <v>Track &amp; Field-Male-U15-2 x 100m, 200m, 600m</v>
      </c>
      <c r="B198" s="941" t="s">
        <v>912</v>
      </c>
      <c r="C198" s="237" t="s">
        <v>913</v>
      </c>
      <c r="D198" s="237" t="s">
        <v>69</v>
      </c>
      <c r="E198" s="237" t="s">
        <v>982</v>
      </c>
      <c r="F198" s="238" t="s">
        <v>79</v>
      </c>
      <c r="G198" s="237" t="s">
        <v>351</v>
      </c>
      <c r="H198" s="521" t="s">
        <v>1257</v>
      </c>
      <c r="I198" s="239">
        <v>41487</v>
      </c>
      <c r="J198" s="942">
        <f t="shared" ca="1" si="3"/>
        <v>4670</v>
      </c>
      <c r="K198" s="902">
        <v>45051</v>
      </c>
    </row>
    <row r="199" spans="1:11" x14ac:dyDescent="0.15">
      <c r="A199" s="442" t="str">
        <f t="shared" si="5"/>
        <v>Track &amp; Field-Male-U15-2 x 100m, 200m, 600m</v>
      </c>
      <c r="B199" s="941" t="s">
        <v>912</v>
      </c>
      <c r="C199" s="237" t="s">
        <v>913</v>
      </c>
      <c r="D199" s="237" t="s">
        <v>69</v>
      </c>
      <c r="E199" s="237" t="s">
        <v>982</v>
      </c>
      <c r="F199" s="238" t="s">
        <v>79</v>
      </c>
      <c r="G199" s="237" t="s">
        <v>504</v>
      </c>
      <c r="H199" s="521" t="s">
        <v>1257</v>
      </c>
      <c r="I199" s="239">
        <v>41487</v>
      </c>
      <c r="J199" s="942">
        <f t="shared" ca="1" si="3"/>
        <v>4670</v>
      </c>
      <c r="K199" s="902">
        <v>45051</v>
      </c>
    </row>
    <row r="200" spans="1:11" x14ac:dyDescent="0.15">
      <c r="A200" s="442" t="str">
        <f t="shared" si="5"/>
        <v>Track &amp; Field-Male-U15-2 x 100m, 200m, 600m</v>
      </c>
      <c r="B200" s="941" t="s">
        <v>912</v>
      </c>
      <c r="C200" s="237" t="s">
        <v>913</v>
      </c>
      <c r="D200" s="237" t="s">
        <v>69</v>
      </c>
      <c r="E200" s="237" t="s">
        <v>982</v>
      </c>
      <c r="F200" s="238" t="s">
        <v>79</v>
      </c>
      <c r="G200" s="237" t="s">
        <v>241</v>
      </c>
      <c r="H200" s="521" t="s">
        <v>1257</v>
      </c>
      <c r="I200" s="239">
        <v>41487</v>
      </c>
      <c r="J200" s="942">
        <f t="shared" ca="1" si="3"/>
        <v>4670</v>
      </c>
      <c r="K200" s="902">
        <v>45051</v>
      </c>
    </row>
    <row r="201" spans="1:11" x14ac:dyDescent="0.15">
      <c r="A201" s="442" t="str">
        <f t="shared" si="5"/>
        <v>Track &amp; Field-Male-U17-2 x 100m, 200m, 600m</v>
      </c>
      <c r="B201" s="941" t="s">
        <v>912</v>
      </c>
      <c r="C201" s="237" t="s">
        <v>913</v>
      </c>
      <c r="D201" s="237" t="s">
        <v>69</v>
      </c>
      <c r="E201" s="237" t="s">
        <v>982</v>
      </c>
      <c r="F201" s="238" t="s">
        <v>80</v>
      </c>
      <c r="G201" s="237" t="s">
        <v>234</v>
      </c>
      <c r="H201" s="521" t="s">
        <v>1258</v>
      </c>
      <c r="I201" s="239">
        <v>39083</v>
      </c>
      <c r="J201" s="942">
        <f t="shared" ca="1" si="3"/>
        <v>7074</v>
      </c>
      <c r="K201" s="902">
        <v>45051</v>
      </c>
    </row>
    <row r="202" spans="1:11" x14ac:dyDescent="0.15">
      <c r="A202" s="442" t="str">
        <f t="shared" si="5"/>
        <v>Track &amp; Field-Male-U17-2 x 100m, 200m, 600m</v>
      </c>
      <c r="B202" s="941" t="s">
        <v>912</v>
      </c>
      <c r="C202" s="237" t="s">
        <v>913</v>
      </c>
      <c r="D202" s="237" t="s">
        <v>69</v>
      </c>
      <c r="E202" s="237" t="s">
        <v>982</v>
      </c>
      <c r="F202" s="238" t="s">
        <v>80</v>
      </c>
      <c r="G202" s="237" t="s">
        <v>517</v>
      </c>
      <c r="H202" s="521" t="s">
        <v>1258</v>
      </c>
      <c r="I202" s="239">
        <v>39083</v>
      </c>
      <c r="J202" s="942">
        <f t="shared" ca="1" si="3"/>
        <v>7074</v>
      </c>
      <c r="K202" s="902">
        <v>45051</v>
      </c>
    </row>
    <row r="203" spans="1:11" x14ac:dyDescent="0.15">
      <c r="A203" s="442" t="str">
        <f t="shared" si="5"/>
        <v>Track &amp; Field-Male-U17-2 x 100m, 200m, 600m</v>
      </c>
      <c r="B203" s="941" t="s">
        <v>912</v>
      </c>
      <c r="C203" s="237" t="s">
        <v>913</v>
      </c>
      <c r="D203" s="237" t="s">
        <v>69</v>
      </c>
      <c r="E203" s="237" t="s">
        <v>982</v>
      </c>
      <c r="F203" s="238" t="s">
        <v>80</v>
      </c>
      <c r="G203" s="237" t="s">
        <v>394</v>
      </c>
      <c r="H203" s="521" t="s">
        <v>1258</v>
      </c>
      <c r="I203" s="239">
        <v>39083</v>
      </c>
      <c r="J203" s="942">
        <f t="shared" ca="1" si="3"/>
        <v>7074</v>
      </c>
      <c r="K203" s="902">
        <v>45051</v>
      </c>
    </row>
    <row r="204" spans="1:11" ht="14" thickBot="1" x14ac:dyDescent="0.2">
      <c r="A204" s="443" t="str">
        <f t="shared" si="5"/>
        <v>Track &amp; Field-Male-U17-2 x 100m, 200m, 600m</v>
      </c>
      <c r="B204" s="943" t="s">
        <v>912</v>
      </c>
      <c r="C204" s="522" t="s">
        <v>913</v>
      </c>
      <c r="D204" s="522" t="s">
        <v>69</v>
      </c>
      <c r="E204" s="522" t="s">
        <v>982</v>
      </c>
      <c r="F204" s="523" t="s">
        <v>80</v>
      </c>
      <c r="G204" s="522" t="s">
        <v>266</v>
      </c>
      <c r="H204" s="524" t="s">
        <v>1258</v>
      </c>
      <c r="I204" s="525">
        <v>39083</v>
      </c>
      <c r="J204" s="944">
        <f t="shared" ca="1" si="3"/>
        <v>7074</v>
      </c>
      <c r="K204" s="903">
        <v>45051</v>
      </c>
    </row>
    <row r="205" spans="1:11" x14ac:dyDescent="0.15">
      <c r="A205" s="441" t="str">
        <f t="shared" si="5"/>
        <v>Track &amp; Field-Male-Senior-2 x 200m, 400m, 800m</v>
      </c>
      <c r="B205" s="933" t="s">
        <v>912</v>
      </c>
      <c r="C205" s="508" t="s">
        <v>913</v>
      </c>
      <c r="D205" s="508" t="s">
        <v>69</v>
      </c>
      <c r="E205" s="508" t="s">
        <v>983</v>
      </c>
      <c r="F205" s="509" t="s">
        <v>5</v>
      </c>
      <c r="G205" s="508" t="s">
        <v>398</v>
      </c>
      <c r="H205" s="510" t="s">
        <v>1259</v>
      </c>
      <c r="I205" s="511">
        <v>41487</v>
      </c>
      <c r="J205" s="934">
        <f t="shared" ca="1" si="3"/>
        <v>4670</v>
      </c>
      <c r="K205" s="898">
        <v>45051</v>
      </c>
    </row>
    <row r="206" spans="1:11" x14ac:dyDescent="0.15">
      <c r="A206" s="442" t="str">
        <f t="shared" si="5"/>
        <v>Track &amp; Field-Male-Senior-2 x 200m, 400m, 800m</v>
      </c>
      <c r="B206" s="935" t="s">
        <v>912</v>
      </c>
      <c r="C206" s="512" t="s">
        <v>913</v>
      </c>
      <c r="D206" s="512" t="s">
        <v>69</v>
      </c>
      <c r="E206" s="512" t="s">
        <v>983</v>
      </c>
      <c r="F206" s="513" t="s">
        <v>5</v>
      </c>
      <c r="G206" s="512" t="s">
        <v>505</v>
      </c>
      <c r="H206" s="514" t="s">
        <v>1259</v>
      </c>
      <c r="I206" s="515">
        <v>41487</v>
      </c>
      <c r="J206" s="936">
        <f t="shared" ca="1" si="3"/>
        <v>4670</v>
      </c>
      <c r="K206" s="899">
        <v>45051</v>
      </c>
    </row>
    <row r="207" spans="1:11" x14ac:dyDescent="0.15">
      <c r="A207" s="442" t="str">
        <f t="shared" si="5"/>
        <v>Track &amp; Field-Male-Senior-2 x 200m, 400m, 800m</v>
      </c>
      <c r="B207" s="935" t="s">
        <v>912</v>
      </c>
      <c r="C207" s="512" t="s">
        <v>913</v>
      </c>
      <c r="D207" s="512" t="s">
        <v>69</v>
      </c>
      <c r="E207" s="512" t="s">
        <v>983</v>
      </c>
      <c r="F207" s="513" t="s">
        <v>5</v>
      </c>
      <c r="G207" s="512" t="s">
        <v>482</v>
      </c>
      <c r="H207" s="514" t="s">
        <v>1259</v>
      </c>
      <c r="I207" s="515">
        <v>41487</v>
      </c>
      <c r="J207" s="936">
        <f t="shared" ca="1" si="3"/>
        <v>4670</v>
      </c>
      <c r="K207" s="899">
        <v>45051</v>
      </c>
    </row>
    <row r="208" spans="1:11" x14ac:dyDescent="0.15">
      <c r="A208" s="442" t="str">
        <f t="shared" si="5"/>
        <v>Track &amp; Field-Male-Senior-2 x 200m, 400m, 800m</v>
      </c>
      <c r="B208" s="935" t="s">
        <v>912</v>
      </c>
      <c r="C208" s="512" t="s">
        <v>913</v>
      </c>
      <c r="D208" s="512" t="s">
        <v>69</v>
      </c>
      <c r="E208" s="512" t="s">
        <v>983</v>
      </c>
      <c r="F208" s="513" t="s">
        <v>5</v>
      </c>
      <c r="G208" s="512" t="s">
        <v>506</v>
      </c>
      <c r="H208" s="514" t="s">
        <v>1259</v>
      </c>
      <c r="I208" s="515">
        <v>41487</v>
      </c>
      <c r="J208" s="936">
        <f t="shared" ca="1" si="3"/>
        <v>4670</v>
      </c>
      <c r="K208" s="899">
        <v>45051</v>
      </c>
    </row>
    <row r="209" spans="1:11" x14ac:dyDescent="0.15">
      <c r="A209" s="442" t="str">
        <f t="shared" si="5"/>
        <v>Track &amp; Field-Male-U20-2 x 200m, 400m, 800m</v>
      </c>
      <c r="B209" s="935" t="s">
        <v>912</v>
      </c>
      <c r="C209" s="512" t="s">
        <v>913</v>
      </c>
      <c r="D209" s="512" t="s">
        <v>69</v>
      </c>
      <c r="E209" s="512" t="s">
        <v>983</v>
      </c>
      <c r="F209" s="513" t="s">
        <v>81</v>
      </c>
      <c r="G209" s="512" t="s">
        <v>266</v>
      </c>
      <c r="H209" s="514" t="s">
        <v>1260</v>
      </c>
      <c r="I209" s="515">
        <v>39995</v>
      </c>
      <c r="J209" s="936">
        <f t="shared" ca="1" si="3"/>
        <v>6162</v>
      </c>
      <c r="K209" s="899">
        <v>45051</v>
      </c>
    </row>
    <row r="210" spans="1:11" x14ac:dyDescent="0.15">
      <c r="A210" s="442" t="str">
        <f t="shared" si="5"/>
        <v>Track &amp; Field-Male-U20-2 x 200m, 400m, 800m</v>
      </c>
      <c r="B210" s="935" t="s">
        <v>912</v>
      </c>
      <c r="C210" s="512" t="s">
        <v>913</v>
      </c>
      <c r="D210" s="512" t="s">
        <v>69</v>
      </c>
      <c r="E210" s="512" t="s">
        <v>983</v>
      </c>
      <c r="F210" s="513" t="s">
        <v>81</v>
      </c>
      <c r="G210" s="512" t="s">
        <v>517</v>
      </c>
      <c r="H210" s="514" t="s">
        <v>1260</v>
      </c>
      <c r="I210" s="515">
        <v>39995</v>
      </c>
      <c r="J210" s="936">
        <f t="shared" ca="1" si="3"/>
        <v>6162</v>
      </c>
      <c r="K210" s="899">
        <v>45051</v>
      </c>
    </row>
    <row r="211" spans="1:11" x14ac:dyDescent="0.15">
      <c r="A211" s="442" t="str">
        <f t="shared" si="5"/>
        <v>Track &amp; Field-Male-U20-2 x 200m, 400m, 800m</v>
      </c>
      <c r="B211" s="935" t="s">
        <v>912</v>
      </c>
      <c r="C211" s="512" t="s">
        <v>913</v>
      </c>
      <c r="D211" s="512" t="s">
        <v>69</v>
      </c>
      <c r="E211" s="512" t="s">
        <v>983</v>
      </c>
      <c r="F211" s="513" t="s">
        <v>81</v>
      </c>
      <c r="G211" s="512" t="s">
        <v>394</v>
      </c>
      <c r="H211" s="514" t="s">
        <v>1260</v>
      </c>
      <c r="I211" s="515">
        <v>39995</v>
      </c>
      <c r="J211" s="936">
        <f t="shared" ca="1" si="3"/>
        <v>6162</v>
      </c>
      <c r="K211" s="899">
        <v>45051</v>
      </c>
    </row>
    <row r="212" spans="1:11" ht="14" thickBot="1" x14ac:dyDescent="0.2">
      <c r="A212" s="443" t="str">
        <f t="shared" si="5"/>
        <v>Track &amp; Field-Male-U20-2 x 200m, 400m, 800m</v>
      </c>
      <c r="B212" s="937" t="s">
        <v>912</v>
      </c>
      <c r="C212" s="516" t="s">
        <v>913</v>
      </c>
      <c r="D212" s="516" t="s">
        <v>69</v>
      </c>
      <c r="E212" s="516" t="s">
        <v>983</v>
      </c>
      <c r="F212" s="517" t="s">
        <v>81</v>
      </c>
      <c r="G212" s="516" t="s">
        <v>247</v>
      </c>
      <c r="H212" s="518" t="s">
        <v>1260</v>
      </c>
      <c r="I212" s="519">
        <v>39995</v>
      </c>
      <c r="J212" s="938">
        <f t="shared" ca="1" si="3"/>
        <v>6162</v>
      </c>
      <c r="K212" s="900">
        <v>45051</v>
      </c>
    </row>
    <row r="213" spans="1:11" x14ac:dyDescent="0.15">
      <c r="A213" s="441" t="str">
        <f t="shared" si="5"/>
        <v>Track &amp; Field-Male-Senior-2 x 100m, 200m, 600m</v>
      </c>
      <c r="B213" s="939" t="s">
        <v>912</v>
      </c>
      <c r="C213" s="234" t="s">
        <v>913</v>
      </c>
      <c r="D213" s="234" t="s">
        <v>69</v>
      </c>
      <c r="E213" s="234" t="s">
        <v>982</v>
      </c>
      <c r="F213" s="235" t="s">
        <v>5</v>
      </c>
      <c r="G213" s="234" t="s">
        <v>544</v>
      </c>
      <c r="H213" s="520" t="s">
        <v>1261</v>
      </c>
      <c r="I213" s="236">
        <v>39630</v>
      </c>
      <c r="J213" s="940">
        <f t="shared" ca="1" si="3"/>
        <v>6527</v>
      </c>
      <c r="K213" s="901">
        <v>45051</v>
      </c>
    </row>
    <row r="214" spans="1:11" x14ac:dyDescent="0.15">
      <c r="A214" s="442" t="str">
        <f t="shared" si="5"/>
        <v>Track &amp; Field-Male-Senior-2 x 100m, 200m, 600m</v>
      </c>
      <c r="B214" s="941" t="s">
        <v>912</v>
      </c>
      <c r="C214" s="237" t="s">
        <v>913</v>
      </c>
      <c r="D214" s="237" t="s">
        <v>69</v>
      </c>
      <c r="E214" s="237" t="s">
        <v>982</v>
      </c>
      <c r="F214" s="238" t="s">
        <v>5</v>
      </c>
      <c r="G214" s="237" t="s">
        <v>394</v>
      </c>
      <c r="H214" s="521" t="s">
        <v>1261</v>
      </c>
      <c r="I214" s="239">
        <v>39630</v>
      </c>
      <c r="J214" s="942">
        <f t="shared" ca="1" si="3"/>
        <v>6527</v>
      </c>
      <c r="K214" s="902">
        <v>45051</v>
      </c>
    </row>
    <row r="215" spans="1:11" x14ac:dyDescent="0.15">
      <c r="A215" s="442" t="str">
        <f t="shared" si="5"/>
        <v>Track &amp; Field-Male-Senior-2 x 100m, 200m, 600m</v>
      </c>
      <c r="B215" s="941" t="s">
        <v>912</v>
      </c>
      <c r="C215" s="237" t="s">
        <v>913</v>
      </c>
      <c r="D215" s="237" t="s">
        <v>69</v>
      </c>
      <c r="E215" s="237" t="s">
        <v>982</v>
      </c>
      <c r="F215" s="238" t="s">
        <v>5</v>
      </c>
      <c r="G215" s="237" t="s">
        <v>247</v>
      </c>
      <c r="H215" s="521" t="s">
        <v>1261</v>
      </c>
      <c r="I215" s="239">
        <v>39630</v>
      </c>
      <c r="J215" s="942">
        <f t="shared" ca="1" si="3"/>
        <v>6527</v>
      </c>
      <c r="K215" s="902">
        <v>45051</v>
      </c>
    </row>
    <row r="216" spans="1:11" ht="14" thickBot="1" x14ac:dyDescent="0.2">
      <c r="A216" s="443" t="str">
        <f t="shared" si="5"/>
        <v>Track &amp; Field-Male-Senior-2 x 100m, 200m, 600m</v>
      </c>
      <c r="B216" s="943" t="s">
        <v>912</v>
      </c>
      <c r="C216" s="522" t="s">
        <v>913</v>
      </c>
      <c r="D216" s="522" t="s">
        <v>69</v>
      </c>
      <c r="E216" s="522" t="s">
        <v>982</v>
      </c>
      <c r="F216" s="523" t="s">
        <v>5</v>
      </c>
      <c r="G216" s="522" t="s">
        <v>517</v>
      </c>
      <c r="H216" s="524" t="s">
        <v>1261</v>
      </c>
      <c r="I216" s="525">
        <v>39630</v>
      </c>
      <c r="J216" s="944">
        <f t="shared" ca="1" si="3"/>
        <v>6527</v>
      </c>
      <c r="K216" s="905">
        <v>45051</v>
      </c>
    </row>
    <row r="217" spans="1:11" x14ac:dyDescent="0.15">
      <c r="H217" s="2"/>
    </row>
  </sheetData>
  <autoFilter ref="B3:K216" xr:uid="{00000000-0001-0000-0400-000000000000}"/>
  <phoneticPr fontId="1" type="noConversion"/>
  <conditionalFormatting sqref="A4:K216">
    <cfRule type="containsText" dxfId="301" priority="36" operator="containsText" text="MISSING">
      <formula>NOT(ISERROR(SEARCH("MISSING",A4)))</formula>
    </cfRule>
    <cfRule type="cellIs" dxfId="300" priority="37" operator="equal">
      <formula>"-"</formula>
    </cfRule>
    <cfRule type="containsText" dxfId="299" priority="38" operator="containsText" text="Event Not Available">
      <formula>NOT(ISERROR(SEARCH("Event Not Available",A4)))</formula>
    </cfRule>
    <cfRule type="containsBlanks" dxfId="298" priority="39">
      <formula>LEN(TRIM(A4))=0</formula>
    </cfRule>
    <cfRule type="containsText" dxfId="297" priority="40" operator="containsText" text="Record not yet set">
      <formula>NOT(ISERROR(SEARCH("Record not yet set",A4)))</formula>
    </cfRule>
  </conditionalFormatting>
  <conditionalFormatting sqref="C5:C216">
    <cfRule type="containsText" dxfId="296" priority="46" operator="containsText" text="MISSING">
      <formula>NOT(ISERROR(SEARCH("MISSING",C5)))</formula>
    </cfRule>
    <cfRule type="cellIs" dxfId="295" priority="47" operator="equal">
      <formula>"-"</formula>
    </cfRule>
    <cfRule type="containsText" dxfId="294" priority="48" operator="containsText" text="Event Not Available">
      <formula>NOT(ISERROR(SEARCH("Event Not Available",C5)))</formula>
    </cfRule>
    <cfRule type="containsBlanks" dxfId="293" priority="49">
      <formula>LEN(TRIM(C5))=0</formula>
    </cfRule>
    <cfRule type="containsText" dxfId="292" priority="50" operator="containsText" text="Record not yet set">
      <formula>NOT(ISERROR(SEARCH("Record not yet set",C5)))</formula>
    </cfRule>
  </conditionalFormatting>
  <printOptions gridLines="1"/>
  <pageMargins left="0.3" right="0.3" top="0.5" bottom="0.5" header="0.3" footer="0.3"/>
  <pageSetup paperSize="9" scale="76" fitToHeight="0" orientation="portrait" copies="2" r:id="rId1"/>
  <headerFooter alignWithMargins="0">
    <oddFooter>&amp;C&amp;K000000&amp;F  &amp;D&amp;R&amp;K000000&amp;P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  <pageSetUpPr fitToPage="1"/>
  </sheetPr>
  <dimension ref="A1:L251"/>
  <sheetViews>
    <sheetView topLeftCell="B1" zoomScaleNormal="100" workbookViewId="0">
      <pane ySplit="3" topLeftCell="A4" activePane="bottomLeft" state="frozen"/>
      <selection activeCell="G12" sqref="G12"/>
      <selection pane="bottomLeft" activeCell="B1" sqref="B1"/>
    </sheetView>
  </sheetViews>
  <sheetFormatPr baseColWidth="10" defaultColWidth="11.5" defaultRowHeight="13" x14ac:dyDescent="0.15"/>
  <cols>
    <col min="1" max="1" width="35.1640625" style="1" hidden="1" customWidth="1"/>
    <col min="2" max="2" width="18" style="1" customWidth="1"/>
    <col min="3" max="3" width="15.83203125" style="1" customWidth="1"/>
    <col min="4" max="4" width="11.1640625" style="1" customWidth="1"/>
    <col min="5" max="5" width="18.6640625" style="1" customWidth="1"/>
    <col min="6" max="6" width="12.83203125" style="1" customWidth="1"/>
    <col min="7" max="7" width="21" style="23" customWidth="1"/>
    <col min="8" max="8" width="7.1640625" style="2" bestFit="1" customWidth="1"/>
    <col min="9" max="9" width="13" style="1" bestFit="1" customWidth="1"/>
    <col min="10" max="10" width="9.5" style="1" bestFit="1" customWidth="1"/>
    <col min="11" max="11" width="16.1640625" style="1" customWidth="1"/>
    <col min="12" max="12" width="17.83203125" style="1" bestFit="1" customWidth="1"/>
    <col min="13" max="16384" width="11.5" style="1"/>
  </cols>
  <sheetData>
    <row r="1" spans="1:11" s="37" customFormat="1" ht="18" x14ac:dyDescent="0.15">
      <c r="A1" s="35"/>
      <c r="B1" s="31" t="s">
        <v>988</v>
      </c>
      <c r="C1" s="31"/>
      <c r="D1" s="32"/>
      <c r="E1" s="32"/>
      <c r="F1" s="33"/>
      <c r="G1" s="34"/>
      <c r="H1" s="34"/>
      <c r="I1" s="35"/>
      <c r="J1" s="36"/>
      <c r="K1" s="35"/>
    </row>
    <row r="2" spans="1:11" s="37" customFormat="1" ht="7" customHeight="1" thickBot="1" x14ac:dyDescent="0.2">
      <c r="A2" s="35"/>
      <c r="B2" s="32"/>
      <c r="C2" s="32"/>
      <c r="D2" s="32"/>
      <c r="E2" s="32"/>
      <c r="F2" s="33"/>
      <c r="G2" s="34"/>
      <c r="H2" s="34"/>
      <c r="I2" s="35"/>
      <c r="J2" s="36"/>
      <c r="K2" s="35"/>
    </row>
    <row r="3" spans="1:11" s="38" customFormat="1" ht="33" customHeight="1" x14ac:dyDescent="0.15">
      <c r="A3" s="546" t="s">
        <v>921</v>
      </c>
      <c r="B3" s="975" t="s">
        <v>918</v>
      </c>
      <c r="C3" s="976" t="s">
        <v>919</v>
      </c>
      <c r="D3" s="977" t="s">
        <v>1</v>
      </c>
      <c r="E3" s="976" t="s">
        <v>914</v>
      </c>
      <c r="F3" s="978" t="s">
        <v>73</v>
      </c>
      <c r="G3" s="978" t="s">
        <v>4</v>
      </c>
      <c r="H3" s="979" t="s">
        <v>2</v>
      </c>
      <c r="I3" s="980" t="s">
        <v>3</v>
      </c>
      <c r="J3" s="981" t="s">
        <v>916</v>
      </c>
      <c r="K3" s="953" t="s">
        <v>915</v>
      </c>
    </row>
    <row r="4" spans="1:11" x14ac:dyDescent="0.15">
      <c r="A4" s="547" t="str">
        <f t="shared" ref="A4:A84" si="0">B4&amp;"-"&amp;D4&amp;"-"&amp;F4&amp;"-"&amp;E4</f>
        <v>Road-Male-U13-5K</v>
      </c>
      <c r="B4" s="982" t="s">
        <v>0</v>
      </c>
      <c r="C4" s="247" t="s">
        <v>926</v>
      </c>
      <c r="D4" s="242" t="s">
        <v>69</v>
      </c>
      <c r="E4" s="242" t="s">
        <v>771</v>
      </c>
      <c r="F4" s="243" t="s">
        <v>78</v>
      </c>
      <c r="G4" s="242" t="s">
        <v>917</v>
      </c>
      <c r="H4" s="244"/>
      <c r="I4" s="245"/>
      <c r="J4" s="983" t="str">
        <f t="shared" ref="J4:J19" ca="1" si="1">IF(I4="","",IF(I4="MISSING","",IF(I4="-","-",TODAY()-I4)))</f>
        <v/>
      </c>
      <c r="K4" s="954">
        <v>45051</v>
      </c>
    </row>
    <row r="5" spans="1:11" x14ac:dyDescent="0.15">
      <c r="A5" s="547" t="str">
        <f t="shared" ref="A5:A6" si="2">B5&amp;"-"&amp;D5&amp;"-"&amp;F5&amp;"-"&amp;E5</f>
        <v>Road-Male-U15-5K</v>
      </c>
      <c r="B5" s="982" t="s">
        <v>0</v>
      </c>
      <c r="C5" s="247" t="s">
        <v>926</v>
      </c>
      <c r="D5" s="242" t="s">
        <v>69</v>
      </c>
      <c r="E5" s="242" t="s">
        <v>771</v>
      </c>
      <c r="F5" s="243" t="s">
        <v>79</v>
      </c>
      <c r="G5" s="242" t="s">
        <v>917</v>
      </c>
      <c r="H5" s="244"/>
      <c r="I5" s="245"/>
      <c r="J5" s="983" t="str">
        <f t="shared" ref="J5:J6" ca="1" si="3">IF(I5="","",IF(I5="MISSING","",IF(I5="-","-",TODAY()-I5)))</f>
        <v/>
      </c>
      <c r="K5" s="954">
        <v>45051</v>
      </c>
    </row>
    <row r="6" spans="1:11" x14ac:dyDescent="0.15">
      <c r="A6" s="547" t="str">
        <f t="shared" si="2"/>
        <v>Road-Male-U17-5K</v>
      </c>
      <c r="B6" s="982" t="s">
        <v>0</v>
      </c>
      <c r="C6" s="247" t="s">
        <v>926</v>
      </c>
      <c r="D6" s="242" t="s">
        <v>69</v>
      </c>
      <c r="E6" s="242" t="s">
        <v>771</v>
      </c>
      <c r="F6" s="243" t="s">
        <v>80</v>
      </c>
      <c r="G6" s="242" t="s">
        <v>500</v>
      </c>
      <c r="H6" s="244">
        <v>15.28</v>
      </c>
      <c r="I6" s="245">
        <v>43581</v>
      </c>
      <c r="J6" s="983">
        <f t="shared" ca="1" si="3"/>
        <v>2576</v>
      </c>
      <c r="K6" s="954">
        <v>45051</v>
      </c>
    </row>
    <row r="7" spans="1:11" x14ac:dyDescent="0.15">
      <c r="A7" s="547" t="str">
        <f t="shared" si="0"/>
        <v>Road-Male-U20-5K</v>
      </c>
      <c r="B7" s="982" t="s">
        <v>0</v>
      </c>
      <c r="C7" s="247" t="s">
        <v>926</v>
      </c>
      <c r="D7" s="242" t="s">
        <v>69</v>
      </c>
      <c r="E7" s="242" t="s">
        <v>771</v>
      </c>
      <c r="F7" s="243" t="s">
        <v>81</v>
      </c>
      <c r="G7" s="242" t="s">
        <v>426</v>
      </c>
      <c r="H7" s="244">
        <v>16.399999999999999</v>
      </c>
      <c r="I7" s="245">
        <v>43217</v>
      </c>
      <c r="J7" s="983">
        <f t="shared" ca="1" si="1"/>
        <v>2940</v>
      </c>
      <c r="K7" s="954">
        <v>45051</v>
      </c>
    </row>
    <row r="8" spans="1:11" x14ac:dyDescent="0.15">
      <c r="A8" s="547" t="str">
        <f t="shared" si="0"/>
        <v>Road-Male-Senior-5K</v>
      </c>
      <c r="B8" s="982" t="s">
        <v>0</v>
      </c>
      <c r="C8" s="247" t="s">
        <v>926</v>
      </c>
      <c r="D8" s="242" t="s">
        <v>69</v>
      </c>
      <c r="E8" s="242" t="s">
        <v>771</v>
      </c>
      <c r="F8" s="243" t="s">
        <v>5</v>
      </c>
      <c r="G8" s="242" t="s">
        <v>246</v>
      </c>
      <c r="H8" s="244">
        <v>15.52</v>
      </c>
      <c r="I8" s="245">
        <v>44687</v>
      </c>
      <c r="J8" s="983">
        <f t="shared" ca="1" si="1"/>
        <v>1470</v>
      </c>
      <c r="K8" s="954">
        <v>45125</v>
      </c>
    </row>
    <row r="9" spans="1:11" x14ac:dyDescent="0.15">
      <c r="A9" s="547" t="str">
        <f t="shared" si="0"/>
        <v>Road-Male-V35-5K</v>
      </c>
      <c r="B9" s="982" t="s">
        <v>0</v>
      </c>
      <c r="C9" s="247" t="s">
        <v>926</v>
      </c>
      <c r="D9" s="242" t="s">
        <v>69</v>
      </c>
      <c r="E9" s="242" t="s">
        <v>771</v>
      </c>
      <c r="F9" s="243" t="s">
        <v>74</v>
      </c>
      <c r="G9" s="242" t="s">
        <v>643</v>
      </c>
      <c r="H9" s="244">
        <v>16.059999999999999</v>
      </c>
      <c r="I9" s="245">
        <v>41426</v>
      </c>
      <c r="J9" s="983">
        <f t="shared" ca="1" si="1"/>
        <v>4731</v>
      </c>
      <c r="K9" s="954">
        <v>45051</v>
      </c>
    </row>
    <row r="10" spans="1:11" x14ac:dyDescent="0.15">
      <c r="A10" s="547" t="str">
        <f t="shared" si="0"/>
        <v>Road-Male-V40-5K</v>
      </c>
      <c r="B10" s="982" t="s">
        <v>0</v>
      </c>
      <c r="C10" s="247" t="s">
        <v>926</v>
      </c>
      <c r="D10" s="242" t="s">
        <v>69</v>
      </c>
      <c r="E10" s="242" t="s">
        <v>771</v>
      </c>
      <c r="F10" s="243" t="s">
        <v>67</v>
      </c>
      <c r="G10" s="242" t="s">
        <v>12</v>
      </c>
      <c r="H10" s="244">
        <v>15.55</v>
      </c>
      <c r="I10" s="245">
        <v>36373</v>
      </c>
      <c r="J10" s="983">
        <f t="shared" ca="1" si="1"/>
        <v>9784</v>
      </c>
      <c r="K10" s="954">
        <v>45051</v>
      </c>
    </row>
    <row r="11" spans="1:11" x14ac:dyDescent="0.15">
      <c r="A11" s="547" t="str">
        <f t="shared" si="0"/>
        <v>Road-Male-V45-5K</v>
      </c>
      <c r="B11" s="982" t="s">
        <v>0</v>
      </c>
      <c r="C11" s="247" t="s">
        <v>926</v>
      </c>
      <c r="D11" s="242" t="s">
        <v>69</v>
      </c>
      <c r="E11" s="242" t="s">
        <v>771</v>
      </c>
      <c r="F11" s="243" t="s">
        <v>64</v>
      </c>
      <c r="G11" s="242" t="s">
        <v>10</v>
      </c>
      <c r="H11" s="244">
        <v>16.07</v>
      </c>
      <c r="I11" s="245">
        <v>36161</v>
      </c>
      <c r="J11" s="983">
        <f t="shared" ca="1" si="1"/>
        <v>9996</v>
      </c>
      <c r="K11" s="954">
        <v>45051</v>
      </c>
    </row>
    <row r="12" spans="1:11" x14ac:dyDescent="0.15">
      <c r="A12" s="547" t="str">
        <f t="shared" si="0"/>
        <v>Road-Male-V50-5K</v>
      </c>
      <c r="B12" s="982" t="s">
        <v>0</v>
      </c>
      <c r="C12" s="247" t="s">
        <v>926</v>
      </c>
      <c r="D12" s="242" t="s">
        <v>69</v>
      </c>
      <c r="E12" s="242" t="s">
        <v>771</v>
      </c>
      <c r="F12" s="243" t="s">
        <v>65</v>
      </c>
      <c r="G12" s="242" t="s">
        <v>909</v>
      </c>
      <c r="H12" s="1045" t="s">
        <v>1413</v>
      </c>
      <c r="I12" s="245">
        <v>45408</v>
      </c>
      <c r="J12" s="983">
        <f t="shared" ca="1" si="1"/>
        <v>749</v>
      </c>
      <c r="K12" s="954">
        <v>45448</v>
      </c>
    </row>
    <row r="13" spans="1:11" x14ac:dyDescent="0.15">
      <c r="A13" s="547" t="str">
        <f t="shared" si="0"/>
        <v>Road-Male-V55-5K</v>
      </c>
      <c r="B13" s="982" t="s">
        <v>0</v>
      </c>
      <c r="C13" s="247" t="s">
        <v>926</v>
      </c>
      <c r="D13" s="242" t="s">
        <v>69</v>
      </c>
      <c r="E13" s="242" t="s">
        <v>771</v>
      </c>
      <c r="F13" s="243" t="s">
        <v>66</v>
      </c>
      <c r="G13" s="242" t="s">
        <v>1370</v>
      </c>
      <c r="H13" s="1045" t="s">
        <v>1497</v>
      </c>
      <c r="I13" s="245">
        <v>45798</v>
      </c>
      <c r="J13" s="983">
        <f t="shared" ca="1" si="1"/>
        <v>359</v>
      </c>
      <c r="K13" s="954">
        <v>45822</v>
      </c>
    </row>
    <row r="14" spans="1:11" x14ac:dyDescent="0.15">
      <c r="A14" s="547" t="str">
        <f t="shared" si="0"/>
        <v>Road-Male-V60-5K</v>
      </c>
      <c r="B14" s="982" t="s">
        <v>0</v>
      </c>
      <c r="C14" s="247" t="s">
        <v>926</v>
      </c>
      <c r="D14" s="242" t="s">
        <v>69</v>
      </c>
      <c r="E14" s="242" t="s">
        <v>771</v>
      </c>
      <c r="F14" s="243" t="s">
        <v>70</v>
      </c>
      <c r="G14" s="242" t="s">
        <v>36</v>
      </c>
      <c r="H14" s="244">
        <v>19.16</v>
      </c>
      <c r="I14" s="245">
        <v>39995</v>
      </c>
      <c r="J14" s="983">
        <f t="shared" ca="1" si="1"/>
        <v>6162</v>
      </c>
      <c r="K14" s="954">
        <v>45051</v>
      </c>
    </row>
    <row r="15" spans="1:11" x14ac:dyDescent="0.15">
      <c r="A15" s="547" t="str">
        <f t="shared" si="0"/>
        <v>Road-Male-V65-5K</v>
      </c>
      <c r="B15" s="982" t="s">
        <v>0</v>
      </c>
      <c r="C15" s="247" t="s">
        <v>926</v>
      </c>
      <c r="D15" s="242" t="s">
        <v>69</v>
      </c>
      <c r="E15" s="242" t="s">
        <v>771</v>
      </c>
      <c r="F15" s="243" t="s">
        <v>71</v>
      </c>
      <c r="G15" s="242" t="s">
        <v>36</v>
      </c>
      <c r="H15" s="244">
        <v>20.350000000000001</v>
      </c>
      <c r="I15" s="245">
        <v>41895</v>
      </c>
      <c r="J15" s="983">
        <f t="shared" ca="1" si="1"/>
        <v>4262</v>
      </c>
      <c r="K15" s="954">
        <v>45051</v>
      </c>
    </row>
    <row r="16" spans="1:11" x14ac:dyDescent="0.15">
      <c r="A16" s="547" t="str">
        <f t="shared" si="0"/>
        <v>Road-Male-V70-5K</v>
      </c>
      <c r="B16" s="982" t="s">
        <v>0</v>
      </c>
      <c r="C16" s="247" t="s">
        <v>926</v>
      </c>
      <c r="D16" s="242" t="s">
        <v>69</v>
      </c>
      <c r="E16" s="242" t="s">
        <v>771</v>
      </c>
      <c r="F16" s="243" t="s">
        <v>72</v>
      </c>
      <c r="G16" s="242" t="s">
        <v>36</v>
      </c>
      <c r="H16" s="244">
        <v>21.59</v>
      </c>
      <c r="I16" s="245">
        <v>42853</v>
      </c>
      <c r="J16" s="983">
        <f t="shared" ca="1" si="1"/>
        <v>3304</v>
      </c>
      <c r="K16" s="954">
        <v>45051</v>
      </c>
    </row>
    <row r="17" spans="1:11" x14ac:dyDescent="0.15">
      <c r="A17" s="547" t="str">
        <f t="shared" si="0"/>
        <v>Road-Male-V75-5K</v>
      </c>
      <c r="B17" s="984" t="s">
        <v>0</v>
      </c>
      <c r="C17" s="248" t="s">
        <v>926</v>
      </c>
      <c r="D17" s="249" t="s">
        <v>69</v>
      </c>
      <c r="E17" s="249" t="s">
        <v>771</v>
      </c>
      <c r="F17" s="250" t="s">
        <v>479</v>
      </c>
      <c r="G17" s="249" t="s">
        <v>54</v>
      </c>
      <c r="H17" s="251">
        <v>27.13</v>
      </c>
      <c r="I17" s="252">
        <v>42532</v>
      </c>
      <c r="J17" s="985">
        <f t="shared" ca="1" si="1"/>
        <v>3625</v>
      </c>
      <c r="K17" s="955">
        <v>45051</v>
      </c>
    </row>
    <row r="18" spans="1:11" ht="14" thickBot="1" x14ac:dyDescent="0.2">
      <c r="A18" s="548" t="str">
        <f t="shared" ref="A18" si="4">B18&amp;"-"&amp;D18&amp;"-"&amp;F18&amp;"-"&amp;E18</f>
        <v>Road-Male-V80-5K</v>
      </c>
      <c r="B18" s="986" t="s">
        <v>0</v>
      </c>
      <c r="C18" s="568" t="s">
        <v>926</v>
      </c>
      <c r="D18" s="570" t="s">
        <v>69</v>
      </c>
      <c r="E18" s="570" t="s">
        <v>771</v>
      </c>
      <c r="F18" s="571" t="s">
        <v>835</v>
      </c>
      <c r="G18" s="570" t="s">
        <v>917</v>
      </c>
      <c r="H18" s="572"/>
      <c r="I18" s="573"/>
      <c r="J18" s="987" t="str">
        <f t="shared" ref="J18" ca="1" si="5">IF(I18="","",IF(I18="MISSING","",IF(I18="-","-",TODAY()-I18)))</f>
        <v/>
      </c>
      <c r="K18" s="956">
        <v>45051</v>
      </c>
    </row>
    <row r="19" spans="1:11" ht="14" thickBot="1" x14ac:dyDescent="0.2">
      <c r="A19" s="548" t="str">
        <f t="shared" si="0"/>
        <v>Road-Male-V85-5K</v>
      </c>
      <c r="B19" s="988" t="s">
        <v>0</v>
      </c>
      <c r="C19" s="989" t="s">
        <v>926</v>
      </c>
      <c r="D19" s="990" t="s">
        <v>69</v>
      </c>
      <c r="E19" s="990" t="s">
        <v>771</v>
      </c>
      <c r="F19" s="991" t="s">
        <v>1340</v>
      </c>
      <c r="G19" s="990" t="s">
        <v>54</v>
      </c>
      <c r="H19" s="992">
        <v>29.59</v>
      </c>
      <c r="I19" s="993">
        <v>45163</v>
      </c>
      <c r="J19" s="994">
        <f t="shared" ca="1" si="1"/>
        <v>994</v>
      </c>
      <c r="K19" s="957">
        <v>45330</v>
      </c>
    </row>
    <row r="20" spans="1:11" ht="14" thickBot="1" x14ac:dyDescent="0.2">
      <c r="A20" s="547" t="str">
        <f t="shared" si="0"/>
        <v>Road-Male-U15-4 Mile</v>
      </c>
      <c r="B20" s="967" t="s">
        <v>0</v>
      </c>
      <c r="C20" s="968" t="s">
        <v>926</v>
      </c>
      <c r="D20" s="969" t="s">
        <v>69</v>
      </c>
      <c r="E20" s="969" t="s">
        <v>13</v>
      </c>
      <c r="F20" s="970" t="s">
        <v>79</v>
      </c>
      <c r="G20" s="969" t="s">
        <v>924</v>
      </c>
      <c r="H20" s="971" t="s">
        <v>926</v>
      </c>
      <c r="I20" s="972" t="s">
        <v>926</v>
      </c>
      <c r="J20" s="973" t="s">
        <v>926</v>
      </c>
      <c r="K20" s="554">
        <v>45090</v>
      </c>
    </row>
    <row r="21" spans="1:11" x14ac:dyDescent="0.15">
      <c r="A21" s="547" t="str">
        <f t="shared" ref="A21:A23" si="6">B21&amp;"-"&amp;D21&amp;"-"&amp;F21&amp;"-"&amp;E21</f>
        <v>Road-Male-U17-4 Mile</v>
      </c>
      <c r="B21" s="995" t="s">
        <v>0</v>
      </c>
      <c r="C21" s="996" t="s">
        <v>926</v>
      </c>
      <c r="D21" s="997" t="s">
        <v>69</v>
      </c>
      <c r="E21" s="997" t="s">
        <v>13</v>
      </c>
      <c r="F21" s="998" t="s">
        <v>80</v>
      </c>
      <c r="G21" s="997" t="s">
        <v>917</v>
      </c>
      <c r="H21" s="999"/>
      <c r="I21" s="1000"/>
      <c r="J21" s="1001" t="str">
        <f t="shared" ref="J21:J23" ca="1" si="7">IF(I21="","",IF(I21="MISSING","",IF(I21="-","-",TODAY()-I21)))</f>
        <v/>
      </c>
      <c r="K21" s="954">
        <v>45058</v>
      </c>
    </row>
    <row r="22" spans="1:11" x14ac:dyDescent="0.15">
      <c r="A22" s="547" t="str">
        <f t="shared" si="6"/>
        <v>Road-Male-U20-4 Mile</v>
      </c>
      <c r="B22" s="982" t="s">
        <v>0</v>
      </c>
      <c r="C22" s="247" t="s">
        <v>926</v>
      </c>
      <c r="D22" s="242" t="s">
        <v>69</v>
      </c>
      <c r="E22" s="242" t="s">
        <v>13</v>
      </c>
      <c r="F22" s="243" t="s">
        <v>81</v>
      </c>
      <c r="G22" s="242" t="s">
        <v>917</v>
      </c>
      <c r="H22" s="244"/>
      <c r="I22" s="245"/>
      <c r="J22" s="983" t="str">
        <f t="shared" ca="1" si="7"/>
        <v/>
      </c>
      <c r="K22" s="954">
        <v>45058</v>
      </c>
    </row>
    <row r="23" spans="1:11" x14ac:dyDescent="0.15">
      <c r="A23" s="547" t="str">
        <f t="shared" si="6"/>
        <v>Road-Male-Senior-4 Mile</v>
      </c>
      <c r="B23" s="982" t="s">
        <v>0</v>
      </c>
      <c r="C23" s="247" t="s">
        <v>926</v>
      </c>
      <c r="D23" s="242" t="s">
        <v>69</v>
      </c>
      <c r="E23" s="242" t="s">
        <v>13</v>
      </c>
      <c r="F23" s="243" t="s">
        <v>5</v>
      </c>
      <c r="G23" s="242" t="s">
        <v>14</v>
      </c>
      <c r="H23" s="244">
        <v>20.079999999999998</v>
      </c>
      <c r="I23" s="245">
        <v>32994</v>
      </c>
      <c r="J23" s="983">
        <f t="shared" ca="1" si="7"/>
        <v>13163</v>
      </c>
      <c r="K23" s="954">
        <v>45051</v>
      </c>
    </row>
    <row r="24" spans="1:11" x14ac:dyDescent="0.15">
      <c r="A24" s="547" t="str">
        <f t="shared" si="0"/>
        <v>Road-Male-V35-4 Mile</v>
      </c>
      <c r="B24" s="982" t="s">
        <v>0</v>
      </c>
      <c r="C24" s="247" t="s">
        <v>926</v>
      </c>
      <c r="D24" s="242" t="s">
        <v>69</v>
      </c>
      <c r="E24" s="242" t="s">
        <v>13</v>
      </c>
      <c r="F24" s="243" t="s">
        <v>74</v>
      </c>
      <c r="G24" s="242" t="s">
        <v>1564</v>
      </c>
      <c r="H24" s="244">
        <v>21.26</v>
      </c>
      <c r="I24" s="245">
        <v>46127</v>
      </c>
      <c r="J24" s="983">
        <f t="shared" ref="J24:J34" ca="1" si="8">IF(I24="","",IF(I24="MISSING","",IF(I24="-","-",TODAY()-I24)))</f>
        <v>30</v>
      </c>
      <c r="K24" s="954">
        <v>46145</v>
      </c>
    </row>
    <row r="25" spans="1:11" x14ac:dyDescent="0.15">
      <c r="A25" s="547" t="str">
        <f t="shared" si="0"/>
        <v>Road-Male-V40-4 Mile</v>
      </c>
      <c r="B25" s="982" t="s">
        <v>0</v>
      </c>
      <c r="C25" s="247" t="s">
        <v>926</v>
      </c>
      <c r="D25" s="242" t="s">
        <v>69</v>
      </c>
      <c r="E25" s="242" t="s">
        <v>13</v>
      </c>
      <c r="F25" s="243" t="s">
        <v>67</v>
      </c>
      <c r="G25" s="242" t="s">
        <v>12</v>
      </c>
      <c r="H25" s="244">
        <v>21.23</v>
      </c>
      <c r="I25" s="245">
        <v>36708</v>
      </c>
      <c r="J25" s="983">
        <f t="shared" ca="1" si="8"/>
        <v>9449</v>
      </c>
      <c r="K25" s="954">
        <v>45051</v>
      </c>
    </row>
    <row r="26" spans="1:11" x14ac:dyDescent="0.15">
      <c r="A26" s="547" t="str">
        <f t="shared" si="0"/>
        <v>Road-Male-V45-4 Mile</v>
      </c>
      <c r="B26" s="982" t="s">
        <v>0</v>
      </c>
      <c r="C26" s="247" t="s">
        <v>926</v>
      </c>
      <c r="D26" s="242" t="s">
        <v>69</v>
      </c>
      <c r="E26" s="242" t="s">
        <v>13</v>
      </c>
      <c r="F26" s="243" t="s">
        <v>64</v>
      </c>
      <c r="G26" s="242" t="s">
        <v>28</v>
      </c>
      <c r="H26" s="244">
        <v>21.47</v>
      </c>
      <c r="I26" s="245">
        <v>33756</v>
      </c>
      <c r="J26" s="983">
        <f t="shared" ca="1" si="8"/>
        <v>12401</v>
      </c>
      <c r="K26" s="954">
        <v>45051</v>
      </c>
    </row>
    <row r="27" spans="1:11" x14ac:dyDescent="0.15">
      <c r="A27" s="547" t="str">
        <f t="shared" si="0"/>
        <v>Road-Male-V50-4 Mile</v>
      </c>
      <c r="B27" s="982" t="s">
        <v>0</v>
      </c>
      <c r="C27" s="247" t="s">
        <v>926</v>
      </c>
      <c r="D27" s="242" t="s">
        <v>69</v>
      </c>
      <c r="E27" s="242" t="s">
        <v>13</v>
      </c>
      <c r="F27" s="243" t="s">
        <v>65</v>
      </c>
      <c r="G27" s="242" t="s">
        <v>30</v>
      </c>
      <c r="H27" s="244">
        <v>23.32</v>
      </c>
      <c r="I27" s="245">
        <v>35612</v>
      </c>
      <c r="J27" s="983">
        <f t="shared" ca="1" si="8"/>
        <v>10545</v>
      </c>
      <c r="K27" s="954">
        <v>45051</v>
      </c>
    </row>
    <row r="28" spans="1:11" x14ac:dyDescent="0.15">
      <c r="A28" s="547" t="str">
        <f t="shared" si="0"/>
        <v>Road-Male-V55-4 Mile</v>
      </c>
      <c r="B28" s="982" t="s">
        <v>0</v>
      </c>
      <c r="C28" s="247" t="s">
        <v>926</v>
      </c>
      <c r="D28" s="242" t="s">
        <v>69</v>
      </c>
      <c r="E28" s="242" t="s">
        <v>13</v>
      </c>
      <c r="F28" s="243" t="s">
        <v>66</v>
      </c>
      <c r="G28" s="242" t="s">
        <v>1370</v>
      </c>
      <c r="H28" s="244">
        <v>24.31</v>
      </c>
      <c r="I28" s="245">
        <v>45850</v>
      </c>
      <c r="J28" s="983">
        <f t="shared" ca="1" si="8"/>
        <v>307</v>
      </c>
      <c r="K28" s="954">
        <v>45942</v>
      </c>
    </row>
    <row r="29" spans="1:11" x14ac:dyDescent="0.15">
      <c r="A29" s="547" t="str">
        <f t="shared" si="0"/>
        <v>Road-Male-V60-4 Mile</v>
      </c>
      <c r="B29" s="982" t="s">
        <v>0</v>
      </c>
      <c r="C29" s="247" t="s">
        <v>926</v>
      </c>
      <c r="D29" s="242" t="s">
        <v>69</v>
      </c>
      <c r="E29" s="242" t="s">
        <v>13</v>
      </c>
      <c r="F29" s="243" t="s">
        <v>70</v>
      </c>
      <c r="G29" s="242" t="s">
        <v>917</v>
      </c>
      <c r="H29" s="244"/>
      <c r="I29" s="245"/>
      <c r="J29" s="983" t="str">
        <f t="shared" ca="1" si="8"/>
        <v/>
      </c>
      <c r="K29" s="954">
        <v>45051</v>
      </c>
    </row>
    <row r="30" spans="1:11" x14ac:dyDescent="0.15">
      <c r="A30" s="547" t="str">
        <f t="shared" si="0"/>
        <v>Road-Male-V65-4 Mile</v>
      </c>
      <c r="B30" s="982" t="s">
        <v>0</v>
      </c>
      <c r="C30" s="247" t="s">
        <v>926</v>
      </c>
      <c r="D30" s="242" t="s">
        <v>69</v>
      </c>
      <c r="E30" s="242" t="s">
        <v>13</v>
      </c>
      <c r="F30" s="243" t="s">
        <v>71</v>
      </c>
      <c r="G30" s="242" t="s">
        <v>917</v>
      </c>
      <c r="H30" s="244"/>
      <c r="I30" s="245"/>
      <c r="J30" s="983" t="str">
        <f t="shared" ca="1" si="8"/>
        <v/>
      </c>
      <c r="K30" s="954">
        <v>45051</v>
      </c>
    </row>
    <row r="31" spans="1:11" x14ac:dyDescent="0.15">
      <c r="A31" s="547" t="str">
        <f t="shared" si="0"/>
        <v>Road-Male-V70-4 Mile</v>
      </c>
      <c r="B31" s="982" t="s">
        <v>0</v>
      </c>
      <c r="C31" s="247" t="s">
        <v>926</v>
      </c>
      <c r="D31" s="242" t="s">
        <v>69</v>
      </c>
      <c r="E31" s="242" t="s">
        <v>13</v>
      </c>
      <c r="F31" s="243" t="s">
        <v>72</v>
      </c>
      <c r="G31" s="242" t="s">
        <v>917</v>
      </c>
      <c r="H31" s="244"/>
      <c r="I31" s="245"/>
      <c r="J31" s="983" t="str">
        <f t="shared" ca="1" si="8"/>
        <v/>
      </c>
      <c r="K31" s="954">
        <v>45051</v>
      </c>
    </row>
    <row r="32" spans="1:11" x14ac:dyDescent="0.15">
      <c r="A32" s="547" t="str">
        <f t="shared" si="0"/>
        <v>Road-Male-V75-4 Mile</v>
      </c>
      <c r="B32" s="982" t="s">
        <v>0</v>
      </c>
      <c r="C32" s="247" t="s">
        <v>926</v>
      </c>
      <c r="D32" s="242" t="s">
        <v>69</v>
      </c>
      <c r="E32" s="242" t="s">
        <v>13</v>
      </c>
      <c r="F32" s="243" t="s">
        <v>479</v>
      </c>
      <c r="G32" s="242" t="s">
        <v>917</v>
      </c>
      <c r="H32" s="244"/>
      <c r="I32" s="245"/>
      <c r="J32" s="983" t="str">
        <f t="shared" ca="1" si="8"/>
        <v/>
      </c>
      <c r="K32" s="954">
        <v>45051</v>
      </c>
    </row>
    <row r="33" spans="1:11" ht="14" thickBot="1" x14ac:dyDescent="0.2">
      <c r="A33" s="548" t="str">
        <f t="shared" ref="A33" si="9">B33&amp;"-"&amp;D33&amp;"-"&amp;F33&amp;"-"&amp;E33</f>
        <v>Road-Male-V80-4 Mile</v>
      </c>
      <c r="B33" s="1002" t="s">
        <v>0</v>
      </c>
      <c r="C33" s="602" t="s">
        <v>926</v>
      </c>
      <c r="D33" s="603" t="s">
        <v>69</v>
      </c>
      <c r="E33" s="603" t="s">
        <v>13</v>
      </c>
      <c r="F33" s="604" t="s">
        <v>835</v>
      </c>
      <c r="G33" s="603" t="s">
        <v>917</v>
      </c>
      <c r="H33" s="605"/>
      <c r="I33" s="606"/>
      <c r="J33" s="1003" t="str">
        <f t="shared" ref="J33" ca="1" si="10">IF(I33="","",IF(I33="MISSING","",IF(I33="-","-",TODAY()-I33)))</f>
        <v/>
      </c>
      <c r="K33" s="958">
        <v>45051</v>
      </c>
    </row>
    <row r="34" spans="1:11" ht="14" thickBot="1" x14ac:dyDescent="0.2">
      <c r="A34" s="548" t="str">
        <f t="shared" si="0"/>
        <v>Road-Male-V85-4 Mile</v>
      </c>
      <c r="B34" s="988" t="s">
        <v>0</v>
      </c>
      <c r="C34" s="989" t="s">
        <v>926</v>
      </c>
      <c r="D34" s="990" t="s">
        <v>69</v>
      </c>
      <c r="E34" s="990" t="s">
        <v>13</v>
      </c>
      <c r="F34" s="991" t="s">
        <v>1340</v>
      </c>
      <c r="G34" s="990" t="s">
        <v>917</v>
      </c>
      <c r="H34" s="1004"/>
      <c r="I34" s="993"/>
      <c r="J34" s="994" t="str">
        <f t="shared" ca="1" si="8"/>
        <v/>
      </c>
      <c r="K34" s="957">
        <v>45051</v>
      </c>
    </row>
    <row r="35" spans="1:11" ht="14" thickBot="1" x14ac:dyDescent="0.2">
      <c r="A35" s="547" t="str">
        <f t="shared" si="0"/>
        <v>Road-Male-U15-5 Mile</v>
      </c>
      <c r="B35" s="967" t="s">
        <v>0</v>
      </c>
      <c r="C35" s="968" t="s">
        <v>926</v>
      </c>
      <c r="D35" s="969" t="s">
        <v>69</v>
      </c>
      <c r="E35" s="969" t="s">
        <v>15</v>
      </c>
      <c r="F35" s="970" t="s">
        <v>79</v>
      </c>
      <c r="G35" s="969" t="s">
        <v>924</v>
      </c>
      <c r="H35" s="971" t="s">
        <v>926</v>
      </c>
      <c r="I35" s="972" t="s">
        <v>926</v>
      </c>
      <c r="J35" s="973" t="s">
        <v>926</v>
      </c>
      <c r="K35" s="554">
        <v>45090</v>
      </c>
    </row>
    <row r="36" spans="1:11" x14ac:dyDescent="0.15">
      <c r="A36" s="547" t="str">
        <f t="shared" ref="A36:A38" si="11">B36&amp;"-"&amp;D36&amp;"-"&amp;F36&amp;"-"&amp;E36</f>
        <v>Road-Male-U17-5 Mile</v>
      </c>
      <c r="B36" s="995" t="s">
        <v>0</v>
      </c>
      <c r="C36" s="996" t="s">
        <v>926</v>
      </c>
      <c r="D36" s="997" t="s">
        <v>69</v>
      </c>
      <c r="E36" s="997" t="s">
        <v>15</v>
      </c>
      <c r="F36" s="998" t="s">
        <v>80</v>
      </c>
      <c r="G36" s="997" t="s">
        <v>917</v>
      </c>
      <c r="H36" s="999"/>
      <c r="I36" s="1000"/>
      <c r="J36" s="1001" t="str">
        <f t="shared" ref="J36:J38" ca="1" si="12">IF(I36="","",IF(I36="MISSING","",IF(I36="-","-",TODAY()-I36)))</f>
        <v/>
      </c>
      <c r="K36" s="954">
        <v>45058</v>
      </c>
    </row>
    <row r="37" spans="1:11" x14ac:dyDescent="0.15">
      <c r="A37" s="547" t="str">
        <f t="shared" si="11"/>
        <v>Road-Male-U20-5 Mile</v>
      </c>
      <c r="B37" s="982" t="s">
        <v>0</v>
      </c>
      <c r="C37" s="247" t="s">
        <v>926</v>
      </c>
      <c r="D37" s="242" t="s">
        <v>69</v>
      </c>
      <c r="E37" s="242" t="s">
        <v>15</v>
      </c>
      <c r="F37" s="243" t="s">
        <v>81</v>
      </c>
      <c r="G37" s="242" t="s">
        <v>917</v>
      </c>
      <c r="H37" s="244"/>
      <c r="I37" s="245"/>
      <c r="J37" s="983" t="str">
        <f t="shared" ca="1" si="12"/>
        <v/>
      </c>
      <c r="K37" s="954">
        <v>45058</v>
      </c>
    </row>
    <row r="38" spans="1:11" x14ac:dyDescent="0.15">
      <c r="A38" s="547" t="str">
        <f t="shared" si="11"/>
        <v>Road-Male-Senior-5 Mile</v>
      </c>
      <c r="B38" s="982" t="s">
        <v>0</v>
      </c>
      <c r="C38" s="247" t="s">
        <v>926</v>
      </c>
      <c r="D38" s="242" t="s">
        <v>69</v>
      </c>
      <c r="E38" s="242" t="s">
        <v>15</v>
      </c>
      <c r="F38" s="243" t="s">
        <v>5</v>
      </c>
      <c r="G38" s="242" t="s">
        <v>16</v>
      </c>
      <c r="H38" s="244">
        <v>24.39</v>
      </c>
      <c r="I38" s="245">
        <v>30195</v>
      </c>
      <c r="J38" s="983">
        <f t="shared" ca="1" si="12"/>
        <v>15962</v>
      </c>
      <c r="K38" s="954">
        <v>45051</v>
      </c>
    </row>
    <row r="39" spans="1:11" x14ac:dyDescent="0.15">
      <c r="A39" s="547" t="str">
        <f t="shared" si="0"/>
        <v>Road-Male-V35-5 Mile</v>
      </c>
      <c r="B39" s="982" t="s">
        <v>0</v>
      </c>
      <c r="C39" s="247" t="s">
        <v>926</v>
      </c>
      <c r="D39" s="242" t="s">
        <v>69</v>
      </c>
      <c r="E39" s="242" t="s">
        <v>15</v>
      </c>
      <c r="F39" s="243" t="s">
        <v>74</v>
      </c>
      <c r="G39" s="242" t="s">
        <v>643</v>
      </c>
      <c r="H39" s="244">
        <v>26.39</v>
      </c>
      <c r="I39" s="245">
        <v>41365</v>
      </c>
      <c r="J39" s="983">
        <f t="shared" ref="J39:J78" ca="1" si="13">IF(I39="","",IF(I39="MISSING","",IF(I39="-","-",TODAY()-I39)))</f>
        <v>4792</v>
      </c>
      <c r="K39" s="954">
        <v>45051</v>
      </c>
    </row>
    <row r="40" spans="1:11" x14ac:dyDescent="0.15">
      <c r="A40" s="547" t="str">
        <f t="shared" si="0"/>
        <v>Road-Male-V40-5 Mile</v>
      </c>
      <c r="B40" s="982" t="s">
        <v>0</v>
      </c>
      <c r="C40" s="247" t="s">
        <v>926</v>
      </c>
      <c r="D40" s="242" t="s">
        <v>69</v>
      </c>
      <c r="E40" s="242" t="s">
        <v>15</v>
      </c>
      <c r="F40" s="243" t="s">
        <v>67</v>
      </c>
      <c r="G40" s="242" t="s">
        <v>22</v>
      </c>
      <c r="H40" s="244">
        <v>26.18</v>
      </c>
      <c r="I40" s="245">
        <v>33664</v>
      </c>
      <c r="J40" s="983">
        <f t="shared" ca="1" si="13"/>
        <v>12493</v>
      </c>
      <c r="K40" s="954">
        <v>45051</v>
      </c>
    </row>
    <row r="41" spans="1:11" x14ac:dyDescent="0.15">
      <c r="A41" s="547" t="str">
        <f t="shared" si="0"/>
        <v>Road-Male-V45-5 Mile</v>
      </c>
      <c r="B41" s="982" t="s">
        <v>0</v>
      </c>
      <c r="C41" s="247" t="s">
        <v>926</v>
      </c>
      <c r="D41" s="242" t="s">
        <v>69</v>
      </c>
      <c r="E41" s="242" t="s">
        <v>15</v>
      </c>
      <c r="F41" s="243" t="s">
        <v>64</v>
      </c>
      <c r="G41" s="242" t="s">
        <v>10</v>
      </c>
      <c r="H41" s="244">
        <v>26.37</v>
      </c>
      <c r="I41" s="245">
        <v>36281</v>
      </c>
      <c r="J41" s="983">
        <f t="shared" ca="1" si="13"/>
        <v>9876</v>
      </c>
      <c r="K41" s="954">
        <v>45051</v>
      </c>
    </row>
    <row r="42" spans="1:11" x14ac:dyDescent="0.15">
      <c r="A42" s="547" t="str">
        <f t="shared" si="0"/>
        <v>Road-Male-V50-5 Mile</v>
      </c>
      <c r="B42" s="982" t="s">
        <v>0</v>
      </c>
      <c r="C42" s="247" t="s">
        <v>926</v>
      </c>
      <c r="D42" s="242" t="s">
        <v>69</v>
      </c>
      <c r="E42" s="242" t="s">
        <v>15</v>
      </c>
      <c r="F42" s="243" t="s">
        <v>65</v>
      </c>
      <c r="G42" s="242" t="s">
        <v>10</v>
      </c>
      <c r="H42" s="244">
        <v>28.06</v>
      </c>
      <c r="I42" s="245">
        <v>39320</v>
      </c>
      <c r="J42" s="983">
        <f t="shared" ca="1" si="13"/>
        <v>6837</v>
      </c>
      <c r="K42" s="954">
        <v>45051</v>
      </c>
    </row>
    <row r="43" spans="1:11" x14ac:dyDescent="0.15">
      <c r="A43" s="547" t="str">
        <f t="shared" si="0"/>
        <v>Road-Male-V55-5 Mile</v>
      </c>
      <c r="B43" s="982" t="s">
        <v>0</v>
      </c>
      <c r="C43" s="247" t="s">
        <v>926</v>
      </c>
      <c r="D43" s="242" t="s">
        <v>69</v>
      </c>
      <c r="E43" s="242" t="s">
        <v>15</v>
      </c>
      <c r="F43" s="243" t="s">
        <v>66</v>
      </c>
      <c r="G43" s="242" t="s">
        <v>1370</v>
      </c>
      <c r="H43" s="1045" t="s">
        <v>1410</v>
      </c>
      <c r="I43" s="245">
        <v>45392</v>
      </c>
      <c r="J43" s="983">
        <f t="shared" ca="1" si="13"/>
        <v>765</v>
      </c>
      <c r="K43" s="954">
        <v>45418</v>
      </c>
    </row>
    <row r="44" spans="1:11" x14ac:dyDescent="0.15">
      <c r="A44" s="547" t="str">
        <f t="shared" si="0"/>
        <v>Road-Male-V60-5 Mile</v>
      </c>
      <c r="B44" s="982" t="s">
        <v>0</v>
      </c>
      <c r="C44" s="247" t="s">
        <v>926</v>
      </c>
      <c r="D44" s="242" t="s">
        <v>69</v>
      </c>
      <c r="E44" s="242" t="s">
        <v>15</v>
      </c>
      <c r="F44" s="243" t="s">
        <v>70</v>
      </c>
      <c r="G44" s="242" t="s">
        <v>36</v>
      </c>
      <c r="H44" s="244">
        <v>31.05</v>
      </c>
      <c r="I44" s="245">
        <v>39845</v>
      </c>
      <c r="J44" s="983">
        <f t="shared" ca="1" si="13"/>
        <v>6312</v>
      </c>
      <c r="K44" s="954">
        <v>45051</v>
      </c>
    </row>
    <row r="45" spans="1:11" x14ac:dyDescent="0.15">
      <c r="A45" s="547" t="str">
        <f t="shared" si="0"/>
        <v>Road-Male-V65-5 Mile</v>
      </c>
      <c r="B45" s="982" t="s">
        <v>0</v>
      </c>
      <c r="C45" s="247" t="s">
        <v>926</v>
      </c>
      <c r="D45" s="242" t="s">
        <v>69</v>
      </c>
      <c r="E45" s="242" t="s">
        <v>15</v>
      </c>
      <c r="F45" s="243" t="s">
        <v>71</v>
      </c>
      <c r="G45" s="242" t="s">
        <v>36</v>
      </c>
      <c r="H45" s="244">
        <v>32.46</v>
      </c>
      <c r="I45" s="245">
        <v>40940</v>
      </c>
      <c r="J45" s="983">
        <f t="shared" ca="1" si="13"/>
        <v>5217</v>
      </c>
      <c r="K45" s="954">
        <v>45051</v>
      </c>
    </row>
    <row r="46" spans="1:11" x14ac:dyDescent="0.15">
      <c r="A46" s="547" t="str">
        <f t="shared" si="0"/>
        <v>Road-Male-V70-5 Mile</v>
      </c>
      <c r="B46" s="982" t="s">
        <v>0</v>
      </c>
      <c r="C46" s="247" t="s">
        <v>926</v>
      </c>
      <c r="D46" s="242" t="s">
        <v>69</v>
      </c>
      <c r="E46" s="242" t="s">
        <v>15</v>
      </c>
      <c r="F46" s="243" t="s">
        <v>72</v>
      </c>
      <c r="G46" s="242" t="s">
        <v>36</v>
      </c>
      <c r="H46" s="244">
        <v>36.22</v>
      </c>
      <c r="I46" s="245">
        <v>42771</v>
      </c>
      <c r="J46" s="983">
        <f t="shared" ca="1" si="13"/>
        <v>3386</v>
      </c>
      <c r="K46" s="954">
        <v>45051</v>
      </c>
    </row>
    <row r="47" spans="1:11" x14ac:dyDescent="0.15">
      <c r="A47" s="547" t="str">
        <f t="shared" si="0"/>
        <v>Road-Male-V75-5 Mile</v>
      </c>
      <c r="B47" s="982" t="s">
        <v>0</v>
      </c>
      <c r="C47" s="247" t="s">
        <v>926</v>
      </c>
      <c r="D47" s="242" t="s">
        <v>69</v>
      </c>
      <c r="E47" s="242" t="s">
        <v>15</v>
      </c>
      <c r="F47" s="243" t="s">
        <v>479</v>
      </c>
      <c r="G47" s="242" t="s">
        <v>54</v>
      </c>
      <c r="H47" s="244">
        <v>44.08</v>
      </c>
      <c r="I47" s="245">
        <v>42554</v>
      </c>
      <c r="J47" s="983">
        <f t="shared" ca="1" si="13"/>
        <v>3603</v>
      </c>
      <c r="K47" s="954">
        <v>45051</v>
      </c>
    </row>
    <row r="48" spans="1:11" ht="14" thickBot="1" x14ac:dyDescent="0.2">
      <c r="A48" s="548" t="str">
        <f t="shared" ref="A48" si="14">B48&amp;"-"&amp;D48&amp;"-"&amp;F48&amp;"-"&amp;E48</f>
        <v>Road-Male-V80-5 Mile</v>
      </c>
      <c r="B48" s="984" t="s">
        <v>0</v>
      </c>
      <c r="C48" s="248" t="s">
        <v>926</v>
      </c>
      <c r="D48" s="249" t="s">
        <v>69</v>
      </c>
      <c r="E48" s="249" t="s">
        <v>15</v>
      </c>
      <c r="F48" s="250" t="s">
        <v>835</v>
      </c>
      <c r="G48" s="249" t="s">
        <v>54</v>
      </c>
      <c r="H48" s="251">
        <v>45.03</v>
      </c>
      <c r="I48" s="252">
        <v>43135</v>
      </c>
      <c r="J48" s="985">
        <f t="shared" ref="J48" ca="1" si="15">IF(I48="","",IF(I48="MISSING","",IF(I48="-","-",TODAY()-I48)))</f>
        <v>3022</v>
      </c>
      <c r="K48" s="955">
        <v>45051</v>
      </c>
    </row>
    <row r="49" spans="1:11" ht="14" thickBot="1" x14ac:dyDescent="0.2">
      <c r="A49" s="548" t="str">
        <f t="shared" si="0"/>
        <v>Road-Male-V85-5 Mile</v>
      </c>
      <c r="B49" s="1005" t="s">
        <v>0</v>
      </c>
      <c r="C49" s="592" t="s">
        <v>926</v>
      </c>
      <c r="D49" s="593" t="s">
        <v>69</v>
      </c>
      <c r="E49" s="593" t="s">
        <v>15</v>
      </c>
      <c r="F49" s="594" t="s">
        <v>1340</v>
      </c>
      <c r="G49" s="593" t="s">
        <v>54</v>
      </c>
      <c r="H49" s="595">
        <v>47.28</v>
      </c>
      <c r="I49" s="596">
        <v>44962</v>
      </c>
      <c r="J49" s="1006">
        <f t="shared" ca="1" si="13"/>
        <v>1195</v>
      </c>
      <c r="K49" s="959">
        <v>45059</v>
      </c>
    </row>
    <row r="50" spans="1:11" x14ac:dyDescent="0.15">
      <c r="A50" s="547" t="str">
        <f t="shared" si="0"/>
        <v>Road-Male-U17-10K</v>
      </c>
      <c r="B50" s="982" t="s">
        <v>0</v>
      </c>
      <c r="C50" s="247" t="s">
        <v>926</v>
      </c>
      <c r="D50" s="242" t="s">
        <v>69</v>
      </c>
      <c r="E50" s="242" t="s">
        <v>989</v>
      </c>
      <c r="F50" s="243" t="s">
        <v>80</v>
      </c>
      <c r="G50" s="242" t="s">
        <v>917</v>
      </c>
      <c r="H50" s="244"/>
      <c r="I50" s="245"/>
      <c r="J50" s="983" t="str">
        <f t="shared" ca="1" si="13"/>
        <v/>
      </c>
      <c r="K50" s="954">
        <v>45058</v>
      </c>
    </row>
    <row r="51" spans="1:11" x14ac:dyDescent="0.15">
      <c r="A51" s="547" t="str">
        <f t="shared" ref="A51" si="16">B51&amp;"-"&amp;D51&amp;"-"&amp;F51&amp;"-"&amp;E51</f>
        <v>Road-Male-U20-10K</v>
      </c>
      <c r="B51" s="982" t="s">
        <v>0</v>
      </c>
      <c r="C51" s="247" t="s">
        <v>926</v>
      </c>
      <c r="D51" s="242" t="s">
        <v>69</v>
      </c>
      <c r="E51" s="242" t="s">
        <v>989</v>
      </c>
      <c r="F51" s="243" t="s">
        <v>81</v>
      </c>
      <c r="G51" s="242" t="s">
        <v>500</v>
      </c>
      <c r="H51" s="244">
        <v>45.36</v>
      </c>
      <c r="I51" s="245">
        <v>43793</v>
      </c>
      <c r="J51" s="983">
        <f t="shared" ref="J51" ca="1" si="17">IF(I51="","",IF(I51="MISSING","",IF(I51="-","-",TODAY()-I51)))</f>
        <v>2364</v>
      </c>
      <c r="K51" s="954">
        <v>45051</v>
      </c>
    </row>
    <row r="52" spans="1:11" x14ac:dyDescent="0.15">
      <c r="A52" s="547" t="str">
        <f t="shared" si="0"/>
        <v>Road-Male-Senior-10K</v>
      </c>
      <c r="B52" s="982" t="s">
        <v>0</v>
      </c>
      <c r="C52" s="247" t="s">
        <v>926</v>
      </c>
      <c r="D52" s="242" t="s">
        <v>69</v>
      </c>
      <c r="E52" s="242" t="s">
        <v>989</v>
      </c>
      <c r="F52" s="243" t="s">
        <v>5</v>
      </c>
      <c r="G52" s="242" t="s">
        <v>14</v>
      </c>
      <c r="H52" s="244">
        <v>31.08</v>
      </c>
      <c r="I52" s="245">
        <v>33695</v>
      </c>
      <c r="J52" s="983">
        <f t="shared" ca="1" si="13"/>
        <v>12462</v>
      </c>
      <c r="K52" s="954">
        <v>45051</v>
      </c>
    </row>
    <row r="53" spans="1:11" x14ac:dyDescent="0.15">
      <c r="A53" s="547" t="str">
        <f t="shared" si="0"/>
        <v>Road-Male-V35-10K</v>
      </c>
      <c r="B53" s="982" t="s">
        <v>0</v>
      </c>
      <c r="C53" s="247" t="s">
        <v>926</v>
      </c>
      <c r="D53" s="242" t="s">
        <v>69</v>
      </c>
      <c r="E53" s="242" t="s">
        <v>989</v>
      </c>
      <c r="F53" s="243" t="s">
        <v>74</v>
      </c>
      <c r="G53" s="242" t="s">
        <v>473</v>
      </c>
      <c r="H53" s="244">
        <v>33.200000000000003</v>
      </c>
      <c r="I53" s="245">
        <v>40634</v>
      </c>
      <c r="J53" s="983">
        <f t="shared" ca="1" si="13"/>
        <v>5523</v>
      </c>
      <c r="K53" s="954">
        <v>45051</v>
      </c>
    </row>
    <row r="54" spans="1:11" x14ac:dyDescent="0.15">
      <c r="A54" s="547" t="str">
        <f t="shared" si="0"/>
        <v>Road-Male-V40-10K</v>
      </c>
      <c r="B54" s="982" t="s">
        <v>0</v>
      </c>
      <c r="C54" s="247" t="s">
        <v>926</v>
      </c>
      <c r="D54" s="242" t="s">
        <v>69</v>
      </c>
      <c r="E54" s="242" t="s">
        <v>989</v>
      </c>
      <c r="F54" s="243" t="s">
        <v>67</v>
      </c>
      <c r="G54" s="242" t="s">
        <v>643</v>
      </c>
      <c r="H54" s="244">
        <v>33.01</v>
      </c>
      <c r="I54" s="245">
        <v>44626</v>
      </c>
      <c r="J54" s="983">
        <f t="shared" ca="1" si="13"/>
        <v>1531</v>
      </c>
      <c r="K54" s="954">
        <v>45299</v>
      </c>
    </row>
    <row r="55" spans="1:11" x14ac:dyDescent="0.15">
      <c r="A55" s="547" t="str">
        <f t="shared" si="0"/>
        <v>Road-Male-V45-10K</v>
      </c>
      <c r="B55" s="982" t="s">
        <v>0</v>
      </c>
      <c r="C55" s="247" t="s">
        <v>926</v>
      </c>
      <c r="D55" s="242" t="s">
        <v>69</v>
      </c>
      <c r="E55" s="242" t="s">
        <v>989</v>
      </c>
      <c r="F55" s="243" t="s">
        <v>64</v>
      </c>
      <c r="G55" s="242" t="s">
        <v>643</v>
      </c>
      <c r="H55" s="244">
        <v>33.32</v>
      </c>
      <c r="I55" s="245">
        <v>46082</v>
      </c>
      <c r="J55" s="983">
        <f t="shared" ca="1" si="13"/>
        <v>75</v>
      </c>
      <c r="K55" s="954">
        <v>46145</v>
      </c>
    </row>
    <row r="56" spans="1:11" x14ac:dyDescent="0.15">
      <c r="A56" s="547" t="str">
        <f t="shared" si="0"/>
        <v>Road-Male-V50-10K</v>
      </c>
      <c r="B56" s="982" t="s">
        <v>0</v>
      </c>
      <c r="C56" s="247" t="s">
        <v>926</v>
      </c>
      <c r="D56" s="242" t="s">
        <v>69</v>
      </c>
      <c r="E56" s="242" t="s">
        <v>989</v>
      </c>
      <c r="F56" s="243" t="s">
        <v>65</v>
      </c>
      <c r="G56" s="242" t="s">
        <v>30</v>
      </c>
      <c r="H56" s="244">
        <v>34.4</v>
      </c>
      <c r="I56" s="245">
        <v>35704</v>
      </c>
      <c r="J56" s="983">
        <f t="shared" ca="1" si="13"/>
        <v>10453</v>
      </c>
      <c r="K56" s="954">
        <v>45051</v>
      </c>
    </row>
    <row r="57" spans="1:11" x14ac:dyDescent="0.15">
      <c r="A57" s="547" t="str">
        <f t="shared" si="0"/>
        <v>Road-Male-V55-10K</v>
      </c>
      <c r="B57" s="982" t="s">
        <v>0</v>
      </c>
      <c r="C57" s="247" t="s">
        <v>926</v>
      </c>
      <c r="D57" s="242" t="s">
        <v>69</v>
      </c>
      <c r="E57" s="242" t="s">
        <v>989</v>
      </c>
      <c r="F57" s="243" t="s">
        <v>66</v>
      </c>
      <c r="G57" s="242" t="s">
        <v>63</v>
      </c>
      <c r="H57" s="244">
        <v>36.4</v>
      </c>
      <c r="I57" s="245">
        <v>45088</v>
      </c>
      <c r="J57" s="983">
        <f t="shared" ca="1" si="13"/>
        <v>1069</v>
      </c>
      <c r="K57" s="954">
        <v>45111</v>
      </c>
    </row>
    <row r="58" spans="1:11" x14ac:dyDescent="0.15">
      <c r="A58" s="547" t="str">
        <f t="shared" si="0"/>
        <v>Road-Male-V60-10K</v>
      </c>
      <c r="B58" s="982" t="s">
        <v>0</v>
      </c>
      <c r="C58" s="247" t="s">
        <v>926</v>
      </c>
      <c r="D58" s="242" t="s">
        <v>69</v>
      </c>
      <c r="E58" s="242" t="s">
        <v>989</v>
      </c>
      <c r="F58" s="243" t="s">
        <v>70</v>
      </c>
      <c r="G58" s="242" t="s">
        <v>828</v>
      </c>
      <c r="H58" s="244">
        <v>46.43</v>
      </c>
      <c r="I58" s="245">
        <v>44367</v>
      </c>
      <c r="J58" s="983">
        <f t="shared" ca="1" si="13"/>
        <v>1790</v>
      </c>
      <c r="K58" s="954">
        <v>45051</v>
      </c>
    </row>
    <row r="59" spans="1:11" x14ac:dyDescent="0.15">
      <c r="A59" s="547" t="str">
        <f t="shared" si="0"/>
        <v>Road-Male-V65-10K</v>
      </c>
      <c r="B59" s="982" t="s">
        <v>0</v>
      </c>
      <c r="C59" s="247" t="s">
        <v>926</v>
      </c>
      <c r="D59" s="242" t="s">
        <v>69</v>
      </c>
      <c r="E59" s="242" t="s">
        <v>989</v>
      </c>
      <c r="F59" s="243" t="s">
        <v>71</v>
      </c>
      <c r="G59" s="242" t="s">
        <v>36</v>
      </c>
      <c r="H59" s="244">
        <v>39.19</v>
      </c>
      <c r="I59" s="245">
        <v>41000</v>
      </c>
      <c r="J59" s="983">
        <f t="shared" ca="1" si="13"/>
        <v>5157</v>
      </c>
      <c r="K59" s="954">
        <v>45051</v>
      </c>
    </row>
    <row r="60" spans="1:11" x14ac:dyDescent="0.15">
      <c r="A60" s="547" t="str">
        <f t="shared" si="0"/>
        <v>Road-Male-V70-10K</v>
      </c>
      <c r="B60" s="982" t="s">
        <v>0</v>
      </c>
      <c r="C60" s="247" t="s">
        <v>926</v>
      </c>
      <c r="D60" s="242" t="s">
        <v>69</v>
      </c>
      <c r="E60" s="242" t="s">
        <v>989</v>
      </c>
      <c r="F60" s="243" t="s">
        <v>72</v>
      </c>
      <c r="G60" s="242" t="s">
        <v>36</v>
      </c>
      <c r="H60" s="244">
        <v>43.07</v>
      </c>
      <c r="I60" s="245">
        <v>42708</v>
      </c>
      <c r="J60" s="983">
        <f t="shared" ca="1" si="13"/>
        <v>3449</v>
      </c>
      <c r="K60" s="954">
        <v>45051</v>
      </c>
    </row>
    <row r="61" spans="1:11" x14ac:dyDescent="0.15">
      <c r="A61" s="547" t="str">
        <f t="shared" si="0"/>
        <v>Road-Male-V75-10K</v>
      </c>
      <c r="B61" s="982" t="s">
        <v>0</v>
      </c>
      <c r="C61" s="247" t="s">
        <v>926</v>
      </c>
      <c r="D61" s="242" t="s">
        <v>69</v>
      </c>
      <c r="E61" s="242" t="s">
        <v>989</v>
      </c>
      <c r="F61" s="243" t="s">
        <v>479</v>
      </c>
      <c r="G61" s="242" t="s">
        <v>54</v>
      </c>
      <c r="H61" s="244">
        <v>56.09</v>
      </c>
      <c r="I61" s="245">
        <v>42918</v>
      </c>
      <c r="J61" s="983">
        <f t="shared" ca="1" si="13"/>
        <v>3239</v>
      </c>
      <c r="K61" s="954">
        <v>45051</v>
      </c>
    </row>
    <row r="62" spans="1:11" ht="14" thickBot="1" x14ac:dyDescent="0.2">
      <c r="A62" s="548" t="str">
        <f t="shared" ref="A62" si="18">B62&amp;"-"&amp;D62&amp;"-"&amp;F62&amp;"-"&amp;E62</f>
        <v>Road-Male-V80-10K</v>
      </c>
      <c r="B62" s="1002" t="s">
        <v>0</v>
      </c>
      <c r="C62" s="602" t="s">
        <v>926</v>
      </c>
      <c r="D62" s="603" t="s">
        <v>69</v>
      </c>
      <c r="E62" s="603" t="s">
        <v>989</v>
      </c>
      <c r="F62" s="604" t="s">
        <v>835</v>
      </c>
      <c r="G62" s="603" t="s">
        <v>54</v>
      </c>
      <c r="H62" s="605">
        <v>58.31</v>
      </c>
      <c r="I62" s="606">
        <v>43268</v>
      </c>
      <c r="J62" s="1003">
        <f t="shared" ref="J62" ca="1" si="19">IF(I62="","",IF(I62="MISSING","",IF(I62="-","-",TODAY()-I62)))</f>
        <v>2889</v>
      </c>
      <c r="K62" s="958">
        <v>45051</v>
      </c>
    </row>
    <row r="63" spans="1:11" ht="14" thickBot="1" x14ac:dyDescent="0.2">
      <c r="A63" s="548" t="str">
        <f t="shared" si="0"/>
        <v>Road-Male-V85-10K</v>
      </c>
      <c r="B63" s="1007" t="s">
        <v>0</v>
      </c>
      <c r="C63" s="597" t="s">
        <v>926</v>
      </c>
      <c r="D63" s="598" t="s">
        <v>69</v>
      </c>
      <c r="E63" s="598" t="s">
        <v>989</v>
      </c>
      <c r="F63" s="599" t="s">
        <v>1340</v>
      </c>
      <c r="G63" s="598" t="s">
        <v>54</v>
      </c>
      <c r="H63" s="600">
        <v>59.34</v>
      </c>
      <c r="I63" s="601">
        <v>44933</v>
      </c>
      <c r="J63" s="1008">
        <f t="shared" ca="1" si="13"/>
        <v>1224</v>
      </c>
      <c r="K63" s="957">
        <v>45059</v>
      </c>
    </row>
    <row r="64" spans="1:11" x14ac:dyDescent="0.15">
      <c r="A64" s="547" t="str">
        <f t="shared" ref="A64:A65" si="20">B64&amp;"-"&amp;D64&amp;"-"&amp;F64&amp;"-"&amp;E64</f>
        <v>Road-Male-U17-15K</v>
      </c>
      <c r="B64" s="982" t="s">
        <v>0</v>
      </c>
      <c r="C64" s="247" t="s">
        <v>926</v>
      </c>
      <c r="D64" s="242" t="s">
        <v>69</v>
      </c>
      <c r="E64" s="242" t="s">
        <v>990</v>
      </c>
      <c r="F64" s="243" t="s">
        <v>80</v>
      </c>
      <c r="G64" s="242" t="s">
        <v>917</v>
      </c>
      <c r="H64" s="244"/>
      <c r="I64" s="245"/>
      <c r="J64" s="983" t="str">
        <f t="shared" ref="J64:J65" ca="1" si="21">IF(I64="","",IF(I64="MISSING","",IF(I64="-","-",TODAY()-I64)))</f>
        <v/>
      </c>
      <c r="K64" s="954">
        <v>45058</v>
      </c>
    </row>
    <row r="65" spans="1:11" x14ac:dyDescent="0.15">
      <c r="A65" s="547" t="str">
        <f t="shared" si="20"/>
        <v>Road-Male-U20-15K</v>
      </c>
      <c r="B65" s="982" t="s">
        <v>0</v>
      </c>
      <c r="C65" s="247" t="s">
        <v>926</v>
      </c>
      <c r="D65" s="242" t="s">
        <v>69</v>
      </c>
      <c r="E65" s="242" t="s">
        <v>990</v>
      </c>
      <c r="F65" s="243" t="s">
        <v>81</v>
      </c>
      <c r="G65" s="242" t="s">
        <v>917</v>
      </c>
      <c r="H65" s="244"/>
      <c r="I65" s="245"/>
      <c r="J65" s="983" t="str">
        <f t="shared" ca="1" si="21"/>
        <v/>
      </c>
      <c r="K65" s="954">
        <v>45058</v>
      </c>
    </row>
    <row r="66" spans="1:11" x14ac:dyDescent="0.15">
      <c r="A66" s="547" t="str">
        <f t="shared" si="0"/>
        <v>Road-Male-Senior-15K</v>
      </c>
      <c r="B66" s="982" t="s">
        <v>0</v>
      </c>
      <c r="C66" s="247" t="s">
        <v>926</v>
      </c>
      <c r="D66" s="242" t="s">
        <v>69</v>
      </c>
      <c r="E66" s="242" t="s">
        <v>990</v>
      </c>
      <c r="F66" s="243" t="s">
        <v>5</v>
      </c>
      <c r="G66" s="242" t="s">
        <v>917</v>
      </c>
      <c r="H66" s="244"/>
      <c r="I66" s="245"/>
      <c r="J66" s="983" t="str">
        <f t="shared" ca="1" si="13"/>
        <v/>
      </c>
      <c r="K66" s="954">
        <v>45051</v>
      </c>
    </row>
    <row r="67" spans="1:11" x14ac:dyDescent="0.15">
      <c r="A67" s="547" t="str">
        <f t="shared" si="0"/>
        <v>Road-Male-V35-15K</v>
      </c>
      <c r="B67" s="982" t="s">
        <v>0</v>
      </c>
      <c r="C67" s="247" t="s">
        <v>926</v>
      </c>
      <c r="D67" s="242" t="s">
        <v>69</v>
      </c>
      <c r="E67" s="242" t="s">
        <v>990</v>
      </c>
      <c r="F67" s="243" t="s">
        <v>74</v>
      </c>
      <c r="G67" s="242" t="s">
        <v>898</v>
      </c>
      <c r="H67" s="544" t="s">
        <v>1500</v>
      </c>
      <c r="I67" s="245">
        <v>45816</v>
      </c>
      <c r="J67" s="983">
        <f t="shared" ca="1" si="13"/>
        <v>341</v>
      </c>
      <c r="K67" s="954">
        <v>45859</v>
      </c>
    </row>
    <row r="68" spans="1:11" x14ac:dyDescent="0.15">
      <c r="A68" s="547" t="str">
        <f t="shared" si="0"/>
        <v>Road-Male-V40-15K</v>
      </c>
      <c r="B68" s="982" t="s">
        <v>0</v>
      </c>
      <c r="C68" s="247" t="s">
        <v>926</v>
      </c>
      <c r="D68" s="242" t="s">
        <v>69</v>
      </c>
      <c r="E68" s="242" t="s">
        <v>990</v>
      </c>
      <c r="F68" s="243" t="s">
        <v>67</v>
      </c>
      <c r="G68" s="242" t="s">
        <v>643</v>
      </c>
      <c r="H68" s="544" t="s">
        <v>1382</v>
      </c>
      <c r="I68" s="245">
        <v>44884</v>
      </c>
      <c r="J68" s="983">
        <f t="shared" ca="1" si="13"/>
        <v>1273</v>
      </c>
      <c r="K68" s="954">
        <v>45299</v>
      </c>
    </row>
    <row r="69" spans="1:11" x14ac:dyDescent="0.15">
      <c r="A69" s="547" t="str">
        <f t="shared" si="0"/>
        <v>Road-Male-V45-15K</v>
      </c>
      <c r="B69" s="982" t="s">
        <v>0</v>
      </c>
      <c r="C69" s="247" t="s">
        <v>926</v>
      </c>
      <c r="D69" s="242" t="s">
        <v>69</v>
      </c>
      <c r="E69" s="242" t="s">
        <v>990</v>
      </c>
      <c r="F69" s="243" t="s">
        <v>64</v>
      </c>
      <c r="G69" s="242" t="s">
        <v>643</v>
      </c>
      <c r="H69" s="544" t="s">
        <v>1559</v>
      </c>
      <c r="I69" s="245">
        <v>45816</v>
      </c>
      <c r="J69" s="983">
        <f t="shared" ca="1" si="13"/>
        <v>341</v>
      </c>
      <c r="K69" s="954">
        <v>46145</v>
      </c>
    </row>
    <row r="70" spans="1:11" x14ac:dyDescent="0.15">
      <c r="A70" s="547" t="str">
        <f t="shared" si="0"/>
        <v>Road-Male-V50-15K</v>
      </c>
      <c r="B70" s="982" t="s">
        <v>0</v>
      </c>
      <c r="C70" s="247" t="s">
        <v>926</v>
      </c>
      <c r="D70" s="242" t="s">
        <v>69</v>
      </c>
      <c r="E70" s="242" t="s">
        <v>990</v>
      </c>
      <c r="F70" s="243" t="s">
        <v>65</v>
      </c>
      <c r="G70" s="242" t="s">
        <v>917</v>
      </c>
      <c r="H70" s="229"/>
      <c r="I70" s="245"/>
      <c r="J70" s="983" t="str">
        <f t="shared" ca="1" si="13"/>
        <v/>
      </c>
      <c r="K70" s="954">
        <v>45051</v>
      </c>
    </row>
    <row r="71" spans="1:11" x14ac:dyDescent="0.15">
      <c r="A71" s="547" t="str">
        <f t="shared" si="0"/>
        <v>Road-Male-V55-15K</v>
      </c>
      <c r="B71" s="982" t="s">
        <v>0</v>
      </c>
      <c r="C71" s="247" t="s">
        <v>926</v>
      </c>
      <c r="D71" s="242" t="s">
        <v>69</v>
      </c>
      <c r="E71" s="242" t="s">
        <v>990</v>
      </c>
      <c r="F71" s="243" t="s">
        <v>66</v>
      </c>
      <c r="G71" s="242" t="s">
        <v>749</v>
      </c>
      <c r="H71" s="544" t="s">
        <v>1263</v>
      </c>
      <c r="I71" s="245">
        <v>42945</v>
      </c>
      <c r="J71" s="983">
        <f t="shared" ca="1" si="13"/>
        <v>3212</v>
      </c>
      <c r="K71" s="954">
        <v>45051</v>
      </c>
    </row>
    <row r="72" spans="1:11" x14ac:dyDescent="0.15">
      <c r="A72" s="547" t="str">
        <f t="shared" si="0"/>
        <v>Road-Male-V60-15K</v>
      </c>
      <c r="B72" s="982" t="s">
        <v>0</v>
      </c>
      <c r="C72" s="247" t="s">
        <v>926</v>
      </c>
      <c r="D72" s="242" t="s">
        <v>69</v>
      </c>
      <c r="E72" s="242" t="s">
        <v>990</v>
      </c>
      <c r="F72" s="243" t="s">
        <v>70</v>
      </c>
      <c r="G72" s="242" t="s">
        <v>749</v>
      </c>
      <c r="H72" s="544" t="s">
        <v>1264</v>
      </c>
      <c r="I72" s="245">
        <v>43638</v>
      </c>
      <c r="J72" s="983">
        <f t="shared" ca="1" si="13"/>
        <v>2519</v>
      </c>
      <c r="K72" s="954">
        <v>45051</v>
      </c>
    </row>
    <row r="73" spans="1:11" x14ac:dyDescent="0.15">
      <c r="A73" s="547" t="str">
        <f t="shared" si="0"/>
        <v>Road-Male-V65-15K</v>
      </c>
      <c r="B73" s="982" t="s">
        <v>0</v>
      </c>
      <c r="C73" s="247" t="s">
        <v>926</v>
      </c>
      <c r="D73" s="242" t="s">
        <v>69</v>
      </c>
      <c r="E73" s="242" t="s">
        <v>990</v>
      </c>
      <c r="F73" s="243" t="s">
        <v>71</v>
      </c>
      <c r="G73" s="242" t="s">
        <v>917</v>
      </c>
      <c r="H73" s="229"/>
      <c r="I73" s="245"/>
      <c r="J73" s="983" t="str">
        <f t="shared" ca="1" si="13"/>
        <v/>
      </c>
      <c r="K73" s="954">
        <v>45051</v>
      </c>
    </row>
    <row r="74" spans="1:11" x14ac:dyDescent="0.15">
      <c r="A74" s="547" t="str">
        <f t="shared" si="0"/>
        <v>Road-Male-V70-15K</v>
      </c>
      <c r="B74" s="982" t="s">
        <v>0</v>
      </c>
      <c r="C74" s="247" t="s">
        <v>926</v>
      </c>
      <c r="D74" s="242" t="s">
        <v>69</v>
      </c>
      <c r="E74" s="242" t="s">
        <v>990</v>
      </c>
      <c r="F74" s="243" t="s">
        <v>72</v>
      </c>
      <c r="G74" s="242" t="s">
        <v>36</v>
      </c>
      <c r="H74" s="544" t="s">
        <v>1265</v>
      </c>
      <c r="I74" s="245">
        <v>42945</v>
      </c>
      <c r="J74" s="983">
        <f t="shared" ca="1" si="13"/>
        <v>3212</v>
      </c>
      <c r="K74" s="954">
        <v>45051</v>
      </c>
    </row>
    <row r="75" spans="1:11" x14ac:dyDescent="0.15">
      <c r="A75" s="547" t="str">
        <f t="shared" si="0"/>
        <v>Road-Male-V75-15K</v>
      </c>
      <c r="B75" s="982" t="s">
        <v>0</v>
      </c>
      <c r="C75" s="247" t="s">
        <v>926</v>
      </c>
      <c r="D75" s="242" t="s">
        <v>69</v>
      </c>
      <c r="E75" s="242" t="s">
        <v>990</v>
      </c>
      <c r="F75" s="243" t="s">
        <v>479</v>
      </c>
      <c r="G75" s="242" t="s">
        <v>917</v>
      </c>
      <c r="H75" s="244"/>
      <c r="I75" s="245"/>
      <c r="J75" s="983" t="str">
        <f t="shared" ca="1" si="13"/>
        <v/>
      </c>
      <c r="K75" s="954">
        <v>45051</v>
      </c>
    </row>
    <row r="76" spans="1:11" ht="14" thickBot="1" x14ac:dyDescent="0.2">
      <c r="A76" s="548" t="str">
        <f t="shared" ref="A76" si="22">B76&amp;"-"&amp;D76&amp;"-"&amp;F76&amp;"-"&amp;E76</f>
        <v>Road-Male-V80-15K</v>
      </c>
      <c r="B76" s="984" t="s">
        <v>0</v>
      </c>
      <c r="C76" s="248" t="s">
        <v>926</v>
      </c>
      <c r="D76" s="249" t="s">
        <v>69</v>
      </c>
      <c r="E76" s="249" t="s">
        <v>990</v>
      </c>
      <c r="F76" s="250" t="s">
        <v>835</v>
      </c>
      <c r="G76" s="249" t="s">
        <v>917</v>
      </c>
      <c r="H76" s="251"/>
      <c r="I76" s="252"/>
      <c r="J76" s="985" t="str">
        <f t="shared" ref="J76" ca="1" si="23">IF(I76="","",IF(I76="MISSING","",IF(I76="-","-",TODAY()-I76)))</f>
        <v/>
      </c>
      <c r="K76" s="955">
        <v>45051</v>
      </c>
    </row>
    <row r="77" spans="1:11" ht="14" thickBot="1" x14ac:dyDescent="0.2">
      <c r="A77" s="548" t="str">
        <f t="shared" si="0"/>
        <v>Road-Male-V85-15K</v>
      </c>
      <c r="B77" s="1005" t="s">
        <v>0</v>
      </c>
      <c r="C77" s="592" t="s">
        <v>926</v>
      </c>
      <c r="D77" s="593" t="s">
        <v>69</v>
      </c>
      <c r="E77" s="593" t="s">
        <v>990</v>
      </c>
      <c r="F77" s="594" t="s">
        <v>1340</v>
      </c>
      <c r="G77" s="593" t="s">
        <v>917</v>
      </c>
      <c r="H77" s="595"/>
      <c r="I77" s="596"/>
      <c r="J77" s="1006" t="str">
        <f t="shared" ca="1" si="13"/>
        <v/>
      </c>
      <c r="K77" s="959">
        <v>45051</v>
      </c>
    </row>
    <row r="78" spans="1:11" x14ac:dyDescent="0.15">
      <c r="A78" s="547" t="str">
        <f t="shared" ref="A78" si="24">B78&amp;"-"&amp;D78&amp;"-"&amp;F78&amp;"-"&amp;E78</f>
        <v>Road-Male-U20-10 Mile</v>
      </c>
      <c r="B78" s="982" t="s">
        <v>0</v>
      </c>
      <c r="C78" s="247" t="s">
        <v>926</v>
      </c>
      <c r="D78" s="242" t="s">
        <v>69</v>
      </c>
      <c r="E78" s="242" t="s">
        <v>18</v>
      </c>
      <c r="F78" s="243" t="s">
        <v>81</v>
      </c>
      <c r="G78" s="242" t="s">
        <v>917</v>
      </c>
      <c r="H78" s="244"/>
      <c r="I78" s="245"/>
      <c r="J78" s="983" t="str">
        <f t="shared" ca="1" si="13"/>
        <v/>
      </c>
      <c r="K78" s="954">
        <v>45058</v>
      </c>
    </row>
    <row r="79" spans="1:11" x14ac:dyDescent="0.15">
      <c r="A79" s="547" t="str">
        <f t="shared" si="0"/>
        <v>Road-Male-Senior-10 Mile</v>
      </c>
      <c r="B79" s="982" t="s">
        <v>0</v>
      </c>
      <c r="C79" s="247" t="s">
        <v>926</v>
      </c>
      <c r="D79" s="242" t="s">
        <v>69</v>
      </c>
      <c r="E79" s="242" t="s">
        <v>18</v>
      </c>
      <c r="F79" s="243" t="s">
        <v>5</v>
      </c>
      <c r="G79" s="242" t="s">
        <v>19</v>
      </c>
      <c r="H79" s="244">
        <v>51.25</v>
      </c>
      <c r="I79" s="245">
        <v>30834</v>
      </c>
      <c r="J79" s="983">
        <f t="shared" ref="J79:J91" ca="1" si="25">IF(I79="","",IF(I79="MISSING","",IF(I79="-","-",TODAY()-I79)))</f>
        <v>15323</v>
      </c>
      <c r="K79" s="954">
        <v>45051</v>
      </c>
    </row>
    <row r="80" spans="1:11" x14ac:dyDescent="0.15">
      <c r="A80" s="547" t="str">
        <f t="shared" si="0"/>
        <v>Road-Male-V35-10 Mile</v>
      </c>
      <c r="B80" s="982" t="s">
        <v>0</v>
      </c>
      <c r="C80" s="247" t="s">
        <v>926</v>
      </c>
      <c r="D80" s="242" t="s">
        <v>69</v>
      </c>
      <c r="E80" s="242" t="s">
        <v>18</v>
      </c>
      <c r="F80" s="243" t="s">
        <v>74</v>
      </c>
      <c r="G80" s="242" t="s">
        <v>473</v>
      </c>
      <c r="H80" s="244">
        <v>55.33</v>
      </c>
      <c r="I80" s="245">
        <v>41244</v>
      </c>
      <c r="J80" s="983">
        <f t="shared" ca="1" si="25"/>
        <v>4913</v>
      </c>
      <c r="K80" s="954">
        <v>45051</v>
      </c>
    </row>
    <row r="81" spans="1:11" x14ac:dyDescent="0.15">
      <c r="A81" s="547" t="str">
        <f t="shared" si="0"/>
        <v>Road-Male-V40-10 Mile</v>
      </c>
      <c r="B81" s="982" t="s">
        <v>0</v>
      </c>
      <c r="C81" s="247" t="s">
        <v>926</v>
      </c>
      <c r="D81" s="242" t="s">
        <v>69</v>
      </c>
      <c r="E81" s="242" t="s">
        <v>18</v>
      </c>
      <c r="F81" s="243" t="s">
        <v>67</v>
      </c>
      <c r="G81" s="242" t="s">
        <v>12</v>
      </c>
      <c r="H81" s="244">
        <v>55.16</v>
      </c>
      <c r="I81" s="245">
        <v>36831</v>
      </c>
      <c r="J81" s="983">
        <f t="shared" ca="1" si="25"/>
        <v>9326</v>
      </c>
      <c r="K81" s="954">
        <v>45051</v>
      </c>
    </row>
    <row r="82" spans="1:11" x14ac:dyDescent="0.15">
      <c r="A82" s="547" t="str">
        <f t="shared" si="0"/>
        <v>Road-Male-V45-10 Mile</v>
      </c>
      <c r="B82" s="982" t="s">
        <v>0</v>
      </c>
      <c r="C82" s="247" t="s">
        <v>926</v>
      </c>
      <c r="D82" s="242" t="s">
        <v>69</v>
      </c>
      <c r="E82" s="242" t="s">
        <v>18</v>
      </c>
      <c r="F82" s="243" t="s">
        <v>64</v>
      </c>
      <c r="G82" s="242" t="s">
        <v>643</v>
      </c>
      <c r="H82" s="244">
        <v>59.09</v>
      </c>
      <c r="I82" s="245">
        <v>45963</v>
      </c>
      <c r="J82" s="983">
        <f t="shared" ca="1" si="25"/>
        <v>194</v>
      </c>
      <c r="K82" s="954">
        <v>46145</v>
      </c>
    </row>
    <row r="83" spans="1:11" x14ac:dyDescent="0.15">
      <c r="A83" s="547" t="str">
        <f t="shared" si="0"/>
        <v>Road-Male-V50-10 Mile</v>
      </c>
      <c r="B83" s="982" t="s">
        <v>0</v>
      </c>
      <c r="C83" s="247" t="s">
        <v>926</v>
      </c>
      <c r="D83" s="242" t="s">
        <v>69</v>
      </c>
      <c r="E83" s="242" t="s">
        <v>18</v>
      </c>
      <c r="F83" s="243" t="s">
        <v>65</v>
      </c>
      <c r="G83" s="242" t="s">
        <v>30</v>
      </c>
      <c r="H83" s="244">
        <v>58.17</v>
      </c>
      <c r="I83" s="245">
        <v>35704</v>
      </c>
      <c r="J83" s="983">
        <f t="shared" ca="1" si="25"/>
        <v>10453</v>
      </c>
      <c r="K83" s="954">
        <v>45051</v>
      </c>
    </row>
    <row r="84" spans="1:11" x14ac:dyDescent="0.15">
      <c r="A84" s="547" t="str">
        <f t="shared" si="0"/>
        <v>Road-Male-V55-10 Mile</v>
      </c>
      <c r="B84" s="982" t="s">
        <v>0</v>
      </c>
      <c r="C84" s="247" t="s">
        <v>926</v>
      </c>
      <c r="D84" s="242" t="s">
        <v>69</v>
      </c>
      <c r="E84" s="242" t="s">
        <v>18</v>
      </c>
      <c r="F84" s="243" t="s">
        <v>66</v>
      </c>
      <c r="G84" s="242" t="s">
        <v>1370</v>
      </c>
      <c r="H84" s="544" t="s">
        <v>1432</v>
      </c>
      <c r="I84" s="245">
        <v>45480</v>
      </c>
      <c r="J84" s="983">
        <f t="shared" ca="1" si="25"/>
        <v>677</v>
      </c>
      <c r="K84" s="954">
        <v>45511</v>
      </c>
    </row>
    <row r="85" spans="1:11" x14ac:dyDescent="0.15">
      <c r="A85" s="547" t="str">
        <f t="shared" ref="A85:A163" si="26">B85&amp;"-"&amp;D85&amp;"-"&amp;F85&amp;"-"&amp;E85</f>
        <v>Road-Male-V60-10 Mile</v>
      </c>
      <c r="B85" s="982" t="s">
        <v>0</v>
      </c>
      <c r="C85" s="247" t="s">
        <v>926</v>
      </c>
      <c r="D85" s="242" t="s">
        <v>69</v>
      </c>
      <c r="E85" s="242" t="s">
        <v>18</v>
      </c>
      <c r="F85" s="243" t="s">
        <v>70</v>
      </c>
      <c r="G85" s="242" t="s">
        <v>828</v>
      </c>
      <c r="H85" s="544" t="s">
        <v>1267</v>
      </c>
      <c r="I85" s="245">
        <v>43508</v>
      </c>
      <c r="J85" s="983">
        <f t="shared" ca="1" si="25"/>
        <v>2649</v>
      </c>
      <c r="K85" s="954">
        <v>45051</v>
      </c>
    </row>
    <row r="86" spans="1:11" x14ac:dyDescent="0.15">
      <c r="A86" s="547" t="str">
        <f t="shared" si="26"/>
        <v>Road-Male-V65-10 Mile</v>
      </c>
      <c r="B86" s="982" t="s">
        <v>0</v>
      </c>
      <c r="C86" s="247" t="s">
        <v>926</v>
      </c>
      <c r="D86" s="242" t="s">
        <v>69</v>
      </c>
      <c r="E86" s="242" t="s">
        <v>18</v>
      </c>
      <c r="F86" s="243" t="s">
        <v>71</v>
      </c>
      <c r="G86" s="242" t="s">
        <v>36</v>
      </c>
      <c r="H86" s="544" t="s">
        <v>1268</v>
      </c>
      <c r="I86" s="245">
        <v>41091</v>
      </c>
      <c r="J86" s="983">
        <f t="shared" ca="1" si="25"/>
        <v>5066</v>
      </c>
      <c r="K86" s="954">
        <v>45051</v>
      </c>
    </row>
    <row r="87" spans="1:11" x14ac:dyDescent="0.15">
      <c r="A87" s="547" t="str">
        <f t="shared" si="26"/>
        <v>Road-Male-V70-10 Mile</v>
      </c>
      <c r="B87" s="982" t="s">
        <v>0</v>
      </c>
      <c r="C87" s="247" t="s">
        <v>926</v>
      </c>
      <c r="D87" s="242" t="s">
        <v>69</v>
      </c>
      <c r="E87" s="242" t="s">
        <v>18</v>
      </c>
      <c r="F87" s="243" t="s">
        <v>72</v>
      </c>
      <c r="G87" s="242" t="s">
        <v>917</v>
      </c>
      <c r="H87" s="244"/>
      <c r="I87" s="245"/>
      <c r="J87" s="983" t="str">
        <f t="shared" ca="1" si="25"/>
        <v/>
      </c>
      <c r="K87" s="954">
        <v>45051</v>
      </c>
    </row>
    <row r="88" spans="1:11" x14ac:dyDescent="0.15">
      <c r="A88" s="547" t="str">
        <f t="shared" si="26"/>
        <v>Road-Male-V75-10 Mile</v>
      </c>
      <c r="B88" s="982" t="s">
        <v>0</v>
      </c>
      <c r="C88" s="247" t="s">
        <v>926</v>
      </c>
      <c r="D88" s="242" t="s">
        <v>69</v>
      </c>
      <c r="E88" s="242" t="s">
        <v>18</v>
      </c>
      <c r="F88" s="243" t="s">
        <v>479</v>
      </c>
      <c r="G88" s="242" t="s">
        <v>54</v>
      </c>
      <c r="H88" s="544" t="s">
        <v>1269</v>
      </c>
      <c r="I88" s="245">
        <v>42323</v>
      </c>
      <c r="J88" s="983">
        <f t="shared" ca="1" si="25"/>
        <v>3834</v>
      </c>
      <c r="K88" s="954">
        <v>45051</v>
      </c>
    </row>
    <row r="89" spans="1:11" x14ac:dyDescent="0.15">
      <c r="A89" s="549" t="str">
        <f t="shared" ref="A89" si="27">B89&amp;"-"&amp;D89&amp;"-"&amp;F89&amp;"-"&amp;E89</f>
        <v>Road-Male-V80-10 Mile</v>
      </c>
      <c r="B89" s="984" t="s">
        <v>0</v>
      </c>
      <c r="C89" s="248" t="s">
        <v>926</v>
      </c>
      <c r="D89" s="249" t="s">
        <v>69</v>
      </c>
      <c r="E89" s="249" t="s">
        <v>18</v>
      </c>
      <c r="F89" s="250" t="s">
        <v>835</v>
      </c>
      <c r="G89" s="249" t="s">
        <v>917</v>
      </c>
      <c r="H89" s="251"/>
      <c r="I89" s="252"/>
      <c r="J89" s="985" t="str">
        <f t="shared" ref="J89" ca="1" si="28">IF(I89="","",IF(I89="MISSING","",IF(I89="-","-",TODAY()-I89)))</f>
        <v/>
      </c>
      <c r="K89" s="955">
        <v>45051</v>
      </c>
    </row>
    <row r="90" spans="1:11" ht="14" thickBot="1" x14ac:dyDescent="0.2">
      <c r="A90" s="549" t="str">
        <f t="shared" si="26"/>
        <v>Road-Male-V85-10 Mile</v>
      </c>
      <c r="B90" s="984" t="s">
        <v>0</v>
      </c>
      <c r="C90" s="248" t="s">
        <v>926</v>
      </c>
      <c r="D90" s="249" t="s">
        <v>69</v>
      </c>
      <c r="E90" s="249" t="s">
        <v>18</v>
      </c>
      <c r="F90" s="250" t="s">
        <v>1340</v>
      </c>
      <c r="G90" s="249" t="s">
        <v>54</v>
      </c>
      <c r="H90" s="544" t="s">
        <v>1390</v>
      </c>
      <c r="I90" s="252">
        <v>45221</v>
      </c>
      <c r="J90" s="985">
        <f t="shared" ca="1" si="25"/>
        <v>936</v>
      </c>
      <c r="K90" s="955">
        <v>45330</v>
      </c>
    </row>
    <row r="91" spans="1:11" ht="14" thickBot="1" x14ac:dyDescent="0.2">
      <c r="A91" s="550" t="str">
        <f t="shared" ref="A91" si="29">B91&amp;"-"&amp;D91&amp;"-"&amp;F91&amp;"-"&amp;E91</f>
        <v>Road-Male-U20-Half Marathon</v>
      </c>
      <c r="B91" s="1009" t="s">
        <v>0</v>
      </c>
      <c r="C91" s="578" t="s">
        <v>926</v>
      </c>
      <c r="D91" s="580" t="s">
        <v>69</v>
      </c>
      <c r="E91" s="580" t="s">
        <v>20</v>
      </c>
      <c r="F91" s="581" t="s">
        <v>81</v>
      </c>
      <c r="G91" s="580" t="s">
        <v>917</v>
      </c>
      <c r="H91" s="582"/>
      <c r="I91" s="583"/>
      <c r="J91" s="1010" t="str">
        <f t="shared" ca="1" si="25"/>
        <v/>
      </c>
      <c r="K91" s="960">
        <v>45058</v>
      </c>
    </row>
    <row r="92" spans="1:11" x14ac:dyDescent="0.15">
      <c r="A92" s="550" t="str">
        <f t="shared" si="26"/>
        <v>Road-Male-Senior-Half Marathon</v>
      </c>
      <c r="B92" s="1011" t="s">
        <v>0</v>
      </c>
      <c r="C92" s="253" t="s">
        <v>926</v>
      </c>
      <c r="D92" s="254" t="s">
        <v>69</v>
      </c>
      <c r="E92" s="254" t="s">
        <v>20</v>
      </c>
      <c r="F92" s="255" t="s">
        <v>5</v>
      </c>
      <c r="G92" s="254" t="s">
        <v>16</v>
      </c>
      <c r="H92" s="577" t="s">
        <v>1270</v>
      </c>
      <c r="I92" s="256">
        <v>30225</v>
      </c>
      <c r="J92" s="1012">
        <f t="shared" ref="J92:J130" ca="1" si="30">IF(I92="","",IF(I92="MISSING","",IF(I92="-","-",TODAY()-I92)))</f>
        <v>15932</v>
      </c>
      <c r="K92" s="961">
        <v>45051</v>
      </c>
    </row>
    <row r="93" spans="1:11" x14ac:dyDescent="0.15">
      <c r="A93" s="547" t="str">
        <f t="shared" si="26"/>
        <v>Road-Male-V35-Half Marathon</v>
      </c>
      <c r="B93" s="982" t="s">
        <v>0</v>
      </c>
      <c r="C93" s="247" t="s">
        <v>926</v>
      </c>
      <c r="D93" s="242" t="s">
        <v>69</v>
      </c>
      <c r="E93" s="242" t="s">
        <v>20</v>
      </c>
      <c r="F93" s="243" t="s">
        <v>74</v>
      </c>
      <c r="G93" s="242" t="s">
        <v>473</v>
      </c>
      <c r="H93" s="544" t="s">
        <v>1271</v>
      </c>
      <c r="I93" s="245">
        <v>40603</v>
      </c>
      <c r="J93" s="983">
        <f t="shared" ca="1" si="30"/>
        <v>5554</v>
      </c>
      <c r="K93" s="954">
        <v>45051</v>
      </c>
    </row>
    <row r="94" spans="1:11" x14ac:dyDescent="0.15">
      <c r="A94" s="547" t="str">
        <f t="shared" si="26"/>
        <v>Road-Male-V40-Half Marathon</v>
      </c>
      <c r="B94" s="982" t="s">
        <v>0</v>
      </c>
      <c r="C94" s="247" t="s">
        <v>926</v>
      </c>
      <c r="D94" s="242" t="s">
        <v>69</v>
      </c>
      <c r="E94" s="242" t="s">
        <v>20</v>
      </c>
      <c r="F94" s="243" t="s">
        <v>67</v>
      </c>
      <c r="G94" s="242" t="s">
        <v>12</v>
      </c>
      <c r="H94" s="544" t="s">
        <v>1272</v>
      </c>
      <c r="I94" s="245">
        <v>36647</v>
      </c>
      <c r="J94" s="983">
        <f t="shared" ca="1" si="30"/>
        <v>9510</v>
      </c>
      <c r="K94" s="954">
        <v>45051</v>
      </c>
    </row>
    <row r="95" spans="1:11" x14ac:dyDescent="0.15">
      <c r="A95" s="547" t="str">
        <f t="shared" si="26"/>
        <v>Road-Male-V45-Half Marathon</v>
      </c>
      <c r="B95" s="982" t="s">
        <v>0</v>
      </c>
      <c r="C95" s="247" t="s">
        <v>926</v>
      </c>
      <c r="D95" s="242" t="s">
        <v>69</v>
      </c>
      <c r="E95" s="242" t="s">
        <v>20</v>
      </c>
      <c r="F95" s="243" t="s">
        <v>64</v>
      </c>
      <c r="G95" s="242" t="s">
        <v>643</v>
      </c>
      <c r="H95" s="544" t="s">
        <v>1554</v>
      </c>
      <c r="I95" s="245">
        <v>45214</v>
      </c>
      <c r="J95" s="983">
        <f t="shared" ca="1" si="30"/>
        <v>943</v>
      </c>
      <c r="K95" s="954">
        <v>46145</v>
      </c>
    </row>
    <row r="96" spans="1:11" x14ac:dyDescent="0.15">
      <c r="A96" s="547" t="str">
        <f t="shared" si="26"/>
        <v>Road-Male-V50-Half Marathon</v>
      </c>
      <c r="B96" s="982" t="s">
        <v>0</v>
      </c>
      <c r="C96" s="247" t="s">
        <v>926</v>
      </c>
      <c r="D96" s="242" t="s">
        <v>69</v>
      </c>
      <c r="E96" s="242" t="s">
        <v>20</v>
      </c>
      <c r="F96" s="243" t="s">
        <v>65</v>
      </c>
      <c r="G96" s="242" t="s">
        <v>63</v>
      </c>
      <c r="H96" s="544" t="s">
        <v>1353</v>
      </c>
      <c r="I96" s="245">
        <v>43548</v>
      </c>
      <c r="J96" s="983">
        <f t="shared" ca="1" si="30"/>
        <v>2609</v>
      </c>
      <c r="K96" s="954">
        <v>45111</v>
      </c>
    </row>
    <row r="97" spans="1:11" x14ac:dyDescent="0.15">
      <c r="A97" s="547" t="str">
        <f t="shared" si="26"/>
        <v>Road-Male-V55-Half Marathon</v>
      </c>
      <c r="B97" s="982" t="s">
        <v>0</v>
      </c>
      <c r="C97" s="247" t="s">
        <v>926</v>
      </c>
      <c r="D97" s="242" t="s">
        <v>69</v>
      </c>
      <c r="E97" s="242" t="s">
        <v>20</v>
      </c>
      <c r="F97" s="243" t="s">
        <v>66</v>
      </c>
      <c r="G97" s="242" t="s">
        <v>1370</v>
      </c>
      <c r="H97" s="544" t="s">
        <v>1409</v>
      </c>
      <c r="I97" s="245">
        <v>45375</v>
      </c>
      <c r="J97" s="983">
        <f t="shared" ca="1" si="30"/>
        <v>782</v>
      </c>
      <c r="K97" s="954">
        <v>45418</v>
      </c>
    </row>
    <row r="98" spans="1:11" x14ac:dyDescent="0.15">
      <c r="A98" s="547" t="str">
        <f t="shared" si="26"/>
        <v>Road-Male-V60-Half Marathon</v>
      </c>
      <c r="B98" s="982" t="s">
        <v>0</v>
      </c>
      <c r="C98" s="247" t="s">
        <v>926</v>
      </c>
      <c r="D98" s="242" t="s">
        <v>69</v>
      </c>
      <c r="E98" s="242" t="s">
        <v>20</v>
      </c>
      <c r="F98" s="243" t="s">
        <v>70</v>
      </c>
      <c r="G98" s="242" t="s">
        <v>36</v>
      </c>
      <c r="H98" s="544" t="s">
        <v>1276</v>
      </c>
      <c r="I98" s="245">
        <v>39083</v>
      </c>
      <c r="J98" s="983">
        <f t="shared" ca="1" si="30"/>
        <v>7074</v>
      </c>
      <c r="K98" s="954">
        <v>45051</v>
      </c>
    </row>
    <row r="99" spans="1:11" x14ac:dyDescent="0.15">
      <c r="A99" s="547" t="str">
        <f t="shared" si="26"/>
        <v>Road-Male-V65-Half Marathon</v>
      </c>
      <c r="B99" s="982" t="s">
        <v>0</v>
      </c>
      <c r="C99" s="247" t="s">
        <v>926</v>
      </c>
      <c r="D99" s="242" t="s">
        <v>69</v>
      </c>
      <c r="E99" s="242" t="s">
        <v>20</v>
      </c>
      <c r="F99" s="243" t="s">
        <v>71</v>
      </c>
      <c r="G99" s="242" t="s">
        <v>36</v>
      </c>
      <c r="H99" s="544" t="s">
        <v>1277</v>
      </c>
      <c r="I99" s="245">
        <v>41153</v>
      </c>
      <c r="J99" s="983">
        <f t="shared" ca="1" si="30"/>
        <v>5004</v>
      </c>
      <c r="K99" s="954">
        <v>45051</v>
      </c>
    </row>
    <row r="100" spans="1:11" x14ac:dyDescent="0.15">
      <c r="A100" s="547" t="str">
        <f t="shared" si="26"/>
        <v>Road-Male-V70-Half Marathon</v>
      </c>
      <c r="B100" s="982" t="s">
        <v>0</v>
      </c>
      <c r="C100" s="247" t="s">
        <v>926</v>
      </c>
      <c r="D100" s="242" t="s">
        <v>69</v>
      </c>
      <c r="E100" s="242" t="s">
        <v>20</v>
      </c>
      <c r="F100" s="243" t="s">
        <v>72</v>
      </c>
      <c r="G100" s="242" t="s">
        <v>36</v>
      </c>
      <c r="H100" s="544" t="s">
        <v>1278</v>
      </c>
      <c r="I100" s="245">
        <v>43009</v>
      </c>
      <c r="J100" s="983">
        <f t="shared" ca="1" si="30"/>
        <v>3148</v>
      </c>
      <c r="K100" s="954">
        <v>45051</v>
      </c>
    </row>
    <row r="101" spans="1:11" x14ac:dyDescent="0.15">
      <c r="A101" s="547" t="str">
        <f t="shared" si="26"/>
        <v>Road-Male-V75-Half Marathon</v>
      </c>
      <c r="B101" s="982" t="s">
        <v>0</v>
      </c>
      <c r="C101" s="247" t="s">
        <v>926</v>
      </c>
      <c r="D101" s="242" t="s">
        <v>69</v>
      </c>
      <c r="E101" s="242" t="s">
        <v>20</v>
      </c>
      <c r="F101" s="243" t="s">
        <v>479</v>
      </c>
      <c r="G101" s="242" t="s">
        <v>54</v>
      </c>
      <c r="H101" s="544" t="s">
        <v>1279</v>
      </c>
      <c r="I101" s="245">
        <v>41917</v>
      </c>
      <c r="J101" s="983">
        <f t="shared" ca="1" si="30"/>
        <v>4240</v>
      </c>
      <c r="K101" s="954">
        <v>45051</v>
      </c>
    </row>
    <row r="102" spans="1:11" ht="14" thickBot="1" x14ac:dyDescent="0.2">
      <c r="A102" s="551" t="str">
        <f t="shared" ref="A102" si="31">B102&amp;"-"&amp;D102&amp;"-"&amp;F102&amp;"-"&amp;E102</f>
        <v>Road-Male-V80-Half Marathon</v>
      </c>
      <c r="B102" s="984" t="s">
        <v>0</v>
      </c>
      <c r="C102" s="248" t="s">
        <v>926</v>
      </c>
      <c r="D102" s="249" t="s">
        <v>69</v>
      </c>
      <c r="E102" s="249" t="s">
        <v>20</v>
      </c>
      <c r="F102" s="250" t="s">
        <v>835</v>
      </c>
      <c r="G102" s="249" t="s">
        <v>54</v>
      </c>
      <c r="H102" s="545" t="s">
        <v>1280</v>
      </c>
      <c r="I102" s="252">
        <v>43121</v>
      </c>
      <c r="J102" s="985">
        <f t="shared" ref="J102" ca="1" si="32">IF(I102="","",IF(I102="MISSING","",IF(I102="-","-",TODAY()-I102)))</f>
        <v>3036</v>
      </c>
      <c r="K102" s="955">
        <v>45051</v>
      </c>
    </row>
    <row r="103" spans="1:11" ht="14" thickBot="1" x14ac:dyDescent="0.2">
      <c r="A103" s="551" t="str">
        <f t="shared" si="26"/>
        <v>Road-Male-V85-Half Marathon</v>
      </c>
      <c r="B103" s="1013" t="s">
        <v>0</v>
      </c>
      <c r="C103" s="607" t="s">
        <v>926</v>
      </c>
      <c r="D103" s="608" t="s">
        <v>69</v>
      </c>
      <c r="E103" s="608" t="s">
        <v>20</v>
      </c>
      <c r="F103" s="609" t="s">
        <v>1340</v>
      </c>
      <c r="G103" s="608" t="s">
        <v>54</v>
      </c>
      <c r="H103" s="610" t="s">
        <v>1342</v>
      </c>
      <c r="I103" s="611">
        <v>44941</v>
      </c>
      <c r="J103" s="1014">
        <f t="shared" ca="1" si="30"/>
        <v>1216</v>
      </c>
      <c r="K103" s="962">
        <v>45059</v>
      </c>
    </row>
    <row r="104" spans="1:11" ht="14" thickBot="1" x14ac:dyDescent="0.2">
      <c r="A104" s="550" t="str">
        <f t="shared" ref="A104" si="33">B104&amp;"-"&amp;D104&amp;"-"&amp;F104&amp;"-"&amp;E104</f>
        <v>Road-Male-U20-15 Mile</v>
      </c>
      <c r="B104" s="1009" t="s">
        <v>0</v>
      </c>
      <c r="C104" s="578" t="s">
        <v>926</v>
      </c>
      <c r="D104" s="580" t="s">
        <v>69</v>
      </c>
      <c r="E104" s="580" t="s">
        <v>21</v>
      </c>
      <c r="F104" s="581" t="s">
        <v>81</v>
      </c>
      <c r="G104" s="580" t="s">
        <v>917</v>
      </c>
      <c r="H104" s="582"/>
      <c r="I104" s="583"/>
      <c r="J104" s="1010" t="str">
        <f t="shared" ref="J104" ca="1" si="34">IF(I104="","",IF(I104="MISSING","",IF(I104="-","-",TODAY()-I104)))</f>
        <v/>
      </c>
      <c r="K104" s="960">
        <v>45058</v>
      </c>
    </row>
    <row r="105" spans="1:11" x14ac:dyDescent="0.15">
      <c r="A105" s="550" t="str">
        <f t="shared" si="26"/>
        <v>Road-Male-Senior-15 Mile</v>
      </c>
      <c r="B105" s="1011" t="s">
        <v>0</v>
      </c>
      <c r="C105" s="253" t="s">
        <v>926</v>
      </c>
      <c r="D105" s="254" t="s">
        <v>69</v>
      </c>
      <c r="E105" s="254" t="s">
        <v>21</v>
      </c>
      <c r="F105" s="255" t="s">
        <v>5</v>
      </c>
      <c r="G105" s="254" t="s">
        <v>22</v>
      </c>
      <c r="H105" s="577" t="s">
        <v>1281</v>
      </c>
      <c r="I105" s="256">
        <v>30956</v>
      </c>
      <c r="J105" s="1012">
        <f t="shared" ca="1" si="30"/>
        <v>15201</v>
      </c>
      <c r="K105" s="961">
        <v>45051</v>
      </c>
    </row>
    <row r="106" spans="1:11" x14ac:dyDescent="0.15">
      <c r="A106" s="547" t="str">
        <f t="shared" si="26"/>
        <v>Road-Male-V35-15 Mile</v>
      </c>
      <c r="B106" s="982" t="s">
        <v>0</v>
      </c>
      <c r="C106" s="247" t="s">
        <v>926</v>
      </c>
      <c r="D106" s="242" t="s">
        <v>69</v>
      </c>
      <c r="E106" s="242" t="s">
        <v>21</v>
      </c>
      <c r="F106" s="243" t="s">
        <v>74</v>
      </c>
      <c r="G106" s="242" t="s">
        <v>917</v>
      </c>
      <c r="H106" s="244"/>
      <c r="I106" s="245"/>
      <c r="J106" s="983" t="str">
        <f t="shared" ca="1" si="30"/>
        <v/>
      </c>
      <c r="K106" s="954">
        <v>45051</v>
      </c>
    </row>
    <row r="107" spans="1:11" x14ac:dyDescent="0.15">
      <c r="A107" s="547" t="str">
        <f t="shared" si="26"/>
        <v>Road-Male-V40-15 Mile</v>
      </c>
      <c r="B107" s="982" t="s">
        <v>0</v>
      </c>
      <c r="C107" s="247" t="s">
        <v>926</v>
      </c>
      <c r="D107" s="242" t="s">
        <v>69</v>
      </c>
      <c r="E107" s="242" t="s">
        <v>21</v>
      </c>
      <c r="F107" s="243" t="s">
        <v>67</v>
      </c>
      <c r="G107" s="242" t="s">
        <v>27</v>
      </c>
      <c r="H107" s="544" t="s">
        <v>1282</v>
      </c>
      <c r="I107" s="245">
        <v>29891</v>
      </c>
      <c r="J107" s="983">
        <f t="shared" ca="1" si="30"/>
        <v>16266</v>
      </c>
      <c r="K107" s="954">
        <v>45051</v>
      </c>
    </row>
    <row r="108" spans="1:11" x14ac:dyDescent="0.15">
      <c r="A108" s="547" t="str">
        <f t="shared" si="26"/>
        <v>Road-Male-V45-15 Mile</v>
      </c>
      <c r="B108" s="982" t="s">
        <v>0</v>
      </c>
      <c r="C108" s="247" t="s">
        <v>926</v>
      </c>
      <c r="D108" s="242" t="s">
        <v>69</v>
      </c>
      <c r="E108" s="242" t="s">
        <v>21</v>
      </c>
      <c r="F108" s="243" t="s">
        <v>64</v>
      </c>
      <c r="G108" s="242" t="s">
        <v>917</v>
      </c>
      <c r="H108" s="244"/>
      <c r="I108" s="245"/>
      <c r="J108" s="983" t="str">
        <f t="shared" ca="1" si="30"/>
        <v/>
      </c>
      <c r="K108" s="954">
        <v>45051</v>
      </c>
    </row>
    <row r="109" spans="1:11" x14ac:dyDescent="0.15">
      <c r="A109" s="547" t="str">
        <f t="shared" si="26"/>
        <v>Road-Male-V50-15 Mile</v>
      </c>
      <c r="B109" s="982" t="s">
        <v>0</v>
      </c>
      <c r="C109" s="247" t="s">
        <v>926</v>
      </c>
      <c r="D109" s="242" t="s">
        <v>69</v>
      </c>
      <c r="E109" s="242" t="s">
        <v>21</v>
      </c>
      <c r="F109" s="243" t="s">
        <v>65</v>
      </c>
      <c r="G109" s="242" t="s">
        <v>917</v>
      </c>
      <c r="H109" s="244"/>
      <c r="I109" s="245"/>
      <c r="J109" s="983" t="str">
        <f t="shared" ca="1" si="30"/>
        <v/>
      </c>
      <c r="K109" s="954">
        <v>45051</v>
      </c>
    </row>
    <row r="110" spans="1:11" x14ac:dyDescent="0.15">
      <c r="A110" s="547" t="str">
        <f t="shared" si="26"/>
        <v>Road-Male-V55-15 Mile</v>
      </c>
      <c r="B110" s="982" t="s">
        <v>0</v>
      </c>
      <c r="C110" s="247" t="s">
        <v>926</v>
      </c>
      <c r="D110" s="242" t="s">
        <v>69</v>
      </c>
      <c r="E110" s="242" t="s">
        <v>21</v>
      </c>
      <c r="F110" s="243" t="s">
        <v>66</v>
      </c>
      <c r="G110" s="242" t="s">
        <v>917</v>
      </c>
      <c r="H110" s="257"/>
      <c r="I110" s="245"/>
      <c r="J110" s="983" t="str">
        <f t="shared" ca="1" si="30"/>
        <v/>
      </c>
      <c r="K110" s="954">
        <v>45051</v>
      </c>
    </row>
    <row r="111" spans="1:11" x14ac:dyDescent="0.15">
      <c r="A111" s="547" t="str">
        <f t="shared" si="26"/>
        <v>Road-Male-V60-15 Mile</v>
      </c>
      <c r="B111" s="982" t="s">
        <v>0</v>
      </c>
      <c r="C111" s="247" t="s">
        <v>926</v>
      </c>
      <c r="D111" s="242" t="s">
        <v>69</v>
      </c>
      <c r="E111" s="242" t="s">
        <v>21</v>
      </c>
      <c r="F111" s="243" t="s">
        <v>70</v>
      </c>
      <c r="G111" s="242" t="s">
        <v>917</v>
      </c>
      <c r="H111" s="257"/>
      <c r="I111" s="245"/>
      <c r="J111" s="983" t="str">
        <f t="shared" ca="1" si="30"/>
        <v/>
      </c>
      <c r="K111" s="954">
        <v>45051</v>
      </c>
    </row>
    <row r="112" spans="1:11" x14ac:dyDescent="0.15">
      <c r="A112" s="547" t="str">
        <f t="shared" si="26"/>
        <v>Road-Male-V65-15 Mile</v>
      </c>
      <c r="B112" s="982" t="s">
        <v>0</v>
      </c>
      <c r="C112" s="247" t="s">
        <v>926</v>
      </c>
      <c r="D112" s="242" t="s">
        <v>69</v>
      </c>
      <c r="E112" s="242" t="s">
        <v>21</v>
      </c>
      <c r="F112" s="243" t="s">
        <v>71</v>
      </c>
      <c r="G112" s="242" t="s">
        <v>917</v>
      </c>
      <c r="H112" s="257"/>
      <c r="I112" s="245"/>
      <c r="J112" s="983" t="str">
        <f t="shared" ca="1" si="30"/>
        <v/>
      </c>
      <c r="K112" s="954">
        <v>45051</v>
      </c>
    </row>
    <row r="113" spans="1:11" x14ac:dyDescent="0.15">
      <c r="A113" s="547" t="str">
        <f t="shared" si="26"/>
        <v>Road-Male-V70-15 Mile</v>
      </c>
      <c r="B113" s="982" t="s">
        <v>0</v>
      </c>
      <c r="C113" s="247" t="s">
        <v>926</v>
      </c>
      <c r="D113" s="242" t="s">
        <v>69</v>
      </c>
      <c r="E113" s="242" t="s">
        <v>21</v>
      </c>
      <c r="F113" s="243" t="s">
        <v>72</v>
      </c>
      <c r="G113" s="242" t="s">
        <v>917</v>
      </c>
      <c r="H113" s="244"/>
      <c r="I113" s="245"/>
      <c r="J113" s="983" t="str">
        <f t="shared" ca="1" si="30"/>
        <v/>
      </c>
      <c r="K113" s="954">
        <v>45051</v>
      </c>
    </row>
    <row r="114" spans="1:11" x14ac:dyDescent="0.15">
      <c r="A114" s="547" t="str">
        <f t="shared" si="26"/>
        <v>Road-Male-V75-15 Mile</v>
      </c>
      <c r="B114" s="982" t="s">
        <v>0</v>
      </c>
      <c r="C114" s="247" t="s">
        <v>926</v>
      </c>
      <c r="D114" s="242" t="s">
        <v>69</v>
      </c>
      <c r="E114" s="242" t="s">
        <v>21</v>
      </c>
      <c r="F114" s="243" t="s">
        <v>479</v>
      </c>
      <c r="G114" s="242" t="s">
        <v>917</v>
      </c>
      <c r="H114" s="257"/>
      <c r="I114" s="245"/>
      <c r="J114" s="983" t="str">
        <f t="shared" ca="1" si="30"/>
        <v/>
      </c>
      <c r="K114" s="954">
        <v>45051</v>
      </c>
    </row>
    <row r="115" spans="1:11" ht="14" thickBot="1" x14ac:dyDescent="0.2">
      <c r="A115" s="551" t="str">
        <f t="shared" ref="A115" si="35">B115&amp;"-"&amp;D115&amp;"-"&amp;F115&amp;"-"&amp;E115</f>
        <v>Road-Male-V80-15 Mile</v>
      </c>
      <c r="B115" s="984" t="s">
        <v>0</v>
      </c>
      <c r="C115" s="248" t="s">
        <v>926</v>
      </c>
      <c r="D115" s="249" t="s">
        <v>69</v>
      </c>
      <c r="E115" s="249" t="s">
        <v>21</v>
      </c>
      <c r="F115" s="250" t="s">
        <v>835</v>
      </c>
      <c r="G115" s="249" t="s">
        <v>917</v>
      </c>
      <c r="H115" s="251"/>
      <c r="I115" s="252"/>
      <c r="J115" s="985" t="str">
        <f t="shared" ref="J115" ca="1" si="36">IF(I115="","",IF(I115="MISSING","",IF(I115="-","-",TODAY()-I115)))</f>
        <v/>
      </c>
      <c r="K115" s="955">
        <v>45051</v>
      </c>
    </row>
    <row r="116" spans="1:11" ht="14" thickBot="1" x14ac:dyDescent="0.2">
      <c r="A116" s="551" t="str">
        <f t="shared" si="26"/>
        <v>Road-Male-V85-15 Mile</v>
      </c>
      <c r="B116" s="1013" t="s">
        <v>0</v>
      </c>
      <c r="C116" s="607" t="s">
        <v>926</v>
      </c>
      <c r="D116" s="608" t="s">
        <v>69</v>
      </c>
      <c r="E116" s="608" t="s">
        <v>21</v>
      </c>
      <c r="F116" s="609" t="s">
        <v>1340</v>
      </c>
      <c r="G116" s="608" t="s">
        <v>917</v>
      </c>
      <c r="H116" s="612"/>
      <c r="I116" s="611"/>
      <c r="J116" s="1014" t="str">
        <f t="shared" ca="1" si="30"/>
        <v/>
      </c>
      <c r="K116" s="962">
        <v>45051</v>
      </c>
    </row>
    <row r="117" spans="1:11" ht="14" thickBot="1" x14ac:dyDescent="0.2">
      <c r="A117" s="550" t="str">
        <f t="shared" ref="A117" si="37">B117&amp;"-"&amp;D117&amp;"-"&amp;F117&amp;"-"&amp;E117</f>
        <v>Road-Male-U20-20 Mile</v>
      </c>
      <c r="B117" s="1009" t="s">
        <v>0</v>
      </c>
      <c r="C117" s="578" t="s">
        <v>926</v>
      </c>
      <c r="D117" s="580" t="s">
        <v>69</v>
      </c>
      <c r="E117" s="580" t="s">
        <v>23</v>
      </c>
      <c r="F117" s="581" t="s">
        <v>81</v>
      </c>
      <c r="G117" s="580" t="s">
        <v>917</v>
      </c>
      <c r="H117" s="582"/>
      <c r="I117" s="583"/>
      <c r="J117" s="1010" t="str">
        <f t="shared" ref="J117" ca="1" si="38">IF(I117="","",IF(I117="MISSING","",IF(I117="-","-",TODAY()-I117)))</f>
        <v/>
      </c>
      <c r="K117" s="960">
        <v>45058</v>
      </c>
    </row>
    <row r="118" spans="1:11" x14ac:dyDescent="0.15">
      <c r="A118" s="550" t="str">
        <f t="shared" si="26"/>
        <v>Road-Male-Senior-20 Mile</v>
      </c>
      <c r="B118" s="1011" t="s">
        <v>0</v>
      </c>
      <c r="C118" s="253" t="s">
        <v>926</v>
      </c>
      <c r="D118" s="254" t="s">
        <v>69</v>
      </c>
      <c r="E118" s="254" t="s">
        <v>23</v>
      </c>
      <c r="F118" s="255" t="s">
        <v>5</v>
      </c>
      <c r="G118" s="254" t="s">
        <v>24</v>
      </c>
      <c r="H118" s="577" t="s">
        <v>1283</v>
      </c>
      <c r="I118" s="256">
        <v>31107</v>
      </c>
      <c r="J118" s="1012">
        <f t="shared" ca="1" si="30"/>
        <v>15050</v>
      </c>
      <c r="K118" s="961">
        <v>45051</v>
      </c>
    </row>
    <row r="119" spans="1:11" x14ac:dyDescent="0.15">
      <c r="A119" s="547" t="str">
        <f t="shared" si="26"/>
        <v>Road-Male-V35-20 Mile</v>
      </c>
      <c r="B119" s="982" t="s">
        <v>0</v>
      </c>
      <c r="C119" s="247" t="s">
        <v>926</v>
      </c>
      <c r="D119" s="242" t="s">
        <v>69</v>
      </c>
      <c r="E119" s="242" t="s">
        <v>23</v>
      </c>
      <c r="F119" s="243" t="s">
        <v>74</v>
      </c>
      <c r="G119" s="242" t="s">
        <v>917</v>
      </c>
      <c r="H119" s="257"/>
      <c r="I119" s="245"/>
      <c r="J119" s="983" t="str">
        <f t="shared" ca="1" si="30"/>
        <v/>
      </c>
      <c r="K119" s="954">
        <v>45051</v>
      </c>
    </row>
    <row r="120" spans="1:11" x14ac:dyDescent="0.15">
      <c r="A120" s="547" t="str">
        <f t="shared" si="26"/>
        <v>Road-Male-V40-20 Mile</v>
      </c>
      <c r="B120" s="982" t="s">
        <v>0</v>
      </c>
      <c r="C120" s="247" t="s">
        <v>926</v>
      </c>
      <c r="D120" s="242" t="s">
        <v>69</v>
      </c>
      <c r="E120" s="242" t="s">
        <v>23</v>
      </c>
      <c r="F120" s="243" t="s">
        <v>67</v>
      </c>
      <c r="G120" s="242" t="s">
        <v>27</v>
      </c>
      <c r="H120" s="544" t="s">
        <v>1284</v>
      </c>
      <c r="I120" s="245">
        <v>29860</v>
      </c>
      <c r="J120" s="983">
        <f t="shared" ca="1" si="30"/>
        <v>16297</v>
      </c>
      <c r="K120" s="954">
        <v>45051</v>
      </c>
    </row>
    <row r="121" spans="1:11" x14ac:dyDescent="0.15">
      <c r="A121" s="547" t="str">
        <f t="shared" si="26"/>
        <v>Road-Male-V45-20 Mile</v>
      </c>
      <c r="B121" s="982" t="s">
        <v>0</v>
      </c>
      <c r="C121" s="247" t="s">
        <v>926</v>
      </c>
      <c r="D121" s="242" t="s">
        <v>69</v>
      </c>
      <c r="E121" s="242" t="s">
        <v>23</v>
      </c>
      <c r="F121" s="243" t="s">
        <v>64</v>
      </c>
      <c r="G121" s="242" t="s">
        <v>32</v>
      </c>
      <c r="H121" s="544" t="s">
        <v>1285</v>
      </c>
      <c r="I121" s="245">
        <v>31472</v>
      </c>
      <c r="J121" s="983">
        <f t="shared" ca="1" si="30"/>
        <v>14685</v>
      </c>
      <c r="K121" s="954">
        <v>45051</v>
      </c>
    </row>
    <row r="122" spans="1:11" x14ac:dyDescent="0.15">
      <c r="A122" s="547" t="str">
        <f t="shared" si="26"/>
        <v>Road-Male-V50-20 Mile</v>
      </c>
      <c r="B122" s="982" t="s">
        <v>0</v>
      </c>
      <c r="C122" s="247" t="s">
        <v>926</v>
      </c>
      <c r="D122" s="242" t="s">
        <v>69</v>
      </c>
      <c r="E122" s="242" t="s">
        <v>23</v>
      </c>
      <c r="F122" s="243" t="s">
        <v>65</v>
      </c>
      <c r="G122" s="242" t="s">
        <v>32</v>
      </c>
      <c r="H122" s="544" t="s">
        <v>1286</v>
      </c>
      <c r="I122" s="245">
        <v>32203</v>
      </c>
      <c r="J122" s="983">
        <f t="shared" ca="1" si="30"/>
        <v>13954</v>
      </c>
      <c r="K122" s="954">
        <v>45051</v>
      </c>
    </row>
    <row r="123" spans="1:11" x14ac:dyDescent="0.15">
      <c r="A123" s="547" t="str">
        <f t="shared" si="26"/>
        <v>Road-Male-V55-20 Mile</v>
      </c>
      <c r="B123" s="982" t="s">
        <v>0</v>
      </c>
      <c r="C123" s="247" t="s">
        <v>926</v>
      </c>
      <c r="D123" s="242" t="s">
        <v>69</v>
      </c>
      <c r="E123" s="242" t="s">
        <v>23</v>
      </c>
      <c r="F123" s="243" t="s">
        <v>66</v>
      </c>
      <c r="G123" s="242" t="s">
        <v>1370</v>
      </c>
      <c r="H123" s="544" t="s">
        <v>1517</v>
      </c>
      <c r="I123" s="245">
        <v>45900</v>
      </c>
      <c r="J123" s="983">
        <f t="shared" ca="1" si="30"/>
        <v>257</v>
      </c>
      <c r="K123" s="954">
        <v>45942</v>
      </c>
    </row>
    <row r="124" spans="1:11" x14ac:dyDescent="0.15">
      <c r="A124" s="547" t="str">
        <f t="shared" si="26"/>
        <v>Road-Male-V60-20 Mile</v>
      </c>
      <c r="B124" s="982" t="s">
        <v>0</v>
      </c>
      <c r="C124" s="247" t="s">
        <v>926</v>
      </c>
      <c r="D124" s="242" t="s">
        <v>69</v>
      </c>
      <c r="E124" s="242" t="s">
        <v>23</v>
      </c>
      <c r="F124" s="243" t="s">
        <v>70</v>
      </c>
      <c r="G124" s="242" t="s">
        <v>60</v>
      </c>
      <c r="H124" s="544" t="s">
        <v>1288</v>
      </c>
      <c r="I124" s="245">
        <v>40969</v>
      </c>
      <c r="J124" s="983">
        <f t="shared" ca="1" si="30"/>
        <v>5188</v>
      </c>
      <c r="K124" s="954">
        <v>45051</v>
      </c>
    </row>
    <row r="125" spans="1:11" x14ac:dyDescent="0.15">
      <c r="A125" s="547" t="str">
        <f t="shared" si="26"/>
        <v>Road-Male-V65-20 Mile</v>
      </c>
      <c r="B125" s="982" t="s">
        <v>0</v>
      </c>
      <c r="C125" s="247" t="s">
        <v>926</v>
      </c>
      <c r="D125" s="242" t="s">
        <v>69</v>
      </c>
      <c r="E125" s="242" t="s">
        <v>23</v>
      </c>
      <c r="F125" s="243" t="s">
        <v>71</v>
      </c>
      <c r="G125" s="242" t="s">
        <v>828</v>
      </c>
      <c r="H125" s="544" t="s">
        <v>1289</v>
      </c>
      <c r="I125" s="245">
        <v>44640</v>
      </c>
      <c r="J125" s="983">
        <f t="shared" ca="1" si="30"/>
        <v>1517</v>
      </c>
      <c r="K125" s="954">
        <v>45052</v>
      </c>
    </row>
    <row r="126" spans="1:11" x14ac:dyDescent="0.15">
      <c r="A126" s="547" t="str">
        <f t="shared" si="26"/>
        <v>Road-Male-V70-20 Mile</v>
      </c>
      <c r="B126" s="982" t="s">
        <v>0</v>
      </c>
      <c r="C126" s="247" t="s">
        <v>926</v>
      </c>
      <c r="D126" s="242" t="s">
        <v>69</v>
      </c>
      <c r="E126" s="242" t="s">
        <v>23</v>
      </c>
      <c r="F126" s="243" t="s">
        <v>72</v>
      </c>
      <c r="G126" s="242" t="s">
        <v>917</v>
      </c>
      <c r="H126" s="257"/>
      <c r="I126" s="245"/>
      <c r="J126" s="983" t="str">
        <f t="shared" ca="1" si="30"/>
        <v/>
      </c>
      <c r="K126" s="954">
        <v>45051</v>
      </c>
    </row>
    <row r="127" spans="1:11" x14ac:dyDescent="0.15">
      <c r="A127" s="547" t="str">
        <f t="shared" si="26"/>
        <v>Road-Male-V75-20 Mile</v>
      </c>
      <c r="B127" s="982" t="s">
        <v>0</v>
      </c>
      <c r="C127" s="247" t="s">
        <v>926</v>
      </c>
      <c r="D127" s="242" t="s">
        <v>69</v>
      </c>
      <c r="E127" s="242" t="s">
        <v>23</v>
      </c>
      <c r="F127" s="243" t="s">
        <v>479</v>
      </c>
      <c r="G127" s="242" t="s">
        <v>54</v>
      </c>
      <c r="H127" s="544" t="s">
        <v>1290</v>
      </c>
      <c r="I127" s="245">
        <v>42442</v>
      </c>
      <c r="J127" s="983">
        <f t="shared" ca="1" si="30"/>
        <v>3715</v>
      </c>
      <c r="K127" s="954">
        <v>45051</v>
      </c>
    </row>
    <row r="128" spans="1:11" ht="14" thickBot="1" x14ac:dyDescent="0.2">
      <c r="A128" s="551" t="str">
        <f t="shared" ref="A128" si="39">B128&amp;"-"&amp;D128&amp;"-"&amp;F128&amp;"-"&amp;E128</f>
        <v>Road-Male-V80-20 Mile</v>
      </c>
      <c r="B128" s="984" t="s">
        <v>0</v>
      </c>
      <c r="C128" s="248" t="s">
        <v>926</v>
      </c>
      <c r="D128" s="249" t="s">
        <v>69</v>
      </c>
      <c r="E128" s="249" t="s">
        <v>23</v>
      </c>
      <c r="F128" s="250" t="s">
        <v>835</v>
      </c>
      <c r="G128" s="249" t="s">
        <v>54</v>
      </c>
      <c r="H128" s="545" t="s">
        <v>1291</v>
      </c>
      <c r="I128" s="252">
        <v>43170</v>
      </c>
      <c r="J128" s="985">
        <f t="shared" ref="J128" ca="1" si="40">IF(I128="","",IF(I128="MISSING","",IF(I128="-","-",TODAY()-I128)))</f>
        <v>2987</v>
      </c>
      <c r="K128" s="955">
        <v>45051</v>
      </c>
    </row>
    <row r="129" spans="1:11" ht="14" thickBot="1" x14ac:dyDescent="0.2">
      <c r="A129" s="551" t="str">
        <f t="shared" si="26"/>
        <v>Road-Male-V85-20 Mile</v>
      </c>
      <c r="B129" s="1013" t="s">
        <v>0</v>
      </c>
      <c r="C129" s="607" t="s">
        <v>926</v>
      </c>
      <c r="D129" s="608" t="s">
        <v>69</v>
      </c>
      <c r="E129" s="608" t="s">
        <v>23</v>
      </c>
      <c r="F129" s="609" t="s">
        <v>1340</v>
      </c>
      <c r="G129" s="608" t="s">
        <v>54</v>
      </c>
      <c r="H129" s="610" t="s">
        <v>1343</v>
      </c>
      <c r="I129" s="611">
        <v>45004</v>
      </c>
      <c r="J129" s="1014">
        <f t="shared" ca="1" si="30"/>
        <v>1153</v>
      </c>
      <c r="K129" s="962">
        <v>45059</v>
      </c>
    </row>
    <row r="130" spans="1:11" x14ac:dyDescent="0.15">
      <c r="A130" s="552" t="str">
        <f t="shared" ref="A130" si="41">B130&amp;"-"&amp;D130&amp;"-"&amp;F130&amp;"-"&amp;E130</f>
        <v>Road-Male-U20-Marathon</v>
      </c>
      <c r="B130" s="1011" t="s">
        <v>0</v>
      </c>
      <c r="C130" s="253" t="s">
        <v>926</v>
      </c>
      <c r="D130" s="254" t="s">
        <v>69</v>
      </c>
      <c r="E130" s="254" t="s">
        <v>25</v>
      </c>
      <c r="F130" s="255" t="s">
        <v>81</v>
      </c>
      <c r="G130" s="254" t="s">
        <v>917</v>
      </c>
      <c r="H130" s="544"/>
      <c r="I130" s="256"/>
      <c r="J130" s="1012" t="str">
        <f t="shared" ca="1" si="30"/>
        <v/>
      </c>
      <c r="K130" s="961">
        <v>45058</v>
      </c>
    </row>
    <row r="131" spans="1:11" x14ac:dyDescent="0.15">
      <c r="A131" s="552" t="str">
        <f t="shared" si="26"/>
        <v>Road-Male-Senior-Marathon</v>
      </c>
      <c r="B131" s="1011" t="s">
        <v>0</v>
      </c>
      <c r="C131" s="253" t="s">
        <v>926</v>
      </c>
      <c r="D131" s="254" t="s">
        <v>69</v>
      </c>
      <c r="E131" s="254" t="s">
        <v>25</v>
      </c>
      <c r="F131" s="255" t="s">
        <v>5</v>
      </c>
      <c r="G131" s="254" t="s">
        <v>26</v>
      </c>
      <c r="H131" s="544" t="s">
        <v>1292</v>
      </c>
      <c r="I131" s="256">
        <v>29677</v>
      </c>
      <c r="J131" s="1012">
        <f t="shared" ref="J131:J170" ca="1" si="42">IF(I131="","",IF(I131="MISSING","",IF(I131="-","-",TODAY()-I131)))</f>
        <v>16480</v>
      </c>
      <c r="K131" s="961">
        <v>45051</v>
      </c>
    </row>
    <row r="132" spans="1:11" x14ac:dyDescent="0.15">
      <c r="A132" s="547" t="str">
        <f t="shared" si="26"/>
        <v>Road-Male-V35-Marathon</v>
      </c>
      <c r="B132" s="982" t="s">
        <v>0</v>
      </c>
      <c r="C132" s="247" t="s">
        <v>926</v>
      </c>
      <c r="D132" s="242" t="s">
        <v>69</v>
      </c>
      <c r="E132" s="242" t="s">
        <v>25</v>
      </c>
      <c r="F132" s="243" t="s">
        <v>74</v>
      </c>
      <c r="G132" s="242" t="s">
        <v>898</v>
      </c>
      <c r="H132" s="544" t="s">
        <v>1412</v>
      </c>
      <c r="I132" s="245">
        <v>45403</v>
      </c>
      <c r="J132" s="983">
        <f t="shared" ca="1" si="42"/>
        <v>754</v>
      </c>
      <c r="K132" s="954">
        <v>45418</v>
      </c>
    </row>
    <row r="133" spans="1:11" x14ac:dyDescent="0.15">
      <c r="A133" s="547" t="str">
        <f t="shared" si="26"/>
        <v>Road-Male-V40-Marathon</v>
      </c>
      <c r="B133" s="982" t="s">
        <v>0</v>
      </c>
      <c r="C133" s="247" t="s">
        <v>926</v>
      </c>
      <c r="D133" s="242" t="s">
        <v>69</v>
      </c>
      <c r="E133" s="242" t="s">
        <v>25</v>
      </c>
      <c r="F133" s="243" t="s">
        <v>67</v>
      </c>
      <c r="G133" s="242" t="s">
        <v>27</v>
      </c>
      <c r="H133" s="544" t="s">
        <v>1294</v>
      </c>
      <c r="I133" s="245">
        <v>29860</v>
      </c>
      <c r="J133" s="983">
        <f t="shared" ca="1" si="42"/>
        <v>16297</v>
      </c>
      <c r="K133" s="954">
        <v>45051</v>
      </c>
    </row>
    <row r="134" spans="1:11" x14ac:dyDescent="0.15">
      <c r="A134" s="547" t="str">
        <f t="shared" si="26"/>
        <v>Road-Male-V45-Marathon</v>
      </c>
      <c r="B134" s="982" t="s">
        <v>0</v>
      </c>
      <c r="C134" s="247" t="s">
        <v>926</v>
      </c>
      <c r="D134" s="242" t="s">
        <v>69</v>
      </c>
      <c r="E134" s="242" t="s">
        <v>25</v>
      </c>
      <c r="F134" s="243" t="s">
        <v>64</v>
      </c>
      <c r="G134" s="242" t="s">
        <v>643</v>
      </c>
      <c r="H134" s="544" t="s">
        <v>1552</v>
      </c>
      <c r="I134" s="245">
        <v>46068</v>
      </c>
      <c r="J134" s="983">
        <f t="shared" ca="1" si="42"/>
        <v>89</v>
      </c>
      <c r="K134" s="954">
        <v>46145</v>
      </c>
    </row>
    <row r="135" spans="1:11" x14ac:dyDescent="0.15">
      <c r="A135" s="547" t="str">
        <f t="shared" si="26"/>
        <v>Road-Male-V50-Marathon</v>
      </c>
      <c r="B135" s="982" t="s">
        <v>0</v>
      </c>
      <c r="C135" s="247" t="s">
        <v>926</v>
      </c>
      <c r="D135" s="242" t="s">
        <v>69</v>
      </c>
      <c r="E135" s="242" t="s">
        <v>25</v>
      </c>
      <c r="F135" s="243" t="s">
        <v>65</v>
      </c>
      <c r="G135" s="242" t="s">
        <v>63</v>
      </c>
      <c r="H135" s="544" t="s">
        <v>1354</v>
      </c>
      <c r="I135" s="245">
        <v>43583</v>
      </c>
      <c r="J135" s="983">
        <f t="shared" ca="1" si="42"/>
        <v>2574</v>
      </c>
      <c r="K135" s="954">
        <v>45111</v>
      </c>
    </row>
    <row r="136" spans="1:11" x14ac:dyDescent="0.15">
      <c r="A136" s="547" t="str">
        <f t="shared" si="26"/>
        <v>Road-Male-V55-Marathon</v>
      </c>
      <c r="B136" s="982" t="s">
        <v>0</v>
      </c>
      <c r="C136" s="247" t="s">
        <v>926</v>
      </c>
      <c r="D136" s="242" t="s">
        <v>69</v>
      </c>
      <c r="E136" s="242" t="s">
        <v>25</v>
      </c>
      <c r="F136" s="243" t="s">
        <v>66</v>
      </c>
      <c r="G136" s="242" t="s">
        <v>1370</v>
      </c>
      <c r="H136" s="544" t="s">
        <v>1411</v>
      </c>
      <c r="I136" s="245">
        <v>45396</v>
      </c>
      <c r="J136" s="983">
        <f t="shared" ca="1" si="42"/>
        <v>761</v>
      </c>
      <c r="K136" s="954">
        <v>45418</v>
      </c>
    </row>
    <row r="137" spans="1:11" x14ac:dyDescent="0.15">
      <c r="A137" s="547" t="str">
        <f t="shared" si="26"/>
        <v>Road-Male-V60-Marathon</v>
      </c>
      <c r="B137" s="982" t="s">
        <v>0</v>
      </c>
      <c r="C137" s="247" t="s">
        <v>926</v>
      </c>
      <c r="D137" s="242" t="s">
        <v>69</v>
      </c>
      <c r="E137" s="242" t="s">
        <v>25</v>
      </c>
      <c r="F137" s="243" t="s">
        <v>70</v>
      </c>
      <c r="G137" s="242" t="s">
        <v>60</v>
      </c>
      <c r="H137" s="544" t="s">
        <v>1298</v>
      </c>
      <c r="I137" s="245">
        <v>41000</v>
      </c>
      <c r="J137" s="983">
        <f t="shared" ca="1" si="42"/>
        <v>5157</v>
      </c>
      <c r="K137" s="954">
        <v>45051</v>
      </c>
    </row>
    <row r="138" spans="1:11" x14ac:dyDescent="0.15">
      <c r="A138" s="547" t="str">
        <f t="shared" si="26"/>
        <v>Road-Male-V65-Marathon</v>
      </c>
      <c r="B138" s="982" t="s">
        <v>0</v>
      </c>
      <c r="C138" s="247" t="s">
        <v>926</v>
      </c>
      <c r="D138" s="242" t="s">
        <v>69</v>
      </c>
      <c r="E138" s="242" t="s">
        <v>25</v>
      </c>
      <c r="F138" s="243" t="s">
        <v>71</v>
      </c>
      <c r="G138" s="242" t="s">
        <v>54</v>
      </c>
      <c r="H138" s="544" t="s">
        <v>1299</v>
      </c>
      <c r="I138" s="245">
        <v>38808</v>
      </c>
      <c r="J138" s="983">
        <f t="shared" ca="1" si="42"/>
        <v>7349</v>
      </c>
      <c r="K138" s="954">
        <v>45051</v>
      </c>
    </row>
    <row r="139" spans="1:11" x14ac:dyDescent="0.15">
      <c r="A139" s="547" t="str">
        <f t="shared" si="26"/>
        <v>Road-Male-V70-Marathon</v>
      </c>
      <c r="B139" s="982" t="s">
        <v>0</v>
      </c>
      <c r="C139" s="247" t="s">
        <v>926</v>
      </c>
      <c r="D139" s="242" t="s">
        <v>69</v>
      </c>
      <c r="E139" s="242" t="s">
        <v>25</v>
      </c>
      <c r="F139" s="243" t="s">
        <v>72</v>
      </c>
      <c r="G139" s="242" t="s">
        <v>54</v>
      </c>
      <c r="H139" s="544" t="s">
        <v>1300</v>
      </c>
      <c r="I139" s="245">
        <v>39539</v>
      </c>
      <c r="J139" s="983">
        <f t="shared" ca="1" si="42"/>
        <v>6618</v>
      </c>
      <c r="K139" s="954">
        <v>45051</v>
      </c>
    </row>
    <row r="140" spans="1:11" x14ac:dyDescent="0.15">
      <c r="A140" s="547" t="str">
        <f t="shared" si="26"/>
        <v>Road-Male-V75-Marathon</v>
      </c>
      <c r="B140" s="982" t="s">
        <v>0</v>
      </c>
      <c r="C140" s="247" t="s">
        <v>926</v>
      </c>
      <c r="D140" s="242" t="s">
        <v>69</v>
      </c>
      <c r="E140" s="242" t="s">
        <v>25</v>
      </c>
      <c r="F140" s="243" t="s">
        <v>479</v>
      </c>
      <c r="G140" s="242" t="s">
        <v>54</v>
      </c>
      <c r="H140" s="544" t="s">
        <v>1301</v>
      </c>
      <c r="I140" s="245">
        <v>42100</v>
      </c>
      <c r="J140" s="983">
        <f t="shared" ca="1" si="42"/>
        <v>4057</v>
      </c>
      <c r="K140" s="954">
        <v>45051</v>
      </c>
    </row>
    <row r="141" spans="1:11" x14ac:dyDescent="0.15">
      <c r="A141" s="549" t="str">
        <f t="shared" ref="A141" si="43">B141&amp;"-"&amp;D141&amp;"-"&amp;F141&amp;"-"&amp;E141</f>
        <v>Road-Male-V80-Marathon</v>
      </c>
      <c r="B141" s="984" t="s">
        <v>0</v>
      </c>
      <c r="C141" s="248" t="s">
        <v>926</v>
      </c>
      <c r="D141" s="249" t="s">
        <v>69</v>
      </c>
      <c r="E141" s="249" t="s">
        <v>25</v>
      </c>
      <c r="F141" s="250" t="s">
        <v>835</v>
      </c>
      <c r="G141" s="249" t="s">
        <v>54</v>
      </c>
      <c r="H141" s="545" t="s">
        <v>1302</v>
      </c>
      <c r="I141" s="252">
        <v>43387</v>
      </c>
      <c r="J141" s="985">
        <f t="shared" ref="J141" ca="1" si="44">IF(I141="","",IF(I141="MISSING","",IF(I141="-","-",TODAY()-I141)))</f>
        <v>2770</v>
      </c>
      <c r="K141" s="955">
        <v>45051</v>
      </c>
    </row>
    <row r="142" spans="1:11" ht="14" thickBot="1" x14ac:dyDescent="0.2">
      <c r="A142" s="549" t="str">
        <f t="shared" si="26"/>
        <v>Road-Male-V85-Marathon</v>
      </c>
      <c r="B142" s="984" t="s">
        <v>0</v>
      </c>
      <c r="C142" s="248" t="s">
        <v>926</v>
      </c>
      <c r="D142" s="249" t="s">
        <v>69</v>
      </c>
      <c r="E142" s="249" t="s">
        <v>25</v>
      </c>
      <c r="F142" s="250" t="s">
        <v>1340</v>
      </c>
      <c r="G142" s="249" t="s">
        <v>54</v>
      </c>
      <c r="H142" s="545" t="s">
        <v>1344</v>
      </c>
      <c r="I142" s="252">
        <v>45039</v>
      </c>
      <c r="J142" s="985">
        <f t="shared" ca="1" si="42"/>
        <v>1118</v>
      </c>
      <c r="K142" s="955">
        <v>45059</v>
      </c>
    </row>
    <row r="143" spans="1:11" x14ac:dyDescent="0.15">
      <c r="A143" s="550" t="str">
        <f t="shared" si="26"/>
        <v>Road-Female-U13-5K</v>
      </c>
      <c r="B143" s="1015" t="s">
        <v>0</v>
      </c>
      <c r="C143" s="258" t="s">
        <v>926</v>
      </c>
      <c r="D143" s="270" t="s">
        <v>75</v>
      </c>
      <c r="E143" s="259" t="s">
        <v>771</v>
      </c>
      <c r="F143" s="260" t="s">
        <v>78</v>
      </c>
      <c r="G143" s="259" t="s">
        <v>856</v>
      </c>
      <c r="H143" s="266">
        <v>19.29</v>
      </c>
      <c r="I143" s="261">
        <v>43344</v>
      </c>
      <c r="J143" s="1016">
        <f ca="1">IF(I143="","",IF(I143="MISSING","",IF(I143="-","-",TODAY()-I143)))</f>
        <v>2813</v>
      </c>
      <c r="K143" s="963">
        <v>45051</v>
      </c>
    </row>
    <row r="144" spans="1:11" x14ac:dyDescent="0.15">
      <c r="A144" s="552" t="str">
        <f t="shared" ref="A144:A146" si="45">B144&amp;"-"&amp;D144&amp;"-"&amp;F144&amp;"-"&amp;E144</f>
        <v>Road-Female-U15-5K</v>
      </c>
      <c r="B144" s="1011" t="s">
        <v>0</v>
      </c>
      <c r="C144" s="253" t="s">
        <v>926</v>
      </c>
      <c r="D144" s="268" t="s">
        <v>75</v>
      </c>
      <c r="E144" s="254" t="s">
        <v>771</v>
      </c>
      <c r="F144" s="255" t="s">
        <v>79</v>
      </c>
      <c r="G144" s="254" t="s">
        <v>917</v>
      </c>
      <c r="H144" s="244"/>
      <c r="I144" s="256"/>
      <c r="J144" s="1012" t="str">
        <f t="shared" ref="J144:J145" ca="1" si="46">IF(I144="","",IF(I144="MISSING","",IF(I144="-","-",TODAY()-I144)))</f>
        <v/>
      </c>
      <c r="K144" s="961">
        <v>45058</v>
      </c>
    </row>
    <row r="145" spans="1:12" x14ac:dyDescent="0.15">
      <c r="A145" s="552" t="str">
        <f t="shared" si="45"/>
        <v>Road-Female-U17-5K</v>
      </c>
      <c r="B145" s="1011" t="s">
        <v>0</v>
      </c>
      <c r="C145" s="253" t="s">
        <v>926</v>
      </c>
      <c r="D145" s="268" t="s">
        <v>75</v>
      </c>
      <c r="E145" s="254" t="s">
        <v>771</v>
      </c>
      <c r="F145" s="255" t="s">
        <v>80</v>
      </c>
      <c r="G145" s="254" t="s">
        <v>917</v>
      </c>
      <c r="H145" s="244"/>
      <c r="I145" s="256"/>
      <c r="J145" s="1012" t="str">
        <f t="shared" ca="1" si="46"/>
        <v/>
      </c>
      <c r="K145" s="961">
        <v>45058</v>
      </c>
    </row>
    <row r="146" spans="1:12" x14ac:dyDescent="0.15">
      <c r="A146" s="552" t="str">
        <f t="shared" si="45"/>
        <v>Road-Female-U20-5K</v>
      </c>
      <c r="B146" s="1011" t="s">
        <v>0</v>
      </c>
      <c r="C146" s="253" t="s">
        <v>926</v>
      </c>
      <c r="D146" s="268" t="s">
        <v>75</v>
      </c>
      <c r="E146" s="254" t="s">
        <v>771</v>
      </c>
      <c r="F146" s="255" t="s">
        <v>81</v>
      </c>
      <c r="G146" s="254" t="s">
        <v>917</v>
      </c>
      <c r="H146" s="244"/>
      <c r="I146" s="256"/>
      <c r="J146" s="1012" t="str">
        <f t="shared" ref="J146" ca="1" si="47">IF(I146="","",IF(I146="MISSING","",IF(I146="-","-",TODAY()-I146)))</f>
        <v/>
      </c>
      <c r="K146" s="961">
        <v>45058</v>
      </c>
    </row>
    <row r="147" spans="1:12" x14ac:dyDescent="0.15">
      <c r="A147" s="552" t="str">
        <f t="shared" si="26"/>
        <v>Road-Female-Senior-5K</v>
      </c>
      <c r="B147" s="1011" t="s">
        <v>0</v>
      </c>
      <c r="C147" s="253" t="s">
        <v>926</v>
      </c>
      <c r="D147" s="268" t="s">
        <v>75</v>
      </c>
      <c r="E147" s="254" t="s">
        <v>771</v>
      </c>
      <c r="F147" s="255" t="s">
        <v>5</v>
      </c>
      <c r="G147" s="254" t="s">
        <v>37</v>
      </c>
      <c r="H147" s="244">
        <v>17</v>
      </c>
      <c r="I147" s="256">
        <v>36373</v>
      </c>
      <c r="J147" s="1012">
        <f t="shared" ca="1" si="42"/>
        <v>9784</v>
      </c>
      <c r="K147" s="961">
        <v>45051</v>
      </c>
    </row>
    <row r="148" spans="1:12" x14ac:dyDescent="0.15">
      <c r="A148" s="547" t="str">
        <f t="shared" si="26"/>
        <v>Road-Female-V35-5K</v>
      </c>
      <c r="B148" s="982" t="s">
        <v>0</v>
      </c>
      <c r="C148" s="247" t="s">
        <v>926</v>
      </c>
      <c r="D148" s="269" t="s">
        <v>75</v>
      </c>
      <c r="E148" s="254" t="s">
        <v>771</v>
      </c>
      <c r="F148" s="243" t="s">
        <v>74</v>
      </c>
      <c r="G148" s="242" t="s">
        <v>38</v>
      </c>
      <c r="H148" s="244">
        <v>17.57</v>
      </c>
      <c r="I148" s="245">
        <v>34881</v>
      </c>
      <c r="J148" s="983">
        <f t="shared" ca="1" si="42"/>
        <v>11276</v>
      </c>
      <c r="K148" s="954">
        <v>45051</v>
      </c>
    </row>
    <row r="149" spans="1:12" x14ac:dyDescent="0.15">
      <c r="A149" s="547" t="str">
        <f t="shared" si="26"/>
        <v>Road-Female-V40-5K</v>
      </c>
      <c r="B149" s="982" t="s">
        <v>0</v>
      </c>
      <c r="C149" s="247" t="s">
        <v>926</v>
      </c>
      <c r="D149" s="269" t="s">
        <v>75</v>
      </c>
      <c r="E149" s="254" t="s">
        <v>771</v>
      </c>
      <c r="F149" s="243" t="s">
        <v>67</v>
      </c>
      <c r="G149" s="242" t="s">
        <v>38</v>
      </c>
      <c r="H149" s="244">
        <v>17.13</v>
      </c>
      <c r="I149" s="245">
        <v>36404</v>
      </c>
      <c r="J149" s="983">
        <f t="shared" ca="1" si="42"/>
        <v>9753</v>
      </c>
      <c r="K149" s="954">
        <v>45051</v>
      </c>
      <c r="L149" s="1" t="s">
        <v>764</v>
      </c>
    </row>
    <row r="150" spans="1:12" x14ac:dyDescent="0.15">
      <c r="A150" s="547" t="str">
        <f t="shared" si="26"/>
        <v>Road-Female-V45-5K</v>
      </c>
      <c r="B150" s="982" t="s">
        <v>0</v>
      </c>
      <c r="C150" s="247" t="s">
        <v>926</v>
      </c>
      <c r="D150" s="269" t="s">
        <v>75</v>
      </c>
      <c r="E150" s="254" t="s">
        <v>771</v>
      </c>
      <c r="F150" s="243" t="s">
        <v>64</v>
      </c>
      <c r="G150" s="242" t="s">
        <v>45</v>
      </c>
      <c r="H150" s="244">
        <v>18.59</v>
      </c>
      <c r="I150" s="245">
        <v>35704</v>
      </c>
      <c r="J150" s="983">
        <f t="shared" ca="1" si="42"/>
        <v>10453</v>
      </c>
      <c r="K150" s="954">
        <v>45051</v>
      </c>
    </row>
    <row r="151" spans="1:12" x14ac:dyDescent="0.15">
      <c r="A151" s="547" t="str">
        <f t="shared" si="26"/>
        <v>Road-Female-V50-5K</v>
      </c>
      <c r="B151" s="982" t="s">
        <v>0</v>
      </c>
      <c r="C151" s="247" t="s">
        <v>926</v>
      </c>
      <c r="D151" s="269" t="s">
        <v>75</v>
      </c>
      <c r="E151" s="254" t="s">
        <v>771</v>
      </c>
      <c r="F151" s="243" t="s">
        <v>65</v>
      </c>
      <c r="G151" s="242" t="s">
        <v>883</v>
      </c>
      <c r="H151" s="244">
        <v>20.58</v>
      </c>
      <c r="I151" s="245">
        <v>45408</v>
      </c>
      <c r="J151" s="983">
        <f t="shared" ca="1" si="42"/>
        <v>749</v>
      </c>
      <c r="K151" s="954">
        <v>45418</v>
      </c>
    </row>
    <row r="152" spans="1:12" x14ac:dyDescent="0.15">
      <c r="A152" s="547" t="str">
        <f t="shared" si="26"/>
        <v>Road-Female-V55-5K</v>
      </c>
      <c r="B152" s="982" t="s">
        <v>0</v>
      </c>
      <c r="C152" s="247" t="s">
        <v>926</v>
      </c>
      <c r="D152" s="269" t="s">
        <v>75</v>
      </c>
      <c r="E152" s="254" t="s">
        <v>771</v>
      </c>
      <c r="F152" s="243" t="s">
        <v>66</v>
      </c>
      <c r="G152" s="242" t="s">
        <v>799</v>
      </c>
      <c r="H152" s="244">
        <v>22</v>
      </c>
      <c r="I152" s="245">
        <v>42971</v>
      </c>
      <c r="J152" s="983">
        <f t="shared" ca="1" si="42"/>
        <v>3186</v>
      </c>
      <c r="K152" s="954">
        <v>45051</v>
      </c>
    </row>
    <row r="153" spans="1:12" x14ac:dyDescent="0.15">
      <c r="A153" s="547" t="str">
        <f t="shared" si="26"/>
        <v>Road-Female-V60-5K</v>
      </c>
      <c r="B153" s="982" t="s">
        <v>0</v>
      </c>
      <c r="C153" s="247" t="s">
        <v>926</v>
      </c>
      <c r="D153" s="269" t="s">
        <v>75</v>
      </c>
      <c r="E153" s="254" t="s">
        <v>771</v>
      </c>
      <c r="F153" s="243" t="s">
        <v>70</v>
      </c>
      <c r="G153" s="242" t="s">
        <v>911</v>
      </c>
      <c r="H153" s="244">
        <v>21.39</v>
      </c>
      <c r="I153" s="245">
        <v>43282</v>
      </c>
      <c r="J153" s="983">
        <f t="shared" ca="1" si="42"/>
        <v>2875</v>
      </c>
      <c r="K153" s="954">
        <v>45051</v>
      </c>
    </row>
    <row r="154" spans="1:12" x14ac:dyDescent="0.15">
      <c r="A154" s="547" t="str">
        <f t="shared" si="26"/>
        <v>Road-Female-V65-5K</v>
      </c>
      <c r="B154" s="982" t="s">
        <v>0</v>
      </c>
      <c r="C154" s="247" t="s">
        <v>926</v>
      </c>
      <c r="D154" s="269" t="s">
        <v>75</v>
      </c>
      <c r="E154" s="254" t="s">
        <v>771</v>
      </c>
      <c r="F154" s="243" t="s">
        <v>71</v>
      </c>
      <c r="G154" s="242" t="s">
        <v>911</v>
      </c>
      <c r="H154" s="244">
        <v>23.19</v>
      </c>
      <c r="I154" s="245">
        <v>43678</v>
      </c>
      <c r="J154" s="983">
        <f t="shared" ca="1" si="42"/>
        <v>2479</v>
      </c>
      <c r="K154" s="954">
        <v>45051</v>
      </c>
    </row>
    <row r="155" spans="1:12" ht="14" thickBot="1" x14ac:dyDescent="0.2">
      <c r="A155" s="551" t="str">
        <f t="shared" si="26"/>
        <v>Road-Female-V70-5K</v>
      </c>
      <c r="B155" s="1017" t="s">
        <v>0</v>
      </c>
      <c r="C155" s="1018" t="s">
        <v>926</v>
      </c>
      <c r="D155" s="1019" t="s">
        <v>75</v>
      </c>
      <c r="E155" s="1020" t="s">
        <v>771</v>
      </c>
      <c r="F155" s="1021" t="s">
        <v>72</v>
      </c>
      <c r="G155" s="1020" t="s">
        <v>911</v>
      </c>
      <c r="H155" s="1127" t="s">
        <v>1513</v>
      </c>
      <c r="I155" s="1022">
        <v>45799</v>
      </c>
      <c r="J155" s="1023">
        <f t="shared" ca="1" si="42"/>
        <v>358</v>
      </c>
      <c r="K155" s="964">
        <v>45942</v>
      </c>
    </row>
    <row r="156" spans="1:12" ht="14" thickBot="1" x14ac:dyDescent="0.2">
      <c r="A156" s="550" t="str">
        <f t="shared" si="26"/>
        <v>Road-Female-U15-4 Mile</v>
      </c>
      <c r="B156" s="967" t="s">
        <v>0</v>
      </c>
      <c r="C156" s="968" t="s">
        <v>926</v>
      </c>
      <c r="D156" s="974" t="s">
        <v>75</v>
      </c>
      <c r="E156" s="969" t="s">
        <v>13</v>
      </c>
      <c r="F156" s="970" t="s">
        <v>79</v>
      </c>
      <c r="G156" s="969" t="s">
        <v>924</v>
      </c>
      <c r="H156" s="971" t="s">
        <v>926</v>
      </c>
      <c r="I156" s="972" t="s">
        <v>926</v>
      </c>
      <c r="J156" s="973" t="s">
        <v>926</v>
      </c>
      <c r="K156" s="567">
        <v>45090</v>
      </c>
    </row>
    <row r="157" spans="1:12" ht="14" thickBot="1" x14ac:dyDescent="0.2">
      <c r="A157" s="550" t="str">
        <f t="shared" ref="A157:A159" si="48">B157&amp;"-"&amp;D157&amp;"-"&amp;F157&amp;"-"&amp;E157</f>
        <v>Road-Female-U17-4 Mile</v>
      </c>
      <c r="B157" s="1024" t="s">
        <v>0</v>
      </c>
      <c r="C157" s="585" t="s">
        <v>926</v>
      </c>
      <c r="D157" s="586" t="s">
        <v>75</v>
      </c>
      <c r="E157" s="587" t="s">
        <v>13</v>
      </c>
      <c r="F157" s="588" t="s">
        <v>80</v>
      </c>
      <c r="G157" s="587" t="s">
        <v>917</v>
      </c>
      <c r="H157" s="1025"/>
      <c r="I157" s="590"/>
      <c r="J157" s="1026" t="str">
        <f t="shared" ref="J157:J159" ca="1" si="49">IF(I157="","",IF(I157="MISSING","",IF(I157="-","-",TODAY()-I157)))</f>
        <v/>
      </c>
      <c r="K157" s="956">
        <v>45058</v>
      </c>
    </row>
    <row r="158" spans="1:12" ht="14" thickBot="1" x14ac:dyDescent="0.2">
      <c r="A158" s="550" t="str">
        <f t="shared" si="48"/>
        <v>Road-Female-U20-4 Mile</v>
      </c>
      <c r="B158" s="986" t="s">
        <v>0</v>
      </c>
      <c r="C158" s="568" t="s">
        <v>926</v>
      </c>
      <c r="D158" s="569" t="s">
        <v>75</v>
      </c>
      <c r="E158" s="570" t="s">
        <v>13</v>
      </c>
      <c r="F158" s="571" t="s">
        <v>81</v>
      </c>
      <c r="G158" s="570" t="s">
        <v>917</v>
      </c>
      <c r="H158" s="572"/>
      <c r="I158" s="573"/>
      <c r="J158" s="987" t="str">
        <f t="shared" ca="1" si="49"/>
        <v/>
      </c>
      <c r="K158" s="956">
        <v>45058</v>
      </c>
    </row>
    <row r="159" spans="1:12" x14ac:dyDescent="0.15">
      <c r="A159" s="550" t="str">
        <f t="shared" si="48"/>
        <v>Road-Female-Senior-4 Mile</v>
      </c>
      <c r="B159" s="1011" t="s">
        <v>0</v>
      </c>
      <c r="C159" s="253" t="s">
        <v>926</v>
      </c>
      <c r="D159" s="268" t="s">
        <v>75</v>
      </c>
      <c r="E159" s="254" t="s">
        <v>13</v>
      </c>
      <c r="F159" s="255" t="s">
        <v>5</v>
      </c>
      <c r="G159" s="254" t="s">
        <v>40</v>
      </c>
      <c r="H159" s="561">
        <v>22.41</v>
      </c>
      <c r="I159" s="256">
        <v>31564</v>
      </c>
      <c r="J159" s="1012">
        <f t="shared" ca="1" si="49"/>
        <v>14593</v>
      </c>
      <c r="K159" s="961">
        <v>45051</v>
      </c>
    </row>
    <row r="160" spans="1:12" x14ac:dyDescent="0.15">
      <c r="A160" s="547" t="str">
        <f t="shared" si="26"/>
        <v>Road-Female-V35-4 Mile</v>
      </c>
      <c r="B160" s="982" t="s">
        <v>0</v>
      </c>
      <c r="C160" s="247" t="s">
        <v>926</v>
      </c>
      <c r="D160" s="269" t="s">
        <v>75</v>
      </c>
      <c r="E160" s="242" t="s">
        <v>13</v>
      </c>
      <c r="F160" s="243" t="s">
        <v>74</v>
      </c>
      <c r="G160" s="242" t="s">
        <v>38</v>
      </c>
      <c r="H160" s="244">
        <v>22.18</v>
      </c>
      <c r="I160" s="245">
        <v>34790</v>
      </c>
      <c r="J160" s="983">
        <f t="shared" ca="1" si="42"/>
        <v>11367</v>
      </c>
      <c r="K160" s="954">
        <v>45051</v>
      </c>
      <c r="L160" s="1" t="s">
        <v>763</v>
      </c>
    </row>
    <row r="161" spans="1:11" x14ac:dyDescent="0.15">
      <c r="A161" s="547" t="str">
        <f t="shared" si="26"/>
        <v>Road-Female-V40-4 Mile</v>
      </c>
      <c r="B161" s="982" t="s">
        <v>0</v>
      </c>
      <c r="C161" s="247" t="s">
        <v>926</v>
      </c>
      <c r="D161" s="269" t="s">
        <v>75</v>
      </c>
      <c r="E161" s="242" t="s">
        <v>13</v>
      </c>
      <c r="F161" s="243" t="s">
        <v>67</v>
      </c>
      <c r="G161" s="242" t="s">
        <v>917</v>
      </c>
      <c r="H161" s="244"/>
      <c r="I161" s="245"/>
      <c r="J161" s="983" t="str">
        <f t="shared" ca="1" si="42"/>
        <v/>
      </c>
      <c r="K161" s="954">
        <v>45051</v>
      </c>
    </row>
    <row r="162" spans="1:11" x14ac:dyDescent="0.15">
      <c r="A162" s="547" t="str">
        <f t="shared" si="26"/>
        <v>Road-Female-V45-4 Mile</v>
      </c>
      <c r="B162" s="982" t="s">
        <v>0</v>
      </c>
      <c r="C162" s="247" t="s">
        <v>926</v>
      </c>
      <c r="D162" s="269" t="s">
        <v>75</v>
      </c>
      <c r="E162" s="242" t="s">
        <v>13</v>
      </c>
      <c r="F162" s="243" t="s">
        <v>64</v>
      </c>
      <c r="G162" s="242" t="s">
        <v>45</v>
      </c>
      <c r="H162" s="244">
        <v>23.5</v>
      </c>
      <c r="I162" s="245">
        <v>35582</v>
      </c>
      <c r="J162" s="983">
        <f t="shared" ca="1" si="42"/>
        <v>10575</v>
      </c>
      <c r="K162" s="954">
        <v>45051</v>
      </c>
    </row>
    <row r="163" spans="1:11" x14ac:dyDescent="0.15">
      <c r="A163" s="547" t="str">
        <f t="shared" si="26"/>
        <v>Road-Female-V50-4 Mile</v>
      </c>
      <c r="B163" s="982" t="s">
        <v>0</v>
      </c>
      <c r="C163" s="247" t="s">
        <v>926</v>
      </c>
      <c r="D163" s="269" t="s">
        <v>75</v>
      </c>
      <c r="E163" s="242" t="s">
        <v>13</v>
      </c>
      <c r="F163" s="243" t="s">
        <v>65</v>
      </c>
      <c r="G163" s="242" t="s">
        <v>917</v>
      </c>
      <c r="H163" s="244"/>
      <c r="I163" s="245"/>
      <c r="J163" s="983" t="str">
        <f t="shared" ca="1" si="42"/>
        <v/>
      </c>
      <c r="K163" s="954">
        <v>45051</v>
      </c>
    </row>
    <row r="164" spans="1:11" x14ac:dyDescent="0.15">
      <c r="A164" s="547" t="str">
        <f t="shared" ref="A164:A238" si="50">B164&amp;"-"&amp;D164&amp;"-"&amp;F164&amp;"-"&amp;E164</f>
        <v>Road-Female-V55-4 Mile</v>
      </c>
      <c r="B164" s="982" t="s">
        <v>0</v>
      </c>
      <c r="C164" s="247" t="s">
        <v>926</v>
      </c>
      <c r="D164" s="269" t="s">
        <v>75</v>
      </c>
      <c r="E164" s="242" t="s">
        <v>13</v>
      </c>
      <c r="F164" s="243" t="s">
        <v>66</v>
      </c>
      <c r="G164" s="242" t="s">
        <v>917</v>
      </c>
      <c r="H164" s="244"/>
      <c r="I164" s="245"/>
      <c r="J164" s="983" t="str">
        <f t="shared" ref="J164" ca="1" si="51">IF(I164="","",IF(I164="MISSING","",IF(I164="-","-",TODAY()-I164)))</f>
        <v/>
      </c>
      <c r="K164" s="954">
        <v>45051</v>
      </c>
    </row>
    <row r="165" spans="1:11" x14ac:dyDescent="0.15">
      <c r="A165" s="547" t="str">
        <f t="shared" si="50"/>
        <v>Road-Female-V60-4 Mile</v>
      </c>
      <c r="B165" s="982" t="s">
        <v>0</v>
      </c>
      <c r="C165" s="247" t="s">
        <v>926</v>
      </c>
      <c r="D165" s="269" t="s">
        <v>75</v>
      </c>
      <c r="E165" s="242" t="s">
        <v>13</v>
      </c>
      <c r="F165" s="243" t="s">
        <v>70</v>
      </c>
      <c r="G165" s="242" t="s">
        <v>917</v>
      </c>
      <c r="H165" s="244"/>
      <c r="I165" s="245"/>
      <c r="J165" s="983" t="str">
        <f t="shared" ca="1" si="42"/>
        <v/>
      </c>
      <c r="K165" s="954">
        <v>45051</v>
      </c>
    </row>
    <row r="166" spans="1:11" x14ac:dyDescent="0.15">
      <c r="A166" s="547" t="str">
        <f t="shared" si="50"/>
        <v>Road-Female-V65-4 Mile</v>
      </c>
      <c r="B166" s="982" t="s">
        <v>0</v>
      </c>
      <c r="C166" s="247" t="s">
        <v>926</v>
      </c>
      <c r="D166" s="269" t="s">
        <v>75</v>
      </c>
      <c r="E166" s="242" t="s">
        <v>13</v>
      </c>
      <c r="F166" s="243" t="s">
        <v>71</v>
      </c>
      <c r="G166" s="242" t="s">
        <v>917</v>
      </c>
      <c r="H166" s="244"/>
      <c r="I166" s="245"/>
      <c r="J166" s="983" t="str">
        <f t="shared" ca="1" si="42"/>
        <v/>
      </c>
      <c r="K166" s="954">
        <v>45051</v>
      </c>
    </row>
    <row r="167" spans="1:11" ht="14" thickBot="1" x14ac:dyDescent="0.2">
      <c r="A167" s="551" t="str">
        <f t="shared" si="50"/>
        <v>Road-Female-V70-4 Mile</v>
      </c>
      <c r="B167" s="1017" t="s">
        <v>0</v>
      </c>
      <c r="C167" s="1018" t="s">
        <v>926</v>
      </c>
      <c r="D167" s="1019" t="s">
        <v>75</v>
      </c>
      <c r="E167" s="1020" t="s">
        <v>13</v>
      </c>
      <c r="F167" s="1021" t="s">
        <v>72</v>
      </c>
      <c r="G167" s="1020" t="s">
        <v>917</v>
      </c>
      <c r="H167" s="992"/>
      <c r="I167" s="1022"/>
      <c r="J167" s="1023" t="str">
        <f t="shared" ca="1" si="42"/>
        <v/>
      </c>
      <c r="K167" s="964">
        <v>45051</v>
      </c>
    </row>
    <row r="168" spans="1:11" ht="14" thickBot="1" x14ac:dyDescent="0.2">
      <c r="A168" s="550" t="str">
        <f t="shared" ref="A168:A170" si="52">B168&amp;"-"&amp;D168&amp;"-"&amp;F168&amp;"-"&amp;E168</f>
        <v>Road-Female-U15-5 Mile</v>
      </c>
      <c r="B168" s="967" t="s">
        <v>0</v>
      </c>
      <c r="C168" s="968" t="s">
        <v>926</v>
      </c>
      <c r="D168" s="974" t="s">
        <v>75</v>
      </c>
      <c r="E168" s="969" t="s">
        <v>15</v>
      </c>
      <c r="F168" s="970" t="s">
        <v>79</v>
      </c>
      <c r="G168" s="969" t="s">
        <v>924</v>
      </c>
      <c r="H168" s="971" t="s">
        <v>926</v>
      </c>
      <c r="I168" s="972" t="s">
        <v>926</v>
      </c>
      <c r="J168" s="973" t="s">
        <v>926</v>
      </c>
      <c r="K168" s="567">
        <v>45090</v>
      </c>
    </row>
    <row r="169" spans="1:11" ht="14" thickBot="1" x14ac:dyDescent="0.2">
      <c r="A169" s="550" t="str">
        <f t="shared" si="52"/>
        <v>Road-Female-U17-5 Mile</v>
      </c>
      <c r="B169" s="1024" t="s">
        <v>0</v>
      </c>
      <c r="C169" s="585" t="s">
        <v>926</v>
      </c>
      <c r="D169" s="586" t="s">
        <v>75</v>
      </c>
      <c r="E169" s="587" t="s">
        <v>15</v>
      </c>
      <c r="F169" s="588" t="s">
        <v>80</v>
      </c>
      <c r="G169" s="587" t="s">
        <v>917</v>
      </c>
      <c r="H169" s="1025"/>
      <c r="I169" s="590"/>
      <c r="J169" s="1026" t="str">
        <f t="shared" ca="1" si="42"/>
        <v/>
      </c>
      <c r="K169" s="956">
        <v>45058</v>
      </c>
    </row>
    <row r="170" spans="1:11" ht="14" thickBot="1" x14ac:dyDescent="0.2">
      <c r="A170" s="550" t="str">
        <f t="shared" si="52"/>
        <v>Road-Female-U20-5 Mile</v>
      </c>
      <c r="B170" s="986" t="s">
        <v>0</v>
      </c>
      <c r="C170" s="568" t="s">
        <v>926</v>
      </c>
      <c r="D170" s="569" t="s">
        <v>75</v>
      </c>
      <c r="E170" s="570" t="s">
        <v>15</v>
      </c>
      <c r="F170" s="571" t="s">
        <v>81</v>
      </c>
      <c r="G170" s="570" t="s">
        <v>917</v>
      </c>
      <c r="H170" s="572"/>
      <c r="I170" s="573"/>
      <c r="J170" s="987" t="str">
        <f t="shared" ca="1" si="42"/>
        <v/>
      </c>
      <c r="K170" s="956">
        <v>45058</v>
      </c>
    </row>
    <row r="171" spans="1:11" x14ac:dyDescent="0.15">
      <c r="A171" s="550" t="str">
        <f t="shared" si="50"/>
        <v>Road-Female-Senior-5 Mile</v>
      </c>
      <c r="B171" s="1011" t="s">
        <v>0</v>
      </c>
      <c r="C171" s="253" t="s">
        <v>926</v>
      </c>
      <c r="D171" s="268" t="s">
        <v>75</v>
      </c>
      <c r="E171" s="254" t="s">
        <v>15</v>
      </c>
      <c r="F171" s="255" t="s">
        <v>5</v>
      </c>
      <c r="G171" s="254" t="s">
        <v>40</v>
      </c>
      <c r="H171" s="561">
        <v>28.18</v>
      </c>
      <c r="I171" s="256">
        <v>32264</v>
      </c>
      <c r="J171" s="1012">
        <f t="shared" ref="J171:J251" ca="1" si="53">IF(I171="","",IF(I171="MISSING","",IF(I171="-","-",TODAY()-I171)))</f>
        <v>13893</v>
      </c>
      <c r="K171" s="961">
        <v>45051</v>
      </c>
    </row>
    <row r="172" spans="1:11" x14ac:dyDescent="0.15">
      <c r="A172" s="547" t="str">
        <f t="shared" si="50"/>
        <v>Road-Female-V35-5 Mile</v>
      </c>
      <c r="B172" s="982" t="s">
        <v>0</v>
      </c>
      <c r="C172" s="247" t="s">
        <v>926</v>
      </c>
      <c r="D172" s="269" t="s">
        <v>75</v>
      </c>
      <c r="E172" s="242" t="s">
        <v>15</v>
      </c>
      <c r="F172" s="243" t="s">
        <v>74</v>
      </c>
      <c r="G172" s="242" t="s">
        <v>38</v>
      </c>
      <c r="H172" s="244">
        <v>29.2</v>
      </c>
      <c r="I172" s="245">
        <v>34759</v>
      </c>
      <c r="J172" s="983">
        <f t="shared" ca="1" si="53"/>
        <v>11398</v>
      </c>
      <c r="K172" s="954">
        <v>45051</v>
      </c>
    </row>
    <row r="173" spans="1:11" x14ac:dyDescent="0.15">
      <c r="A173" s="547" t="str">
        <f t="shared" si="50"/>
        <v>Road-Female-V40-5 Mile</v>
      </c>
      <c r="B173" s="982" t="s">
        <v>0</v>
      </c>
      <c r="C173" s="247" t="s">
        <v>926</v>
      </c>
      <c r="D173" s="269" t="s">
        <v>75</v>
      </c>
      <c r="E173" s="242" t="s">
        <v>15</v>
      </c>
      <c r="F173" s="243" t="s">
        <v>67</v>
      </c>
      <c r="G173" s="242" t="s">
        <v>38</v>
      </c>
      <c r="H173" s="244">
        <v>28.52</v>
      </c>
      <c r="I173" s="245">
        <v>36557</v>
      </c>
      <c r="J173" s="983">
        <f t="shared" ca="1" si="53"/>
        <v>9600</v>
      </c>
      <c r="K173" s="954">
        <v>45051</v>
      </c>
    </row>
    <row r="174" spans="1:11" x14ac:dyDescent="0.15">
      <c r="A174" s="547" t="str">
        <f t="shared" si="50"/>
        <v>Road-Female-V45-5 Mile</v>
      </c>
      <c r="B174" s="982" t="s">
        <v>0</v>
      </c>
      <c r="C174" s="247" t="s">
        <v>926</v>
      </c>
      <c r="D174" s="269" t="s">
        <v>75</v>
      </c>
      <c r="E174" s="242" t="s">
        <v>15</v>
      </c>
      <c r="F174" s="243" t="s">
        <v>64</v>
      </c>
      <c r="G174" s="242" t="s">
        <v>40</v>
      </c>
      <c r="H174" s="244">
        <v>33.479999999999997</v>
      </c>
      <c r="I174" s="245">
        <v>38018</v>
      </c>
      <c r="J174" s="983">
        <f t="shared" ca="1" si="53"/>
        <v>8139</v>
      </c>
      <c r="K174" s="954">
        <v>45051</v>
      </c>
    </row>
    <row r="175" spans="1:11" x14ac:dyDescent="0.15">
      <c r="A175" s="547" t="str">
        <f t="shared" si="50"/>
        <v>Road-Female-V50-5 Mile</v>
      </c>
      <c r="B175" s="982" t="s">
        <v>0</v>
      </c>
      <c r="C175" s="247" t="s">
        <v>926</v>
      </c>
      <c r="D175" s="269" t="s">
        <v>75</v>
      </c>
      <c r="E175" s="242" t="s">
        <v>15</v>
      </c>
      <c r="F175" s="243" t="s">
        <v>65</v>
      </c>
      <c r="G175" s="242" t="s">
        <v>40</v>
      </c>
      <c r="H175" s="244">
        <v>34.39</v>
      </c>
      <c r="I175" s="245">
        <v>39446</v>
      </c>
      <c r="J175" s="983">
        <f t="shared" ca="1" si="53"/>
        <v>6711</v>
      </c>
      <c r="K175" s="954">
        <v>45051</v>
      </c>
    </row>
    <row r="176" spans="1:11" x14ac:dyDescent="0.15">
      <c r="A176" s="547" t="str">
        <f t="shared" si="50"/>
        <v>Road-Female-V55-5 Mile</v>
      </c>
      <c r="B176" s="982" t="s">
        <v>0</v>
      </c>
      <c r="C176" s="247" t="s">
        <v>926</v>
      </c>
      <c r="D176" s="269" t="s">
        <v>75</v>
      </c>
      <c r="E176" s="242" t="s">
        <v>15</v>
      </c>
      <c r="F176" s="243" t="s">
        <v>66</v>
      </c>
      <c r="G176" s="242" t="s">
        <v>417</v>
      </c>
      <c r="H176" s="244">
        <v>37.03</v>
      </c>
      <c r="I176" s="245">
        <v>44774</v>
      </c>
      <c r="J176" s="983">
        <f t="shared" ca="1" si="53"/>
        <v>1383</v>
      </c>
      <c r="K176" s="954">
        <v>45051</v>
      </c>
    </row>
    <row r="177" spans="1:11" x14ac:dyDescent="0.15">
      <c r="A177" s="547" t="str">
        <f t="shared" si="50"/>
        <v>Road-Female-V60-5 Mile</v>
      </c>
      <c r="B177" s="982" t="s">
        <v>0</v>
      </c>
      <c r="C177" s="247" t="s">
        <v>926</v>
      </c>
      <c r="D177" s="269" t="s">
        <v>75</v>
      </c>
      <c r="E177" s="242" t="s">
        <v>15</v>
      </c>
      <c r="F177" s="243" t="s">
        <v>70</v>
      </c>
      <c r="G177" s="242" t="s">
        <v>802</v>
      </c>
      <c r="H177" s="244">
        <v>41.37</v>
      </c>
      <c r="I177" s="245">
        <v>42771</v>
      </c>
      <c r="J177" s="983">
        <f t="shared" ca="1" si="53"/>
        <v>3386</v>
      </c>
      <c r="K177" s="954">
        <v>45051</v>
      </c>
    </row>
    <row r="178" spans="1:11" x14ac:dyDescent="0.15">
      <c r="A178" s="547" t="str">
        <f t="shared" si="50"/>
        <v>Road-Female-V65-5 Mile</v>
      </c>
      <c r="B178" s="982" t="s">
        <v>0</v>
      </c>
      <c r="C178" s="247" t="s">
        <v>926</v>
      </c>
      <c r="D178" s="269" t="s">
        <v>75</v>
      </c>
      <c r="E178" s="242" t="s">
        <v>15</v>
      </c>
      <c r="F178" s="243" t="s">
        <v>71</v>
      </c>
      <c r="G178" s="242" t="s">
        <v>738</v>
      </c>
      <c r="H178" s="244">
        <v>42.58</v>
      </c>
      <c r="I178" s="245">
        <v>42407</v>
      </c>
      <c r="J178" s="983">
        <f t="shared" ca="1" si="53"/>
        <v>3750</v>
      </c>
      <c r="K178" s="954">
        <v>45051</v>
      </c>
    </row>
    <row r="179" spans="1:11" ht="14" thickBot="1" x14ac:dyDescent="0.2">
      <c r="A179" s="551" t="str">
        <f t="shared" si="50"/>
        <v>Road-Female-V70-5 Mile</v>
      </c>
      <c r="B179" s="1027" t="s">
        <v>0</v>
      </c>
      <c r="C179" s="262" t="s">
        <v>926</v>
      </c>
      <c r="D179" s="271" t="s">
        <v>75</v>
      </c>
      <c r="E179" s="263" t="s">
        <v>15</v>
      </c>
      <c r="F179" s="264" t="s">
        <v>72</v>
      </c>
      <c r="G179" s="263" t="s">
        <v>61</v>
      </c>
      <c r="H179" s="267">
        <v>45.56</v>
      </c>
      <c r="I179" s="265">
        <v>42407</v>
      </c>
      <c r="J179" s="1028">
        <f t="shared" ca="1" si="53"/>
        <v>3750</v>
      </c>
      <c r="K179" s="964">
        <v>45051</v>
      </c>
    </row>
    <row r="180" spans="1:11" x14ac:dyDescent="0.15">
      <c r="A180" s="550" t="str">
        <f t="shared" si="50"/>
        <v>Road-Female-U17-10K</v>
      </c>
      <c r="B180" s="1015" t="s">
        <v>0</v>
      </c>
      <c r="C180" s="258" t="s">
        <v>926</v>
      </c>
      <c r="D180" s="270" t="s">
        <v>75</v>
      </c>
      <c r="E180" s="259" t="s">
        <v>989</v>
      </c>
      <c r="F180" s="260" t="s">
        <v>80</v>
      </c>
      <c r="G180" s="259" t="s">
        <v>917</v>
      </c>
      <c r="H180" s="266"/>
      <c r="I180" s="261"/>
      <c r="J180" s="1016" t="str">
        <f t="shared" ca="1" si="53"/>
        <v/>
      </c>
      <c r="K180" s="963">
        <v>45051</v>
      </c>
    </row>
    <row r="181" spans="1:11" x14ac:dyDescent="0.15">
      <c r="A181" s="547" t="str">
        <f t="shared" si="50"/>
        <v>Road-Female-U20-10K</v>
      </c>
      <c r="B181" s="982" t="s">
        <v>0</v>
      </c>
      <c r="C181" s="247" t="s">
        <v>926</v>
      </c>
      <c r="D181" s="269" t="s">
        <v>75</v>
      </c>
      <c r="E181" s="242" t="s">
        <v>989</v>
      </c>
      <c r="F181" s="243" t="s">
        <v>81</v>
      </c>
      <c r="G181" s="242" t="s">
        <v>917</v>
      </c>
      <c r="H181" s="244"/>
      <c r="I181" s="245"/>
      <c r="J181" s="983" t="str">
        <f t="shared" ca="1" si="53"/>
        <v/>
      </c>
      <c r="K181" s="954">
        <v>45051</v>
      </c>
    </row>
    <row r="182" spans="1:11" x14ac:dyDescent="0.15">
      <c r="A182" s="547" t="str">
        <f t="shared" ref="A182" si="54">B182&amp;"-"&amp;D182&amp;"-"&amp;F182&amp;"-"&amp;E182</f>
        <v>Road-Female-Senior-10K</v>
      </c>
      <c r="B182" s="982" t="s">
        <v>0</v>
      </c>
      <c r="C182" s="247" t="s">
        <v>926</v>
      </c>
      <c r="D182" s="269" t="s">
        <v>75</v>
      </c>
      <c r="E182" s="242" t="s">
        <v>989</v>
      </c>
      <c r="F182" s="243" t="s">
        <v>5</v>
      </c>
      <c r="G182" s="242" t="s">
        <v>40</v>
      </c>
      <c r="H182" s="244">
        <v>35.21</v>
      </c>
      <c r="I182" s="245">
        <v>31594</v>
      </c>
      <c r="J182" s="983">
        <f t="shared" ref="J182" ca="1" si="55">IF(I182="","",IF(I182="MISSING","",IF(I182="-","-",TODAY()-I182)))</f>
        <v>14563</v>
      </c>
      <c r="K182" s="954">
        <v>45051</v>
      </c>
    </row>
    <row r="183" spans="1:11" x14ac:dyDescent="0.15">
      <c r="A183" s="547" t="str">
        <f t="shared" si="50"/>
        <v>Road-Female-V35-10K</v>
      </c>
      <c r="B183" s="982" t="s">
        <v>0</v>
      </c>
      <c r="C183" s="247" t="s">
        <v>926</v>
      </c>
      <c r="D183" s="269" t="s">
        <v>75</v>
      </c>
      <c r="E183" s="242" t="s">
        <v>989</v>
      </c>
      <c r="F183" s="243" t="s">
        <v>74</v>
      </c>
      <c r="G183" s="242" t="s">
        <v>38</v>
      </c>
      <c r="H183" s="244">
        <v>35.369999999999997</v>
      </c>
      <c r="I183" s="245">
        <v>34547</v>
      </c>
      <c r="J183" s="983">
        <f t="shared" ca="1" si="53"/>
        <v>11610</v>
      </c>
      <c r="K183" s="954">
        <v>45051</v>
      </c>
    </row>
    <row r="184" spans="1:11" x14ac:dyDescent="0.15">
      <c r="A184" s="547" t="str">
        <f t="shared" si="50"/>
        <v>Road-Female-V40-10K</v>
      </c>
      <c r="B184" s="982" t="s">
        <v>0</v>
      </c>
      <c r="C184" s="247" t="s">
        <v>926</v>
      </c>
      <c r="D184" s="269" t="s">
        <v>75</v>
      </c>
      <c r="E184" s="242" t="s">
        <v>989</v>
      </c>
      <c r="F184" s="243" t="s">
        <v>67</v>
      </c>
      <c r="G184" s="242" t="s">
        <v>38</v>
      </c>
      <c r="H184" s="244">
        <v>35.479999999999997</v>
      </c>
      <c r="I184" s="245">
        <v>36404</v>
      </c>
      <c r="J184" s="983">
        <f t="shared" ca="1" si="53"/>
        <v>9753</v>
      </c>
      <c r="K184" s="954">
        <v>45051</v>
      </c>
    </row>
    <row r="185" spans="1:11" x14ac:dyDescent="0.15">
      <c r="A185" s="547" t="str">
        <f t="shared" si="50"/>
        <v>Road-Female-V45-10K</v>
      </c>
      <c r="B185" s="982" t="s">
        <v>0</v>
      </c>
      <c r="C185" s="247" t="s">
        <v>926</v>
      </c>
      <c r="D185" s="269" t="s">
        <v>75</v>
      </c>
      <c r="E185" s="242" t="s">
        <v>989</v>
      </c>
      <c r="F185" s="243" t="s">
        <v>64</v>
      </c>
      <c r="G185" s="242" t="s">
        <v>45</v>
      </c>
      <c r="H185" s="244">
        <v>37.44</v>
      </c>
      <c r="I185" s="245">
        <v>35704</v>
      </c>
      <c r="J185" s="983">
        <f t="shared" ca="1" si="53"/>
        <v>10453</v>
      </c>
      <c r="K185" s="954">
        <v>45051</v>
      </c>
    </row>
    <row r="186" spans="1:11" x14ac:dyDescent="0.15">
      <c r="A186" s="547" t="str">
        <f t="shared" si="50"/>
        <v>Road-Female-V50-10K</v>
      </c>
      <c r="B186" s="982" t="s">
        <v>0</v>
      </c>
      <c r="C186" s="247" t="s">
        <v>926</v>
      </c>
      <c r="D186" s="269" t="s">
        <v>75</v>
      </c>
      <c r="E186" s="242" t="s">
        <v>989</v>
      </c>
      <c r="F186" s="243" t="s">
        <v>65</v>
      </c>
      <c r="G186" s="242" t="s">
        <v>1521</v>
      </c>
      <c r="H186" s="244">
        <v>41.31</v>
      </c>
      <c r="I186" s="245">
        <v>45921</v>
      </c>
      <c r="J186" s="983">
        <f t="shared" ca="1" si="53"/>
        <v>236</v>
      </c>
      <c r="K186" s="954">
        <v>46145</v>
      </c>
    </row>
    <row r="187" spans="1:11" x14ac:dyDescent="0.15">
      <c r="A187" s="547" t="str">
        <f t="shared" si="50"/>
        <v>Road-Female-V55-10K</v>
      </c>
      <c r="B187" s="982" t="s">
        <v>0</v>
      </c>
      <c r="C187" s="247" t="s">
        <v>926</v>
      </c>
      <c r="D187" s="269" t="s">
        <v>75</v>
      </c>
      <c r="E187" s="242" t="s">
        <v>989</v>
      </c>
      <c r="F187" s="243" t="s">
        <v>66</v>
      </c>
      <c r="G187" s="242" t="s">
        <v>40</v>
      </c>
      <c r="H187" s="244">
        <v>47.46</v>
      </c>
      <c r="I187" s="245">
        <v>42281</v>
      </c>
      <c r="J187" s="983">
        <f t="shared" ca="1" si="53"/>
        <v>3876</v>
      </c>
      <c r="K187" s="954">
        <v>45051</v>
      </c>
    </row>
    <row r="188" spans="1:11" x14ac:dyDescent="0.15">
      <c r="A188" s="547" t="str">
        <f t="shared" si="50"/>
        <v>Road-Female-V60-10K</v>
      </c>
      <c r="B188" s="982" t="s">
        <v>0</v>
      </c>
      <c r="C188" s="247" t="s">
        <v>926</v>
      </c>
      <c r="D188" s="269" t="s">
        <v>75</v>
      </c>
      <c r="E188" s="242" t="s">
        <v>989</v>
      </c>
      <c r="F188" s="243" t="s">
        <v>70</v>
      </c>
      <c r="G188" s="242" t="s">
        <v>802</v>
      </c>
      <c r="H188" s="244">
        <v>51.13</v>
      </c>
      <c r="I188" s="245">
        <v>43065</v>
      </c>
      <c r="J188" s="983">
        <f t="shared" ca="1" si="53"/>
        <v>3092</v>
      </c>
      <c r="K188" s="954">
        <v>45051</v>
      </c>
    </row>
    <row r="189" spans="1:11" x14ac:dyDescent="0.15">
      <c r="A189" s="547" t="str">
        <f t="shared" si="50"/>
        <v>Road-Female-V65-10K</v>
      </c>
      <c r="B189" s="982" t="s">
        <v>0</v>
      </c>
      <c r="C189" s="247" t="s">
        <v>926</v>
      </c>
      <c r="D189" s="269" t="s">
        <v>75</v>
      </c>
      <c r="E189" s="242" t="s">
        <v>989</v>
      </c>
      <c r="F189" s="243" t="s">
        <v>71</v>
      </c>
      <c r="G189" s="242" t="s">
        <v>738</v>
      </c>
      <c r="H189" s="244">
        <v>52.07</v>
      </c>
      <c r="I189" s="245">
        <v>42610</v>
      </c>
      <c r="J189" s="983">
        <f t="shared" ca="1" si="53"/>
        <v>3547</v>
      </c>
      <c r="K189" s="954">
        <v>45051</v>
      </c>
    </row>
    <row r="190" spans="1:11" ht="14" thickBot="1" x14ac:dyDescent="0.2">
      <c r="A190" s="551" t="str">
        <f t="shared" si="50"/>
        <v>Road-Female-V70-10K</v>
      </c>
      <c r="B190" s="1027" t="s">
        <v>0</v>
      </c>
      <c r="C190" s="262" t="s">
        <v>926</v>
      </c>
      <c r="D190" s="271" t="s">
        <v>75</v>
      </c>
      <c r="E190" s="263" t="s">
        <v>989</v>
      </c>
      <c r="F190" s="264" t="s">
        <v>72</v>
      </c>
      <c r="G190" s="263" t="s">
        <v>917</v>
      </c>
      <c r="H190" s="267"/>
      <c r="I190" s="265"/>
      <c r="J190" s="1028" t="str">
        <f t="shared" ca="1" si="53"/>
        <v/>
      </c>
      <c r="K190" s="964">
        <v>45051</v>
      </c>
    </row>
    <row r="191" spans="1:11" ht="14" thickBot="1" x14ac:dyDescent="0.2">
      <c r="A191" s="550" t="str">
        <f t="shared" ref="A191:A192" si="56">B191&amp;"-"&amp;D191&amp;"-"&amp;F191&amp;"-"&amp;E191</f>
        <v>Road-Female-U17-15K</v>
      </c>
      <c r="B191" s="1029" t="s">
        <v>0</v>
      </c>
      <c r="C191" s="562" t="s">
        <v>926</v>
      </c>
      <c r="D191" s="563" t="s">
        <v>75</v>
      </c>
      <c r="E191" s="564" t="s">
        <v>990</v>
      </c>
      <c r="F191" s="565" t="s">
        <v>80</v>
      </c>
      <c r="G191" s="564" t="s">
        <v>917</v>
      </c>
      <c r="H191" s="574"/>
      <c r="I191" s="566"/>
      <c r="J191" s="1030" t="str">
        <f t="shared" ref="J191:J192" ca="1" si="57">IF(I191="","",IF(I191="MISSING","",IF(I191="-","-",TODAY()-I191)))</f>
        <v/>
      </c>
      <c r="K191" s="965">
        <v>45058</v>
      </c>
    </row>
    <row r="192" spans="1:11" ht="14" thickBot="1" x14ac:dyDescent="0.2">
      <c r="A192" s="550" t="str">
        <f t="shared" si="56"/>
        <v>Road-Female-U20-15K</v>
      </c>
      <c r="B192" s="986" t="s">
        <v>0</v>
      </c>
      <c r="C192" s="568" t="s">
        <v>926</v>
      </c>
      <c r="D192" s="569" t="s">
        <v>75</v>
      </c>
      <c r="E192" s="570" t="s">
        <v>990</v>
      </c>
      <c r="F192" s="571" t="s">
        <v>81</v>
      </c>
      <c r="G192" s="570" t="s">
        <v>917</v>
      </c>
      <c r="H192" s="576"/>
      <c r="I192" s="573"/>
      <c r="J192" s="987" t="str">
        <f t="shared" ca="1" si="57"/>
        <v/>
      </c>
      <c r="K192" s="956">
        <v>45058</v>
      </c>
    </row>
    <row r="193" spans="1:12" x14ac:dyDescent="0.15">
      <c r="A193" s="550" t="str">
        <f t="shared" si="50"/>
        <v>Road-Female-Senior-15K</v>
      </c>
      <c r="B193" s="1011" t="s">
        <v>0</v>
      </c>
      <c r="C193" s="253" t="s">
        <v>926</v>
      </c>
      <c r="D193" s="268" t="s">
        <v>75</v>
      </c>
      <c r="E193" s="254" t="s">
        <v>990</v>
      </c>
      <c r="F193" s="255" t="s">
        <v>5</v>
      </c>
      <c r="G193" s="254" t="s">
        <v>917</v>
      </c>
      <c r="H193" s="575"/>
      <c r="I193" s="256"/>
      <c r="J193" s="1012" t="str">
        <f t="shared" ca="1" si="53"/>
        <v/>
      </c>
      <c r="K193" s="961">
        <v>45051</v>
      </c>
    </row>
    <row r="194" spans="1:12" x14ac:dyDescent="0.15">
      <c r="A194" s="547" t="str">
        <f t="shared" si="50"/>
        <v>Road-Female-V35-15K</v>
      </c>
      <c r="B194" s="982" t="s">
        <v>0</v>
      </c>
      <c r="C194" s="247" t="s">
        <v>926</v>
      </c>
      <c r="D194" s="269" t="s">
        <v>75</v>
      </c>
      <c r="E194" s="242" t="s">
        <v>990</v>
      </c>
      <c r="F194" s="243" t="s">
        <v>74</v>
      </c>
      <c r="G194" s="242" t="s">
        <v>853</v>
      </c>
      <c r="H194" s="544" t="s">
        <v>1303</v>
      </c>
      <c r="I194" s="245">
        <v>43344</v>
      </c>
      <c r="J194" s="983">
        <f t="shared" ca="1" si="53"/>
        <v>2813</v>
      </c>
      <c r="K194" s="954">
        <v>45051</v>
      </c>
    </row>
    <row r="195" spans="1:12" x14ac:dyDescent="0.15">
      <c r="A195" s="547" t="str">
        <f t="shared" si="50"/>
        <v>Road-Female-V40-15K</v>
      </c>
      <c r="B195" s="982" t="s">
        <v>0</v>
      </c>
      <c r="C195" s="247" t="s">
        <v>926</v>
      </c>
      <c r="D195" s="269" t="s">
        <v>75</v>
      </c>
      <c r="E195" s="242" t="s">
        <v>990</v>
      </c>
      <c r="F195" s="243" t="s">
        <v>67</v>
      </c>
      <c r="G195" s="242" t="s">
        <v>917</v>
      </c>
      <c r="H195" s="257"/>
      <c r="I195" s="245"/>
      <c r="J195" s="983" t="str">
        <f t="shared" ca="1" si="53"/>
        <v/>
      </c>
      <c r="K195" s="954">
        <v>45051</v>
      </c>
    </row>
    <row r="196" spans="1:12" x14ac:dyDescent="0.15">
      <c r="A196" s="547" t="str">
        <f t="shared" si="50"/>
        <v>Road-Female-V45-15K</v>
      </c>
      <c r="B196" s="982" t="s">
        <v>0</v>
      </c>
      <c r="C196" s="247" t="s">
        <v>926</v>
      </c>
      <c r="D196" s="269" t="s">
        <v>75</v>
      </c>
      <c r="E196" s="242" t="s">
        <v>990</v>
      </c>
      <c r="F196" s="243" t="s">
        <v>64</v>
      </c>
      <c r="G196" s="242" t="s">
        <v>883</v>
      </c>
      <c r="H196" s="544" t="s">
        <v>1304</v>
      </c>
      <c r="I196" s="245">
        <v>44501</v>
      </c>
      <c r="J196" s="983">
        <f t="shared" ca="1" si="53"/>
        <v>1656</v>
      </c>
      <c r="K196" s="954">
        <v>45051</v>
      </c>
    </row>
    <row r="197" spans="1:12" x14ac:dyDescent="0.15">
      <c r="A197" s="547" t="str">
        <f t="shared" si="50"/>
        <v>Road-Female-V50-15K</v>
      </c>
      <c r="B197" s="982" t="s">
        <v>0</v>
      </c>
      <c r="C197" s="247" t="s">
        <v>926</v>
      </c>
      <c r="D197" s="269" t="s">
        <v>75</v>
      </c>
      <c r="E197" s="242" t="s">
        <v>990</v>
      </c>
      <c r="F197" s="243" t="s">
        <v>65</v>
      </c>
      <c r="G197" s="242" t="s">
        <v>855</v>
      </c>
      <c r="H197" s="544" t="s">
        <v>1305</v>
      </c>
      <c r="I197" s="245">
        <v>43344</v>
      </c>
      <c r="J197" s="983">
        <f t="shared" ca="1" si="53"/>
        <v>2813</v>
      </c>
      <c r="K197" s="954">
        <v>45051</v>
      </c>
    </row>
    <row r="198" spans="1:12" x14ac:dyDescent="0.15">
      <c r="A198" s="547" t="str">
        <f t="shared" si="50"/>
        <v>Road-Female-V55-15K</v>
      </c>
      <c r="B198" s="982" t="s">
        <v>0</v>
      </c>
      <c r="C198" s="247" t="s">
        <v>926</v>
      </c>
      <c r="D198" s="269" t="s">
        <v>75</v>
      </c>
      <c r="E198" s="242" t="s">
        <v>990</v>
      </c>
      <c r="F198" s="243" t="s">
        <v>66</v>
      </c>
      <c r="G198" s="242" t="s">
        <v>855</v>
      </c>
      <c r="H198" s="544" t="s">
        <v>1306</v>
      </c>
      <c r="I198" s="245">
        <v>44866</v>
      </c>
      <c r="J198" s="983">
        <f t="shared" ca="1" si="53"/>
        <v>1291</v>
      </c>
      <c r="K198" s="954">
        <v>45051</v>
      </c>
    </row>
    <row r="199" spans="1:12" x14ac:dyDescent="0.15">
      <c r="A199" s="547" t="str">
        <f t="shared" si="50"/>
        <v>Road-Female-V60-15K</v>
      </c>
      <c r="B199" s="982" t="s">
        <v>0</v>
      </c>
      <c r="C199" s="247" t="s">
        <v>926</v>
      </c>
      <c r="D199" s="269" t="s">
        <v>75</v>
      </c>
      <c r="E199" s="242" t="s">
        <v>990</v>
      </c>
      <c r="F199" s="243" t="s">
        <v>70</v>
      </c>
      <c r="G199" s="242" t="s">
        <v>917</v>
      </c>
      <c r="H199" s="257"/>
      <c r="I199" s="245"/>
      <c r="J199" s="983" t="str">
        <f t="shared" ca="1" si="53"/>
        <v/>
      </c>
      <c r="K199" s="954">
        <v>45051</v>
      </c>
    </row>
    <row r="200" spans="1:12" x14ac:dyDescent="0.15">
      <c r="A200" s="547" t="str">
        <f t="shared" si="50"/>
        <v>Road-Female-V65-15K</v>
      </c>
      <c r="B200" s="982" t="s">
        <v>0</v>
      </c>
      <c r="C200" s="247" t="s">
        <v>926</v>
      </c>
      <c r="D200" s="269" t="s">
        <v>75</v>
      </c>
      <c r="E200" s="242" t="s">
        <v>990</v>
      </c>
      <c r="F200" s="243" t="s">
        <v>71</v>
      </c>
      <c r="G200" s="242" t="s">
        <v>917</v>
      </c>
      <c r="H200" s="244"/>
      <c r="I200" s="245"/>
      <c r="J200" s="983" t="str">
        <f t="shared" ca="1" si="53"/>
        <v/>
      </c>
      <c r="K200" s="954">
        <v>45051</v>
      </c>
    </row>
    <row r="201" spans="1:12" ht="14" thickBot="1" x14ac:dyDescent="0.2">
      <c r="A201" s="551" t="str">
        <f t="shared" si="50"/>
        <v>Road-Female-V70-15K</v>
      </c>
      <c r="B201" s="1027" t="s">
        <v>0</v>
      </c>
      <c r="C201" s="262" t="s">
        <v>926</v>
      </c>
      <c r="D201" s="271" t="s">
        <v>75</v>
      </c>
      <c r="E201" s="263" t="s">
        <v>990</v>
      </c>
      <c r="F201" s="264" t="s">
        <v>72</v>
      </c>
      <c r="G201" s="263" t="s">
        <v>917</v>
      </c>
      <c r="H201" s="267"/>
      <c r="I201" s="265"/>
      <c r="J201" s="1028" t="str">
        <f t="shared" ca="1" si="53"/>
        <v/>
      </c>
      <c r="K201" s="964">
        <v>45051</v>
      </c>
    </row>
    <row r="202" spans="1:12" ht="14" thickBot="1" x14ac:dyDescent="0.2">
      <c r="A202" s="550" t="str">
        <f t="shared" ref="A202" si="58">B202&amp;"-"&amp;D202&amp;"-"&amp;F202&amp;"-"&amp;E202</f>
        <v>Road-Female-U20-10 Mile</v>
      </c>
      <c r="B202" s="1009" t="s">
        <v>0</v>
      </c>
      <c r="C202" s="578" t="s">
        <v>926</v>
      </c>
      <c r="D202" s="579" t="s">
        <v>75</v>
      </c>
      <c r="E202" s="580" t="s">
        <v>18</v>
      </c>
      <c r="F202" s="581" t="s">
        <v>81</v>
      </c>
      <c r="G202" s="580" t="s">
        <v>917</v>
      </c>
      <c r="H202" s="582"/>
      <c r="I202" s="583"/>
      <c r="J202" s="1010" t="str">
        <f t="shared" ref="J202" ca="1" si="59">IF(I202="","",IF(I202="MISSING","",IF(I202="-","-",TODAY()-I202)))</f>
        <v/>
      </c>
      <c r="K202" s="960">
        <v>45058</v>
      </c>
    </row>
    <row r="203" spans="1:12" x14ac:dyDescent="0.15">
      <c r="A203" s="550" t="str">
        <f t="shared" si="50"/>
        <v>Road-Female-Senior-10 Mile</v>
      </c>
      <c r="B203" s="1011" t="s">
        <v>0</v>
      </c>
      <c r="C203" s="253" t="s">
        <v>926</v>
      </c>
      <c r="D203" s="268" t="s">
        <v>75</v>
      </c>
      <c r="E203" s="254" t="s">
        <v>18</v>
      </c>
      <c r="F203" s="255" t="s">
        <v>5</v>
      </c>
      <c r="G203" s="254" t="s">
        <v>40</v>
      </c>
      <c r="H203" s="577" t="s">
        <v>1307</v>
      </c>
      <c r="I203" s="256">
        <v>32325</v>
      </c>
      <c r="J203" s="1012">
        <f t="shared" ca="1" si="53"/>
        <v>13832</v>
      </c>
      <c r="K203" s="961">
        <v>45051</v>
      </c>
    </row>
    <row r="204" spans="1:12" x14ac:dyDescent="0.15">
      <c r="A204" s="547" t="str">
        <f t="shared" si="50"/>
        <v>Road-Female-V35-10 Mile</v>
      </c>
      <c r="B204" s="982" t="s">
        <v>0</v>
      </c>
      <c r="C204" s="247" t="s">
        <v>926</v>
      </c>
      <c r="D204" s="269" t="s">
        <v>75</v>
      </c>
      <c r="E204" s="242" t="s">
        <v>18</v>
      </c>
      <c r="F204" s="243" t="s">
        <v>74</v>
      </c>
      <c r="G204" s="242" t="s">
        <v>38</v>
      </c>
      <c r="H204" s="544" t="s">
        <v>1308</v>
      </c>
      <c r="I204" s="245">
        <v>34608</v>
      </c>
      <c r="J204" s="983">
        <f t="shared" ca="1" si="53"/>
        <v>11549</v>
      </c>
      <c r="K204" s="954">
        <v>45051</v>
      </c>
      <c r="L204" s="1" t="s">
        <v>765</v>
      </c>
    </row>
    <row r="205" spans="1:12" x14ac:dyDescent="0.15">
      <c r="A205" s="547" t="str">
        <f t="shared" si="50"/>
        <v>Road-Female-V40-10 Mile</v>
      </c>
      <c r="B205" s="982" t="s">
        <v>0</v>
      </c>
      <c r="C205" s="247" t="s">
        <v>926</v>
      </c>
      <c r="D205" s="269" t="s">
        <v>75</v>
      </c>
      <c r="E205" s="242" t="s">
        <v>18</v>
      </c>
      <c r="F205" s="243" t="s">
        <v>67</v>
      </c>
      <c r="G205" s="242" t="s">
        <v>38</v>
      </c>
      <c r="H205" s="544" t="s">
        <v>1309</v>
      </c>
      <c r="I205" s="245">
        <v>36069</v>
      </c>
      <c r="J205" s="983">
        <f t="shared" ca="1" si="53"/>
        <v>10088</v>
      </c>
      <c r="K205" s="954">
        <v>45051</v>
      </c>
    </row>
    <row r="206" spans="1:12" x14ac:dyDescent="0.15">
      <c r="A206" s="547" t="str">
        <f t="shared" si="50"/>
        <v>Road-Female-V45-10 Mile</v>
      </c>
      <c r="B206" s="982" t="s">
        <v>0</v>
      </c>
      <c r="C206" s="247" t="s">
        <v>926</v>
      </c>
      <c r="D206" s="269" t="s">
        <v>75</v>
      </c>
      <c r="E206" s="242" t="s">
        <v>18</v>
      </c>
      <c r="F206" s="243" t="s">
        <v>64</v>
      </c>
      <c r="G206" s="242" t="s">
        <v>68</v>
      </c>
      <c r="H206" s="544" t="s">
        <v>1310</v>
      </c>
      <c r="I206" s="245">
        <v>41244</v>
      </c>
      <c r="J206" s="983">
        <f t="shared" ca="1" si="53"/>
        <v>4913</v>
      </c>
      <c r="K206" s="954">
        <v>45051</v>
      </c>
    </row>
    <row r="207" spans="1:12" x14ac:dyDescent="0.15">
      <c r="A207" s="547" t="str">
        <f t="shared" si="50"/>
        <v>Road-Female-V50-10 Mile</v>
      </c>
      <c r="B207" s="982" t="s">
        <v>0</v>
      </c>
      <c r="C207" s="247" t="s">
        <v>926</v>
      </c>
      <c r="D207" s="269" t="s">
        <v>75</v>
      </c>
      <c r="E207" s="242" t="s">
        <v>18</v>
      </c>
      <c r="F207" s="243" t="s">
        <v>65</v>
      </c>
      <c r="G207" s="242" t="s">
        <v>59</v>
      </c>
      <c r="H207" s="544" t="s">
        <v>1311</v>
      </c>
      <c r="I207" s="245">
        <v>42795</v>
      </c>
      <c r="J207" s="983">
        <f t="shared" ca="1" si="53"/>
        <v>3362</v>
      </c>
      <c r="K207" s="954">
        <v>45051</v>
      </c>
    </row>
    <row r="208" spans="1:12" x14ac:dyDescent="0.15">
      <c r="A208" s="547" t="str">
        <f t="shared" si="50"/>
        <v>Road-Female-V55-10 Mile</v>
      </c>
      <c r="B208" s="982" t="s">
        <v>0</v>
      </c>
      <c r="C208" s="247" t="s">
        <v>926</v>
      </c>
      <c r="D208" s="269" t="s">
        <v>75</v>
      </c>
      <c r="E208" s="242" t="s">
        <v>18</v>
      </c>
      <c r="F208" s="243" t="s">
        <v>66</v>
      </c>
      <c r="G208" s="242" t="s">
        <v>917</v>
      </c>
      <c r="H208" s="257"/>
      <c r="I208" s="245"/>
      <c r="J208" s="983" t="str">
        <f t="shared" ca="1" si="53"/>
        <v/>
      </c>
      <c r="K208" s="954">
        <v>45051</v>
      </c>
    </row>
    <row r="209" spans="1:12" x14ac:dyDescent="0.15">
      <c r="A209" s="547" t="str">
        <f t="shared" si="50"/>
        <v>Road-Female-V60-10 Mile</v>
      </c>
      <c r="B209" s="982" t="s">
        <v>0</v>
      </c>
      <c r="C209" s="247" t="s">
        <v>926</v>
      </c>
      <c r="D209" s="269" t="s">
        <v>75</v>
      </c>
      <c r="E209" s="242" t="s">
        <v>18</v>
      </c>
      <c r="F209" s="243" t="s">
        <v>70</v>
      </c>
      <c r="G209" s="242" t="s">
        <v>802</v>
      </c>
      <c r="H209" s="544" t="s">
        <v>1312</v>
      </c>
      <c r="I209" s="245">
        <v>42708</v>
      </c>
      <c r="J209" s="983">
        <f t="shared" ca="1" si="53"/>
        <v>3449</v>
      </c>
      <c r="K209" s="954">
        <v>45051</v>
      </c>
    </row>
    <row r="210" spans="1:12" x14ac:dyDescent="0.15">
      <c r="A210" s="547" t="str">
        <f t="shared" si="50"/>
        <v>Road-Female-V65-10 Mile</v>
      </c>
      <c r="B210" s="982" t="s">
        <v>0</v>
      </c>
      <c r="C210" s="247" t="s">
        <v>926</v>
      </c>
      <c r="D210" s="269" t="s">
        <v>75</v>
      </c>
      <c r="E210" s="242" t="s">
        <v>18</v>
      </c>
      <c r="F210" s="243" t="s">
        <v>71</v>
      </c>
      <c r="G210" s="242" t="s">
        <v>49</v>
      </c>
      <c r="H210" s="544" t="s">
        <v>1313</v>
      </c>
      <c r="I210" s="245">
        <v>40878</v>
      </c>
      <c r="J210" s="983">
        <f t="shared" ca="1" si="53"/>
        <v>5279</v>
      </c>
      <c r="K210" s="954">
        <v>45051</v>
      </c>
    </row>
    <row r="211" spans="1:12" ht="14" thickBot="1" x14ac:dyDescent="0.2">
      <c r="A211" s="551" t="str">
        <f t="shared" si="50"/>
        <v>Road-Female-V70-10 Mile</v>
      </c>
      <c r="B211" s="1027" t="s">
        <v>0</v>
      </c>
      <c r="C211" s="262" t="s">
        <v>926</v>
      </c>
      <c r="D211" s="271" t="s">
        <v>75</v>
      </c>
      <c r="E211" s="263" t="s">
        <v>18</v>
      </c>
      <c r="F211" s="264" t="s">
        <v>72</v>
      </c>
      <c r="G211" s="263" t="s">
        <v>917</v>
      </c>
      <c r="H211" s="267"/>
      <c r="I211" s="265"/>
      <c r="J211" s="1028" t="str">
        <f t="shared" ca="1" si="53"/>
        <v/>
      </c>
      <c r="K211" s="964">
        <v>45051</v>
      </c>
    </row>
    <row r="212" spans="1:12" ht="14" thickBot="1" x14ac:dyDescent="0.2">
      <c r="A212" s="550" t="str">
        <f t="shared" ref="A212" si="60">B212&amp;"-"&amp;D212&amp;"-"&amp;F212&amp;"-"&amp;E212</f>
        <v>Road-Female-U20-Half Marathon</v>
      </c>
      <c r="B212" s="1009" t="s">
        <v>0</v>
      </c>
      <c r="C212" s="578" t="s">
        <v>926</v>
      </c>
      <c r="D212" s="579" t="s">
        <v>75</v>
      </c>
      <c r="E212" s="580" t="s">
        <v>20</v>
      </c>
      <c r="F212" s="581" t="s">
        <v>81</v>
      </c>
      <c r="G212" s="580" t="s">
        <v>917</v>
      </c>
      <c r="H212" s="582"/>
      <c r="I212" s="583"/>
      <c r="J212" s="1010" t="str">
        <f t="shared" ca="1" si="53"/>
        <v/>
      </c>
      <c r="K212" s="960">
        <v>45058</v>
      </c>
    </row>
    <row r="213" spans="1:12" x14ac:dyDescent="0.15">
      <c r="A213" s="550" t="str">
        <f t="shared" si="50"/>
        <v>Road-Female-Senior-Half Marathon</v>
      </c>
      <c r="B213" s="1011" t="s">
        <v>0</v>
      </c>
      <c r="C213" s="253" t="s">
        <v>926</v>
      </c>
      <c r="D213" s="268" t="s">
        <v>75</v>
      </c>
      <c r="E213" s="254" t="s">
        <v>20</v>
      </c>
      <c r="F213" s="255" t="s">
        <v>5</v>
      </c>
      <c r="G213" s="254" t="s">
        <v>37</v>
      </c>
      <c r="H213" s="577" t="s">
        <v>1314</v>
      </c>
      <c r="I213" s="256">
        <v>36281</v>
      </c>
      <c r="J213" s="1012">
        <f t="shared" ref="J213:J242" ca="1" si="61">IF(I213="","",IF(I213="MISSING","",IF(I213="-","-",TODAY()-I213)))</f>
        <v>9876</v>
      </c>
      <c r="K213" s="961">
        <v>45051</v>
      </c>
    </row>
    <row r="214" spans="1:12" x14ac:dyDescent="0.15">
      <c r="A214" s="547" t="str">
        <f t="shared" si="50"/>
        <v>Road-Female-V35-Half Marathon</v>
      </c>
      <c r="B214" s="982" t="s">
        <v>0</v>
      </c>
      <c r="C214" s="247" t="s">
        <v>926</v>
      </c>
      <c r="D214" s="269" t="s">
        <v>75</v>
      </c>
      <c r="E214" s="242" t="s">
        <v>20</v>
      </c>
      <c r="F214" s="243" t="s">
        <v>74</v>
      </c>
      <c r="G214" s="242" t="s">
        <v>38</v>
      </c>
      <c r="H214" s="544" t="s">
        <v>1315</v>
      </c>
      <c r="I214" s="245">
        <v>34759</v>
      </c>
      <c r="J214" s="983">
        <f t="shared" ca="1" si="61"/>
        <v>11398</v>
      </c>
      <c r="K214" s="954">
        <v>45051</v>
      </c>
      <c r="L214" s="1" t="s">
        <v>768</v>
      </c>
    </row>
    <row r="215" spans="1:12" x14ac:dyDescent="0.15">
      <c r="A215" s="547" t="str">
        <f t="shared" si="50"/>
        <v>Road-Female-V40-Half Marathon</v>
      </c>
      <c r="B215" s="982" t="s">
        <v>0</v>
      </c>
      <c r="C215" s="247" t="s">
        <v>926</v>
      </c>
      <c r="D215" s="269" t="s">
        <v>75</v>
      </c>
      <c r="E215" s="242" t="s">
        <v>20</v>
      </c>
      <c r="F215" s="243" t="s">
        <v>67</v>
      </c>
      <c r="G215" s="242" t="s">
        <v>45</v>
      </c>
      <c r="H215" s="544" t="s">
        <v>1316</v>
      </c>
      <c r="I215" s="245">
        <v>33664</v>
      </c>
      <c r="J215" s="983">
        <f t="shared" ca="1" si="61"/>
        <v>12493</v>
      </c>
      <c r="K215" s="954">
        <v>45051</v>
      </c>
    </row>
    <row r="216" spans="1:12" x14ac:dyDescent="0.15">
      <c r="A216" s="547" t="str">
        <f t="shared" si="50"/>
        <v>Road-Female-V45-Half Marathon</v>
      </c>
      <c r="B216" s="982" t="s">
        <v>0</v>
      </c>
      <c r="C216" s="247" t="s">
        <v>926</v>
      </c>
      <c r="D216" s="269" t="s">
        <v>75</v>
      </c>
      <c r="E216" s="242" t="s">
        <v>20</v>
      </c>
      <c r="F216" s="243" t="s">
        <v>64</v>
      </c>
      <c r="G216" s="242" t="s">
        <v>45</v>
      </c>
      <c r="H216" s="544" t="s">
        <v>1317</v>
      </c>
      <c r="I216" s="245">
        <v>35674</v>
      </c>
      <c r="J216" s="983">
        <f t="shared" ca="1" si="61"/>
        <v>10483</v>
      </c>
      <c r="K216" s="954">
        <v>45051</v>
      </c>
      <c r="L216" s="1" t="s">
        <v>767</v>
      </c>
    </row>
    <row r="217" spans="1:12" x14ac:dyDescent="0.15">
      <c r="A217" s="547" t="str">
        <f t="shared" si="50"/>
        <v>Road-Female-V50-Half Marathon</v>
      </c>
      <c r="B217" s="982" t="s">
        <v>0</v>
      </c>
      <c r="C217" s="247" t="s">
        <v>926</v>
      </c>
      <c r="D217" s="269" t="s">
        <v>75</v>
      </c>
      <c r="E217" s="242" t="s">
        <v>20</v>
      </c>
      <c r="F217" s="243" t="s">
        <v>65</v>
      </c>
      <c r="G217" s="242" t="s">
        <v>1521</v>
      </c>
      <c r="H217" s="544" t="s">
        <v>1522</v>
      </c>
      <c r="I217" s="245">
        <v>45956</v>
      </c>
      <c r="J217" s="983">
        <f t="shared" ca="1" si="61"/>
        <v>201</v>
      </c>
      <c r="K217" s="954">
        <v>46145</v>
      </c>
    </row>
    <row r="218" spans="1:12" x14ac:dyDescent="0.15">
      <c r="A218" s="547" t="str">
        <f t="shared" si="50"/>
        <v>Road-Female-V55-Half Marathon</v>
      </c>
      <c r="B218" s="982" t="s">
        <v>0</v>
      </c>
      <c r="C218" s="247" t="s">
        <v>926</v>
      </c>
      <c r="D218" s="269" t="s">
        <v>75</v>
      </c>
      <c r="E218" s="242" t="s">
        <v>20</v>
      </c>
      <c r="F218" s="243" t="s">
        <v>66</v>
      </c>
      <c r="G218" s="242" t="s">
        <v>49</v>
      </c>
      <c r="H218" s="544" t="s">
        <v>1319</v>
      </c>
      <c r="I218" s="245">
        <v>37377</v>
      </c>
      <c r="J218" s="983">
        <f t="shared" ca="1" si="61"/>
        <v>8780</v>
      </c>
      <c r="K218" s="954">
        <v>45051</v>
      </c>
    </row>
    <row r="219" spans="1:12" x14ac:dyDescent="0.15">
      <c r="A219" s="547" t="str">
        <f t="shared" si="50"/>
        <v>Road-Female-V60-Half Marathon</v>
      </c>
      <c r="B219" s="982" t="s">
        <v>0</v>
      </c>
      <c r="C219" s="247" t="s">
        <v>926</v>
      </c>
      <c r="D219" s="269" t="s">
        <v>75</v>
      </c>
      <c r="E219" s="242" t="s">
        <v>20</v>
      </c>
      <c r="F219" s="243" t="s">
        <v>70</v>
      </c>
      <c r="G219" s="242" t="s">
        <v>802</v>
      </c>
      <c r="H219" s="544" t="s">
        <v>1320</v>
      </c>
      <c r="I219" s="245">
        <v>42694</v>
      </c>
      <c r="J219" s="983">
        <f t="shared" ca="1" si="61"/>
        <v>3463</v>
      </c>
      <c r="K219" s="954">
        <v>45051</v>
      </c>
    </row>
    <row r="220" spans="1:12" x14ac:dyDescent="0.15">
      <c r="A220" s="547" t="str">
        <f t="shared" si="50"/>
        <v>Road-Female-V65-Half Marathon</v>
      </c>
      <c r="B220" s="982" t="s">
        <v>0</v>
      </c>
      <c r="C220" s="247" t="s">
        <v>926</v>
      </c>
      <c r="D220" s="269" t="s">
        <v>75</v>
      </c>
      <c r="E220" s="242" t="s">
        <v>20</v>
      </c>
      <c r="F220" s="243" t="s">
        <v>71</v>
      </c>
      <c r="G220" s="242" t="s">
        <v>917</v>
      </c>
      <c r="H220" s="257"/>
      <c r="I220" s="245"/>
      <c r="J220" s="983" t="str">
        <f t="shared" ca="1" si="61"/>
        <v/>
      </c>
      <c r="K220" s="954">
        <v>45051</v>
      </c>
    </row>
    <row r="221" spans="1:12" ht="14" thickBot="1" x14ac:dyDescent="0.2">
      <c r="A221" s="551" t="str">
        <f t="shared" si="50"/>
        <v>Road-Female-V70-Half Marathon</v>
      </c>
      <c r="B221" s="984" t="s">
        <v>0</v>
      </c>
      <c r="C221" s="248" t="s">
        <v>926</v>
      </c>
      <c r="D221" s="584" t="s">
        <v>75</v>
      </c>
      <c r="E221" s="249" t="s">
        <v>20</v>
      </c>
      <c r="F221" s="250" t="s">
        <v>72</v>
      </c>
      <c r="G221" s="249" t="s">
        <v>61</v>
      </c>
      <c r="H221" s="545" t="s">
        <v>1321</v>
      </c>
      <c r="I221" s="252">
        <v>42386</v>
      </c>
      <c r="J221" s="985">
        <f t="shared" ca="1" si="61"/>
        <v>3771</v>
      </c>
      <c r="K221" s="955">
        <v>45051</v>
      </c>
    </row>
    <row r="222" spans="1:12" ht="14" thickBot="1" x14ac:dyDescent="0.2">
      <c r="A222" s="550" t="str">
        <f t="shared" ref="A222" si="62">B222&amp;"-"&amp;D222&amp;"-"&amp;F222&amp;"-"&amp;E222</f>
        <v>Road-Female-U20-15 Mile</v>
      </c>
      <c r="B222" s="1024" t="s">
        <v>0</v>
      </c>
      <c r="C222" s="585" t="s">
        <v>926</v>
      </c>
      <c r="D222" s="586" t="s">
        <v>75</v>
      </c>
      <c r="E222" s="587" t="s">
        <v>21</v>
      </c>
      <c r="F222" s="588" t="s">
        <v>81</v>
      </c>
      <c r="G222" s="587" t="s">
        <v>917</v>
      </c>
      <c r="H222" s="589"/>
      <c r="I222" s="590"/>
      <c r="J222" s="1026" t="str">
        <f t="shared" ref="J222" ca="1" si="63">IF(I222="","",IF(I222="MISSING","",IF(I222="-","-",TODAY()-I222)))</f>
        <v/>
      </c>
      <c r="K222" s="966">
        <v>45058</v>
      </c>
    </row>
    <row r="223" spans="1:12" x14ac:dyDescent="0.15">
      <c r="A223" s="550" t="str">
        <f t="shared" si="50"/>
        <v>Road-Female-Senior-15 Mile</v>
      </c>
      <c r="B223" s="1011" t="s">
        <v>0</v>
      </c>
      <c r="C223" s="253" t="s">
        <v>926</v>
      </c>
      <c r="D223" s="268" t="s">
        <v>75</v>
      </c>
      <c r="E223" s="254" t="s">
        <v>21</v>
      </c>
      <c r="F223" s="255" t="s">
        <v>5</v>
      </c>
      <c r="G223" s="254" t="s">
        <v>43</v>
      </c>
      <c r="H223" s="577" t="s">
        <v>1322</v>
      </c>
      <c r="I223" s="256">
        <v>30529</v>
      </c>
      <c r="J223" s="1012">
        <f t="shared" ca="1" si="61"/>
        <v>15628</v>
      </c>
      <c r="K223" s="961">
        <v>45051</v>
      </c>
    </row>
    <row r="224" spans="1:12" x14ac:dyDescent="0.15">
      <c r="A224" s="547" t="str">
        <f t="shared" si="50"/>
        <v>Road-Female-V35-15 Mile</v>
      </c>
      <c r="B224" s="982" t="s">
        <v>0</v>
      </c>
      <c r="C224" s="247" t="s">
        <v>926</v>
      </c>
      <c r="D224" s="269" t="s">
        <v>75</v>
      </c>
      <c r="E224" s="242" t="s">
        <v>21</v>
      </c>
      <c r="F224" s="243" t="s">
        <v>74</v>
      </c>
      <c r="G224" s="242" t="s">
        <v>917</v>
      </c>
      <c r="H224" s="244"/>
      <c r="I224" s="245"/>
      <c r="J224" s="983" t="str">
        <f t="shared" ca="1" si="61"/>
        <v/>
      </c>
      <c r="K224" s="954">
        <v>45051</v>
      </c>
    </row>
    <row r="225" spans="1:12" x14ac:dyDescent="0.15">
      <c r="A225" s="547" t="str">
        <f t="shared" si="50"/>
        <v>Road-Female-V40-15 Mile</v>
      </c>
      <c r="B225" s="982" t="s">
        <v>0</v>
      </c>
      <c r="C225" s="247" t="s">
        <v>926</v>
      </c>
      <c r="D225" s="269" t="s">
        <v>75</v>
      </c>
      <c r="E225" s="242" t="s">
        <v>21</v>
      </c>
      <c r="F225" s="243" t="s">
        <v>67</v>
      </c>
      <c r="G225" s="242" t="s">
        <v>917</v>
      </c>
      <c r="H225" s="244"/>
      <c r="I225" s="245"/>
      <c r="J225" s="983" t="str">
        <f t="shared" ca="1" si="61"/>
        <v/>
      </c>
      <c r="K225" s="954">
        <v>45051</v>
      </c>
    </row>
    <row r="226" spans="1:12" x14ac:dyDescent="0.15">
      <c r="A226" s="547" t="str">
        <f t="shared" si="50"/>
        <v>Road-Female-V45-15 Mile</v>
      </c>
      <c r="B226" s="982" t="s">
        <v>0</v>
      </c>
      <c r="C226" s="247" t="s">
        <v>926</v>
      </c>
      <c r="D226" s="269" t="s">
        <v>75</v>
      </c>
      <c r="E226" s="242" t="s">
        <v>21</v>
      </c>
      <c r="F226" s="243" t="s">
        <v>64</v>
      </c>
      <c r="G226" s="242" t="s">
        <v>917</v>
      </c>
      <c r="H226" s="244"/>
      <c r="I226" s="245"/>
      <c r="J226" s="983" t="str">
        <f t="shared" ca="1" si="61"/>
        <v/>
      </c>
      <c r="K226" s="954">
        <v>45051</v>
      </c>
    </row>
    <row r="227" spans="1:12" x14ac:dyDescent="0.15">
      <c r="A227" s="547" t="str">
        <f t="shared" si="50"/>
        <v>Road-Female-V50-15 Mile</v>
      </c>
      <c r="B227" s="982" t="s">
        <v>0</v>
      </c>
      <c r="C227" s="247" t="s">
        <v>926</v>
      </c>
      <c r="D227" s="269" t="s">
        <v>75</v>
      </c>
      <c r="E227" s="242" t="s">
        <v>21</v>
      </c>
      <c r="F227" s="243" t="s">
        <v>65</v>
      </c>
      <c r="G227" s="242" t="s">
        <v>917</v>
      </c>
      <c r="H227" s="244"/>
      <c r="I227" s="245"/>
      <c r="J227" s="983" t="str">
        <f t="shared" ca="1" si="61"/>
        <v/>
      </c>
      <c r="K227" s="954">
        <v>45051</v>
      </c>
    </row>
    <row r="228" spans="1:12" x14ac:dyDescent="0.15">
      <c r="A228" s="547" t="str">
        <f t="shared" si="50"/>
        <v>Road-Female-V55-15 Mile</v>
      </c>
      <c r="B228" s="982" t="s">
        <v>0</v>
      </c>
      <c r="C228" s="247" t="s">
        <v>926</v>
      </c>
      <c r="D228" s="269" t="s">
        <v>75</v>
      </c>
      <c r="E228" s="242" t="s">
        <v>21</v>
      </c>
      <c r="F228" s="243" t="s">
        <v>66</v>
      </c>
      <c r="G228" s="242" t="s">
        <v>917</v>
      </c>
      <c r="H228" s="244"/>
      <c r="I228" s="245"/>
      <c r="J228" s="983" t="str">
        <f t="shared" ca="1" si="61"/>
        <v/>
      </c>
      <c r="K228" s="954">
        <v>45051</v>
      </c>
    </row>
    <row r="229" spans="1:12" x14ac:dyDescent="0.15">
      <c r="A229" s="547" t="str">
        <f t="shared" si="50"/>
        <v>Road-Female-V60-15 Mile</v>
      </c>
      <c r="B229" s="982" t="s">
        <v>0</v>
      </c>
      <c r="C229" s="247" t="s">
        <v>926</v>
      </c>
      <c r="D229" s="269" t="s">
        <v>75</v>
      </c>
      <c r="E229" s="242" t="s">
        <v>21</v>
      </c>
      <c r="F229" s="243" t="s">
        <v>70</v>
      </c>
      <c r="G229" s="242" t="s">
        <v>917</v>
      </c>
      <c r="H229" s="244"/>
      <c r="I229" s="245"/>
      <c r="J229" s="983" t="str">
        <f t="shared" ca="1" si="61"/>
        <v/>
      </c>
      <c r="K229" s="954">
        <v>45051</v>
      </c>
    </row>
    <row r="230" spans="1:12" x14ac:dyDescent="0.15">
      <c r="A230" s="547" t="str">
        <f t="shared" si="50"/>
        <v>Road-Female-V65-15 Mile</v>
      </c>
      <c r="B230" s="982" t="s">
        <v>0</v>
      </c>
      <c r="C230" s="247" t="s">
        <v>926</v>
      </c>
      <c r="D230" s="269" t="s">
        <v>75</v>
      </c>
      <c r="E230" s="242" t="s">
        <v>21</v>
      </c>
      <c r="F230" s="243" t="s">
        <v>71</v>
      </c>
      <c r="G230" s="242" t="s">
        <v>917</v>
      </c>
      <c r="H230" s="244"/>
      <c r="I230" s="245"/>
      <c r="J230" s="983" t="str">
        <f t="shared" ca="1" si="61"/>
        <v/>
      </c>
      <c r="K230" s="954">
        <v>45051</v>
      </c>
    </row>
    <row r="231" spans="1:12" ht="14" thickBot="1" x14ac:dyDescent="0.2">
      <c r="A231" s="551" t="str">
        <f t="shared" si="50"/>
        <v>Road-Female-V70-15 Mile</v>
      </c>
      <c r="B231" s="1027" t="s">
        <v>0</v>
      </c>
      <c r="C231" s="262" t="s">
        <v>926</v>
      </c>
      <c r="D231" s="271" t="s">
        <v>75</v>
      </c>
      <c r="E231" s="263" t="s">
        <v>21</v>
      </c>
      <c r="F231" s="264" t="s">
        <v>72</v>
      </c>
      <c r="G231" s="263" t="s">
        <v>917</v>
      </c>
      <c r="H231" s="267"/>
      <c r="I231" s="265"/>
      <c r="J231" s="1028" t="str">
        <f t="shared" ca="1" si="61"/>
        <v/>
      </c>
      <c r="K231" s="964">
        <v>45051</v>
      </c>
    </row>
    <row r="232" spans="1:12" ht="14" thickBot="1" x14ac:dyDescent="0.2">
      <c r="A232" s="550" t="str">
        <f t="shared" ref="A232" si="64">B232&amp;"-"&amp;D232&amp;"-"&amp;F232&amp;"-"&amp;E232</f>
        <v>Road-Female-U20-20 Mile</v>
      </c>
      <c r="B232" s="1009" t="s">
        <v>0</v>
      </c>
      <c r="C232" s="578" t="s">
        <v>926</v>
      </c>
      <c r="D232" s="579" t="s">
        <v>75</v>
      </c>
      <c r="E232" s="580" t="s">
        <v>23</v>
      </c>
      <c r="F232" s="581" t="s">
        <v>81</v>
      </c>
      <c r="G232" s="580" t="s">
        <v>917</v>
      </c>
      <c r="H232" s="582"/>
      <c r="I232" s="583"/>
      <c r="J232" s="1010" t="str">
        <f t="shared" ref="J232" ca="1" si="65">IF(I232="","",IF(I232="MISSING","",IF(I232="-","-",TODAY()-I232)))</f>
        <v/>
      </c>
      <c r="K232" s="960">
        <v>45058</v>
      </c>
    </row>
    <row r="233" spans="1:12" x14ac:dyDescent="0.15">
      <c r="A233" s="550" t="str">
        <f t="shared" si="50"/>
        <v>Road-Female-Senior-20 Mile</v>
      </c>
      <c r="B233" s="1011" t="s">
        <v>0</v>
      </c>
      <c r="C233" s="253" t="s">
        <v>926</v>
      </c>
      <c r="D233" s="268" t="s">
        <v>75</v>
      </c>
      <c r="E233" s="254" t="s">
        <v>23</v>
      </c>
      <c r="F233" s="255" t="s">
        <v>5</v>
      </c>
      <c r="G233" s="254" t="s">
        <v>772</v>
      </c>
      <c r="H233" s="577" t="s">
        <v>1323</v>
      </c>
      <c r="I233" s="256">
        <v>31107</v>
      </c>
      <c r="J233" s="1012">
        <f t="shared" ca="1" si="61"/>
        <v>15050</v>
      </c>
      <c r="K233" s="961">
        <v>45051</v>
      </c>
    </row>
    <row r="234" spans="1:12" x14ac:dyDescent="0.15">
      <c r="A234" s="547" t="str">
        <f t="shared" si="50"/>
        <v>Road-Female-V35-20 Mile</v>
      </c>
      <c r="B234" s="982" t="s">
        <v>0</v>
      </c>
      <c r="C234" s="247" t="s">
        <v>926</v>
      </c>
      <c r="D234" s="269" t="s">
        <v>75</v>
      </c>
      <c r="E234" s="242" t="s">
        <v>23</v>
      </c>
      <c r="F234" s="243" t="s">
        <v>74</v>
      </c>
      <c r="G234" s="242" t="s">
        <v>52</v>
      </c>
      <c r="H234" s="544" t="s">
        <v>1324</v>
      </c>
      <c r="I234" s="245">
        <v>37681</v>
      </c>
      <c r="J234" s="983">
        <f t="shared" ca="1" si="61"/>
        <v>8476</v>
      </c>
      <c r="K234" s="954">
        <v>45051</v>
      </c>
      <c r="L234" s="1" t="s">
        <v>773</v>
      </c>
    </row>
    <row r="235" spans="1:12" x14ac:dyDescent="0.15">
      <c r="A235" s="547" t="str">
        <f t="shared" si="50"/>
        <v>Road-Female-V40-20 Mile</v>
      </c>
      <c r="B235" s="982" t="s">
        <v>0</v>
      </c>
      <c r="C235" s="247" t="s">
        <v>926</v>
      </c>
      <c r="D235" s="269" t="s">
        <v>75</v>
      </c>
      <c r="E235" s="242" t="s">
        <v>23</v>
      </c>
      <c r="F235" s="243" t="s">
        <v>67</v>
      </c>
      <c r="G235" s="242" t="s">
        <v>45</v>
      </c>
      <c r="H235" s="544" t="s">
        <v>1325</v>
      </c>
      <c r="I235" s="245">
        <v>33664</v>
      </c>
      <c r="J235" s="983">
        <f t="shared" ca="1" si="61"/>
        <v>12493</v>
      </c>
      <c r="K235" s="954">
        <v>45051</v>
      </c>
    </row>
    <row r="236" spans="1:12" x14ac:dyDescent="0.15">
      <c r="A236" s="547" t="str">
        <f t="shared" si="50"/>
        <v>Road-Female-V45-20 Mile</v>
      </c>
      <c r="B236" s="982" t="s">
        <v>0</v>
      </c>
      <c r="C236" s="247" t="s">
        <v>926</v>
      </c>
      <c r="D236" s="269" t="s">
        <v>75</v>
      </c>
      <c r="E236" s="242" t="s">
        <v>23</v>
      </c>
      <c r="F236" s="243" t="s">
        <v>64</v>
      </c>
      <c r="G236" s="242" t="s">
        <v>777</v>
      </c>
      <c r="H236" s="544" t="s">
        <v>1326</v>
      </c>
      <c r="I236" s="245">
        <v>42435</v>
      </c>
      <c r="J236" s="983">
        <f t="shared" ca="1" si="61"/>
        <v>3722</v>
      </c>
      <c r="K236" s="954">
        <v>45051</v>
      </c>
    </row>
    <row r="237" spans="1:12" x14ac:dyDescent="0.15">
      <c r="A237" s="547" t="str">
        <f t="shared" si="50"/>
        <v>Road-Female-V50-20 Mile</v>
      </c>
      <c r="B237" s="982" t="s">
        <v>0</v>
      </c>
      <c r="C237" s="247" t="s">
        <v>926</v>
      </c>
      <c r="D237" s="269" t="s">
        <v>75</v>
      </c>
      <c r="E237" s="242" t="s">
        <v>23</v>
      </c>
      <c r="F237" s="243" t="s">
        <v>65</v>
      </c>
      <c r="G237" s="242" t="s">
        <v>1490</v>
      </c>
      <c r="H237" s="544" t="s">
        <v>1491</v>
      </c>
      <c r="I237" s="245">
        <v>45739</v>
      </c>
      <c r="J237" s="983">
        <f t="shared" ca="1" si="61"/>
        <v>418</v>
      </c>
      <c r="K237" s="954">
        <v>45781</v>
      </c>
    </row>
    <row r="238" spans="1:12" x14ac:dyDescent="0.15">
      <c r="A238" s="547" t="str">
        <f t="shared" si="50"/>
        <v>Road-Female-V55-20 Mile</v>
      </c>
      <c r="B238" s="982" t="s">
        <v>0</v>
      </c>
      <c r="C238" s="247" t="s">
        <v>926</v>
      </c>
      <c r="D238" s="269" t="s">
        <v>75</v>
      </c>
      <c r="E238" s="242" t="s">
        <v>23</v>
      </c>
      <c r="F238" s="243" t="s">
        <v>66</v>
      </c>
      <c r="G238" s="242" t="s">
        <v>917</v>
      </c>
      <c r="H238" s="244"/>
      <c r="I238" s="245"/>
      <c r="J238" s="983" t="str">
        <f t="shared" ref="J238" ca="1" si="66">IF(I238="","",IF(I238="MISSING","",IF(I238="-","-",TODAY()-I238)))</f>
        <v/>
      </c>
      <c r="K238" s="954">
        <v>45051</v>
      </c>
    </row>
    <row r="239" spans="1:12" x14ac:dyDescent="0.15">
      <c r="A239" s="547" t="str">
        <f t="shared" ref="A239:A251" si="67">B239&amp;"-"&amp;D239&amp;"-"&amp;F239&amp;"-"&amp;E239</f>
        <v>Road-Female-V60-20 Mile</v>
      </c>
      <c r="B239" s="982" t="s">
        <v>0</v>
      </c>
      <c r="C239" s="247" t="s">
        <v>926</v>
      </c>
      <c r="D239" s="269" t="s">
        <v>75</v>
      </c>
      <c r="E239" s="242" t="s">
        <v>23</v>
      </c>
      <c r="F239" s="243" t="s">
        <v>70</v>
      </c>
      <c r="G239" s="242" t="s">
        <v>917</v>
      </c>
      <c r="H239" s="244"/>
      <c r="I239" s="245"/>
      <c r="J239" s="983" t="str">
        <f t="shared" ca="1" si="61"/>
        <v/>
      </c>
      <c r="K239" s="954">
        <v>45051</v>
      </c>
    </row>
    <row r="240" spans="1:12" x14ac:dyDescent="0.15">
      <c r="A240" s="547" t="str">
        <f t="shared" si="67"/>
        <v>Road-Female-V65-20 Mile</v>
      </c>
      <c r="B240" s="982" t="s">
        <v>0</v>
      </c>
      <c r="C240" s="247" t="s">
        <v>926</v>
      </c>
      <c r="D240" s="269" t="s">
        <v>75</v>
      </c>
      <c r="E240" s="242" t="s">
        <v>23</v>
      </c>
      <c r="F240" s="243" t="s">
        <v>71</v>
      </c>
      <c r="G240" s="242" t="s">
        <v>917</v>
      </c>
      <c r="H240" s="244"/>
      <c r="I240" s="245"/>
      <c r="J240" s="983" t="str">
        <f t="shared" ca="1" si="61"/>
        <v/>
      </c>
      <c r="K240" s="954">
        <v>45051</v>
      </c>
    </row>
    <row r="241" spans="1:11" ht="14" thickBot="1" x14ac:dyDescent="0.2">
      <c r="A241" s="551" t="str">
        <f t="shared" si="67"/>
        <v>Road-Female-V70-20 Mile</v>
      </c>
      <c r="B241" s="1027" t="s">
        <v>0</v>
      </c>
      <c r="C241" s="262" t="s">
        <v>926</v>
      </c>
      <c r="D241" s="271" t="s">
        <v>75</v>
      </c>
      <c r="E241" s="263" t="s">
        <v>23</v>
      </c>
      <c r="F241" s="264" t="s">
        <v>72</v>
      </c>
      <c r="G241" s="263" t="s">
        <v>917</v>
      </c>
      <c r="H241" s="267"/>
      <c r="I241" s="265"/>
      <c r="J241" s="1028" t="str">
        <f t="shared" ca="1" si="61"/>
        <v/>
      </c>
      <c r="K241" s="964">
        <v>45051</v>
      </c>
    </row>
    <row r="242" spans="1:11" ht="14" thickBot="1" x14ac:dyDescent="0.2">
      <c r="A242" s="550" t="str">
        <f t="shared" ref="A242" si="68">B242&amp;"-"&amp;D242&amp;"-"&amp;F242&amp;"-"&amp;E242</f>
        <v>Road-Female-U20-Marathon</v>
      </c>
      <c r="B242" s="1009" t="s">
        <v>0</v>
      </c>
      <c r="C242" s="578" t="s">
        <v>926</v>
      </c>
      <c r="D242" s="579" t="s">
        <v>75</v>
      </c>
      <c r="E242" s="580" t="s">
        <v>25</v>
      </c>
      <c r="F242" s="581" t="s">
        <v>81</v>
      </c>
      <c r="G242" s="580" t="s">
        <v>917</v>
      </c>
      <c r="H242" s="582"/>
      <c r="I242" s="583"/>
      <c r="J242" s="1010" t="str">
        <f t="shared" ca="1" si="61"/>
        <v/>
      </c>
      <c r="K242" s="960">
        <v>45058</v>
      </c>
    </row>
    <row r="243" spans="1:11" x14ac:dyDescent="0.15">
      <c r="A243" s="550" t="str">
        <f t="shared" si="67"/>
        <v>Road-Female-Senior-Marathon</v>
      </c>
      <c r="B243" s="1011" t="s">
        <v>0</v>
      </c>
      <c r="C243" s="253" t="s">
        <v>926</v>
      </c>
      <c r="D243" s="268" t="s">
        <v>75</v>
      </c>
      <c r="E243" s="254" t="s">
        <v>25</v>
      </c>
      <c r="F243" s="255" t="s">
        <v>5</v>
      </c>
      <c r="G243" s="254" t="s">
        <v>769</v>
      </c>
      <c r="H243" s="577" t="s">
        <v>1327</v>
      </c>
      <c r="I243" s="256">
        <v>39173</v>
      </c>
      <c r="J243" s="1012">
        <f t="shared" ca="1" si="53"/>
        <v>6984</v>
      </c>
      <c r="K243" s="961">
        <v>45051</v>
      </c>
    </row>
    <row r="244" spans="1:11" x14ac:dyDescent="0.15">
      <c r="A244" s="547" t="str">
        <f t="shared" si="67"/>
        <v>Road-Female-V35-Marathon</v>
      </c>
      <c r="B244" s="982" t="s">
        <v>0</v>
      </c>
      <c r="C244" s="247" t="s">
        <v>926</v>
      </c>
      <c r="D244" s="269" t="s">
        <v>75</v>
      </c>
      <c r="E244" s="242" t="s">
        <v>25</v>
      </c>
      <c r="F244" s="243" t="s">
        <v>74</v>
      </c>
      <c r="G244" s="242" t="s">
        <v>885</v>
      </c>
      <c r="H244" s="544" t="s">
        <v>1328</v>
      </c>
      <c r="I244" s="245">
        <v>44472</v>
      </c>
      <c r="J244" s="983">
        <f t="shared" ca="1" si="53"/>
        <v>1685</v>
      </c>
      <c r="K244" s="954">
        <v>45051</v>
      </c>
    </row>
    <row r="245" spans="1:11" x14ac:dyDescent="0.15">
      <c r="A245" s="547" t="str">
        <f t="shared" si="67"/>
        <v>Road-Female-V40-Marathon</v>
      </c>
      <c r="B245" s="982" t="s">
        <v>0</v>
      </c>
      <c r="C245" s="247" t="s">
        <v>926</v>
      </c>
      <c r="D245" s="269" t="s">
        <v>75</v>
      </c>
      <c r="E245" s="242" t="s">
        <v>25</v>
      </c>
      <c r="F245" s="243" t="s">
        <v>67</v>
      </c>
      <c r="G245" s="242" t="s">
        <v>45</v>
      </c>
      <c r="H245" s="544" t="s">
        <v>1329</v>
      </c>
      <c r="I245" s="245">
        <v>33878</v>
      </c>
      <c r="J245" s="983">
        <f t="shared" ca="1" si="53"/>
        <v>12279</v>
      </c>
      <c r="K245" s="954">
        <v>45051</v>
      </c>
    </row>
    <row r="246" spans="1:11" x14ac:dyDescent="0.15">
      <c r="A246" s="547" t="str">
        <f t="shared" si="67"/>
        <v>Road-Female-V45-Marathon</v>
      </c>
      <c r="B246" s="982" t="s">
        <v>0</v>
      </c>
      <c r="C246" s="247" t="s">
        <v>926</v>
      </c>
      <c r="D246" s="269" t="s">
        <v>75</v>
      </c>
      <c r="E246" s="242" t="s">
        <v>25</v>
      </c>
      <c r="F246" s="243" t="s">
        <v>64</v>
      </c>
      <c r="G246" s="242" t="s">
        <v>59</v>
      </c>
      <c r="H246" s="544" t="s">
        <v>1330</v>
      </c>
      <c r="I246" s="245">
        <v>39873</v>
      </c>
      <c r="J246" s="983">
        <f t="shared" ca="1" si="53"/>
        <v>6284</v>
      </c>
      <c r="K246" s="954">
        <v>45051</v>
      </c>
    </row>
    <row r="247" spans="1:11" x14ac:dyDescent="0.15">
      <c r="A247" s="547" t="str">
        <f t="shared" si="67"/>
        <v>Road-Female-V50-Marathon</v>
      </c>
      <c r="B247" s="982" t="s">
        <v>0</v>
      </c>
      <c r="C247" s="247" t="s">
        <v>926</v>
      </c>
      <c r="D247" s="269" t="s">
        <v>75</v>
      </c>
      <c r="E247" s="242" t="s">
        <v>25</v>
      </c>
      <c r="F247" s="243" t="s">
        <v>65</v>
      </c>
      <c r="G247" s="242" t="s">
        <v>417</v>
      </c>
      <c r="H247" s="544" t="s">
        <v>1331</v>
      </c>
      <c r="I247" s="245">
        <v>43191</v>
      </c>
      <c r="J247" s="983">
        <f t="shared" ca="1" si="53"/>
        <v>2966</v>
      </c>
      <c r="K247" s="954">
        <v>45051</v>
      </c>
    </row>
    <row r="248" spans="1:11" x14ac:dyDescent="0.15">
      <c r="A248" s="547" t="str">
        <f t="shared" si="67"/>
        <v>Road-Female-V55-Marathon</v>
      </c>
      <c r="B248" s="982" t="s">
        <v>0</v>
      </c>
      <c r="C248" s="247" t="s">
        <v>926</v>
      </c>
      <c r="D248" s="269" t="s">
        <v>75</v>
      </c>
      <c r="E248" s="242" t="s">
        <v>25</v>
      </c>
      <c r="F248" s="243" t="s">
        <v>66</v>
      </c>
      <c r="G248" s="242" t="s">
        <v>59</v>
      </c>
      <c r="H248" s="544" t="s">
        <v>1332</v>
      </c>
      <c r="I248" s="245">
        <v>42848</v>
      </c>
      <c r="J248" s="983">
        <f t="shared" ca="1" si="53"/>
        <v>3309</v>
      </c>
      <c r="K248" s="954">
        <v>45051</v>
      </c>
    </row>
    <row r="249" spans="1:11" x14ac:dyDescent="0.15">
      <c r="A249" s="547" t="str">
        <f t="shared" si="67"/>
        <v>Road-Female-V60-Marathon</v>
      </c>
      <c r="B249" s="982" t="s">
        <v>0</v>
      </c>
      <c r="C249" s="247" t="s">
        <v>926</v>
      </c>
      <c r="D249" s="269" t="s">
        <v>75</v>
      </c>
      <c r="E249" s="242" t="s">
        <v>25</v>
      </c>
      <c r="F249" s="243" t="s">
        <v>70</v>
      </c>
      <c r="G249" s="242" t="s">
        <v>49</v>
      </c>
      <c r="H249" s="544" t="s">
        <v>1226</v>
      </c>
      <c r="I249" s="245">
        <v>39539</v>
      </c>
      <c r="J249" s="983">
        <f t="shared" ca="1" si="53"/>
        <v>6618</v>
      </c>
      <c r="K249" s="954">
        <v>45051</v>
      </c>
    </row>
    <row r="250" spans="1:11" x14ac:dyDescent="0.15">
      <c r="A250" s="547" t="str">
        <f t="shared" si="67"/>
        <v>Road-Female-V65-Marathon</v>
      </c>
      <c r="B250" s="982" t="s">
        <v>0</v>
      </c>
      <c r="C250" s="247" t="s">
        <v>926</v>
      </c>
      <c r="D250" s="269" t="s">
        <v>75</v>
      </c>
      <c r="E250" s="242" t="s">
        <v>25</v>
      </c>
      <c r="F250" s="243" t="s">
        <v>71</v>
      </c>
      <c r="G250" s="242" t="s">
        <v>61</v>
      </c>
      <c r="H250" s="544" t="s">
        <v>1333</v>
      </c>
      <c r="I250" s="245">
        <v>41000</v>
      </c>
      <c r="J250" s="983">
        <f t="shared" ca="1" si="53"/>
        <v>5157</v>
      </c>
      <c r="K250" s="954">
        <v>45051</v>
      </c>
    </row>
    <row r="251" spans="1:11" ht="14" thickBot="1" x14ac:dyDescent="0.2">
      <c r="A251" s="548" t="str">
        <f t="shared" si="67"/>
        <v>Road-Female-V70-Marathon</v>
      </c>
      <c r="B251" s="1017" t="s">
        <v>0</v>
      </c>
      <c r="C251" s="1018" t="s">
        <v>926</v>
      </c>
      <c r="D251" s="1019" t="s">
        <v>75</v>
      </c>
      <c r="E251" s="1020" t="s">
        <v>25</v>
      </c>
      <c r="F251" s="1021" t="s">
        <v>72</v>
      </c>
      <c r="G251" s="1020" t="s">
        <v>917</v>
      </c>
      <c r="H251" s="992"/>
      <c r="I251" s="1022"/>
      <c r="J251" s="1023" t="str">
        <f t="shared" ca="1" si="53"/>
        <v/>
      </c>
      <c r="K251" s="964">
        <v>45051</v>
      </c>
    </row>
  </sheetData>
  <autoFilter ref="B3:K251" xr:uid="{00000000-0001-0000-0100-000000000000}"/>
  <phoneticPr fontId="1" type="noConversion"/>
  <conditionalFormatting sqref="A4:K251">
    <cfRule type="containsText" dxfId="291" priority="1" operator="containsText" text="MISSING">
      <formula>NOT(ISERROR(SEARCH("MISSING",A4)))</formula>
    </cfRule>
    <cfRule type="cellIs" dxfId="290" priority="2" operator="equal">
      <formula>"-"</formula>
    </cfRule>
    <cfRule type="containsText" dxfId="289" priority="3" operator="containsText" text="Event Not Available">
      <formula>NOT(ISERROR(SEARCH("Event Not Available",A4)))</formula>
    </cfRule>
    <cfRule type="containsBlanks" dxfId="288" priority="4">
      <formula>LEN(TRIM(A4))=0</formula>
    </cfRule>
    <cfRule type="containsText" dxfId="287" priority="5" operator="containsText" text="Record not yet set">
      <formula>NOT(ISERROR(SEARCH("Record not yet set",A4)))</formula>
    </cfRule>
  </conditionalFormatting>
  <printOptions gridLines="1"/>
  <pageMargins left="0.3" right="0.3" top="0.5" bottom="0.5" header="0.3" footer="0.3"/>
  <pageSetup paperSize="9" scale="81" fitToHeight="0" orientation="portrait" verticalDpi="360" r:id="rId1"/>
  <headerFooter alignWithMargins="0">
    <oddFooter>&amp;C&amp;K000000&amp;F  &amp;D&amp;R&amp;K000000&amp;P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 tint="-0.499984740745262"/>
    <pageSetUpPr fitToPage="1"/>
  </sheetPr>
  <dimension ref="A1:K104"/>
  <sheetViews>
    <sheetView topLeftCell="B1" zoomScaleNormal="100" workbookViewId="0">
      <pane ySplit="3" topLeftCell="A4" activePane="bottomLeft" state="frozen"/>
      <selection activeCell="D485" sqref="D485"/>
      <selection pane="bottomLeft" activeCell="B1" sqref="B1"/>
    </sheetView>
  </sheetViews>
  <sheetFormatPr baseColWidth="10" defaultColWidth="11.5" defaultRowHeight="13" x14ac:dyDescent="0.15"/>
  <cols>
    <col min="1" max="1" width="39.6640625" style="1" hidden="1" customWidth="1"/>
    <col min="2" max="2" width="17.6640625" style="4" customWidth="1"/>
    <col min="3" max="3" width="16.1640625" style="3" customWidth="1"/>
    <col min="4" max="4" width="9.6640625" style="3" bestFit="1" customWidth="1"/>
    <col min="5" max="5" width="17.6640625" style="3" bestFit="1" customWidth="1"/>
    <col min="6" max="6" width="12.33203125" style="3" bestFit="1" customWidth="1"/>
    <col min="7" max="7" width="18" style="3" bestFit="1" customWidth="1"/>
    <col min="8" max="8" width="14.5" style="3" bestFit="1" customWidth="1"/>
    <col min="9" max="9" width="13" style="3" bestFit="1" customWidth="1"/>
    <col min="10" max="10" width="9.5" style="1" bestFit="1" customWidth="1"/>
    <col min="11" max="11" width="16.1640625" style="1" customWidth="1"/>
    <col min="12" max="16384" width="11.5" style="1"/>
  </cols>
  <sheetData>
    <row r="1" spans="1:11" s="37" customFormat="1" ht="18" x14ac:dyDescent="0.15">
      <c r="A1" s="35"/>
      <c r="B1" s="31" t="s">
        <v>1030</v>
      </c>
      <c r="C1" s="31"/>
      <c r="D1" s="33"/>
      <c r="E1" s="33"/>
      <c r="F1" s="33"/>
      <c r="G1" s="32"/>
      <c r="H1" s="34"/>
      <c r="I1" s="35"/>
      <c r="J1" s="36"/>
      <c r="K1" s="35"/>
    </row>
    <row r="2" spans="1:11" s="37" customFormat="1" ht="7" customHeight="1" thickBot="1" x14ac:dyDescent="0.2">
      <c r="A2" s="35"/>
      <c r="B2" s="32"/>
      <c r="C2" s="32"/>
      <c r="D2" s="33"/>
      <c r="E2" s="33"/>
      <c r="F2" s="33"/>
      <c r="G2" s="32"/>
      <c r="H2" s="34"/>
      <c r="I2" s="35"/>
      <c r="J2" s="36"/>
      <c r="K2" s="35"/>
    </row>
    <row r="3" spans="1:11" s="38" customFormat="1" ht="33" customHeight="1" thickBot="1" x14ac:dyDescent="0.2">
      <c r="A3" s="385" t="s">
        <v>921</v>
      </c>
      <c r="B3" s="1032" t="s">
        <v>918</v>
      </c>
      <c r="C3" s="1031" t="s">
        <v>919</v>
      </c>
      <c r="D3" s="334" t="s">
        <v>1</v>
      </c>
      <c r="E3" s="334" t="s">
        <v>914</v>
      </c>
      <c r="F3" s="334" t="s">
        <v>73</v>
      </c>
      <c r="G3" s="333" t="s">
        <v>4</v>
      </c>
      <c r="H3" s="335" t="s">
        <v>2</v>
      </c>
      <c r="I3" s="336" t="s">
        <v>3</v>
      </c>
      <c r="J3" s="1039" t="s">
        <v>916</v>
      </c>
      <c r="K3" s="1033" t="s">
        <v>915</v>
      </c>
    </row>
    <row r="4" spans="1:11" ht="13" customHeight="1" x14ac:dyDescent="0.15">
      <c r="A4" s="386" t="str">
        <f t="shared" ref="A4:A35" si="0">B4&amp;"-"&amp;D4&amp;"-"&amp;F4&amp;"-"&amp;E4</f>
        <v>Sports Hall-Male-U11-Standing Long Jump</v>
      </c>
      <c r="B4" s="344" t="s">
        <v>1032</v>
      </c>
      <c r="C4" s="345" t="s">
        <v>926</v>
      </c>
      <c r="D4" s="346" t="s">
        <v>69</v>
      </c>
      <c r="E4" s="346" t="s">
        <v>571</v>
      </c>
      <c r="F4" s="347" t="s">
        <v>77</v>
      </c>
      <c r="G4" s="348" t="s">
        <v>1035</v>
      </c>
      <c r="H4" s="349" t="s">
        <v>592</v>
      </c>
      <c r="I4" s="350">
        <v>33300</v>
      </c>
      <c r="J4" s="1040">
        <f t="shared" ref="J4:J34" ca="1" si="1">IF(I4="","",IF(I4="MISSING","",IF(I4="-","-",TODAY()-I4)))</f>
        <v>12857</v>
      </c>
      <c r="K4" s="1034">
        <v>45051</v>
      </c>
    </row>
    <row r="5" spans="1:11" ht="13" customHeight="1" x14ac:dyDescent="0.15">
      <c r="A5" s="387" t="str">
        <f t="shared" si="0"/>
        <v>Sports Hall-Male-U13-Standing Long Jump</v>
      </c>
      <c r="B5" s="325" t="s">
        <v>1032</v>
      </c>
      <c r="C5" s="319" t="s">
        <v>926</v>
      </c>
      <c r="D5" s="320" t="s">
        <v>69</v>
      </c>
      <c r="E5" s="320" t="s">
        <v>571</v>
      </c>
      <c r="F5" s="321" t="s">
        <v>78</v>
      </c>
      <c r="G5" s="326" t="s">
        <v>243</v>
      </c>
      <c r="H5" s="327" t="s">
        <v>1039</v>
      </c>
      <c r="I5" s="328">
        <v>32874</v>
      </c>
      <c r="J5" s="1041">
        <f t="shared" ca="1" si="1"/>
        <v>13283</v>
      </c>
      <c r="K5" s="1035">
        <v>45051</v>
      </c>
    </row>
    <row r="6" spans="1:11" ht="13" customHeight="1" x14ac:dyDescent="0.15">
      <c r="A6" s="387" t="str">
        <f t="shared" si="0"/>
        <v>Sports Hall-Male-U15-Standing Long Jump</v>
      </c>
      <c r="B6" s="325" t="s">
        <v>1032</v>
      </c>
      <c r="C6" s="319" t="s">
        <v>926</v>
      </c>
      <c r="D6" s="320" t="s">
        <v>69</v>
      </c>
      <c r="E6" s="320" t="s">
        <v>571</v>
      </c>
      <c r="F6" s="321" t="s">
        <v>79</v>
      </c>
      <c r="G6" s="326" t="s">
        <v>517</v>
      </c>
      <c r="H6" s="327" t="s">
        <v>618</v>
      </c>
      <c r="I6" s="328">
        <v>39138</v>
      </c>
      <c r="J6" s="1041">
        <f t="shared" ca="1" si="1"/>
        <v>7019</v>
      </c>
      <c r="K6" s="1035">
        <v>45051</v>
      </c>
    </row>
    <row r="7" spans="1:11" ht="13" customHeight="1" thickBot="1" x14ac:dyDescent="0.2">
      <c r="A7" s="388" t="str">
        <f t="shared" si="0"/>
        <v>Sports Hall-Male-O15-Standing Long Jump</v>
      </c>
      <c r="B7" s="329" t="s">
        <v>1032</v>
      </c>
      <c r="C7" s="322" t="s">
        <v>926</v>
      </c>
      <c r="D7" s="323" t="s">
        <v>69</v>
      </c>
      <c r="E7" s="323" t="s">
        <v>571</v>
      </c>
      <c r="F7" s="324" t="s">
        <v>1031</v>
      </c>
      <c r="G7" s="330" t="s">
        <v>917</v>
      </c>
      <c r="H7" s="331"/>
      <c r="I7" s="332"/>
      <c r="J7" s="1042" t="str">
        <f t="shared" ca="1" si="1"/>
        <v/>
      </c>
      <c r="K7" s="1036">
        <v>45051</v>
      </c>
    </row>
    <row r="8" spans="1:11" ht="13" customHeight="1" x14ac:dyDescent="0.15">
      <c r="A8" s="389" t="str">
        <f t="shared" si="0"/>
        <v>Sports Hall-Male-U11-Vertical Jump</v>
      </c>
      <c r="B8" s="337" t="s">
        <v>1032</v>
      </c>
      <c r="C8" s="338" t="s">
        <v>926</v>
      </c>
      <c r="D8" s="339" t="s">
        <v>69</v>
      </c>
      <c r="E8" s="339" t="s">
        <v>572</v>
      </c>
      <c r="F8" s="340" t="s">
        <v>77</v>
      </c>
      <c r="G8" s="341" t="s">
        <v>339</v>
      </c>
      <c r="H8" s="342" t="s">
        <v>593</v>
      </c>
      <c r="I8" s="343">
        <v>39110</v>
      </c>
      <c r="J8" s="1043">
        <f t="shared" ca="1" si="1"/>
        <v>7047</v>
      </c>
      <c r="K8" s="1037">
        <v>45051</v>
      </c>
    </row>
    <row r="9" spans="1:11" ht="13" customHeight="1" x14ac:dyDescent="0.15">
      <c r="A9" s="387" t="str">
        <f t="shared" si="0"/>
        <v>Sports Hall-Male-U13-Vertical Jump</v>
      </c>
      <c r="B9" s="325" t="s">
        <v>1032</v>
      </c>
      <c r="C9" s="319" t="s">
        <v>926</v>
      </c>
      <c r="D9" s="320" t="s">
        <v>69</v>
      </c>
      <c r="E9" s="320" t="s">
        <v>572</v>
      </c>
      <c r="F9" s="321" t="s">
        <v>78</v>
      </c>
      <c r="G9" s="326" t="s">
        <v>1384</v>
      </c>
      <c r="H9" s="327" t="s">
        <v>1525</v>
      </c>
      <c r="I9" s="328">
        <v>45963</v>
      </c>
      <c r="J9" s="1041">
        <f t="shared" ca="1" si="1"/>
        <v>194</v>
      </c>
      <c r="K9" s="1035">
        <v>46145</v>
      </c>
    </row>
    <row r="10" spans="1:11" ht="13" customHeight="1" x14ac:dyDescent="0.15">
      <c r="A10" s="387" t="str">
        <f t="shared" si="0"/>
        <v>Sports Hall-Male-U15-Vertical Jump</v>
      </c>
      <c r="B10" s="325" t="s">
        <v>1032</v>
      </c>
      <c r="C10" s="319" t="s">
        <v>926</v>
      </c>
      <c r="D10" s="320" t="s">
        <v>69</v>
      </c>
      <c r="E10" s="320" t="s">
        <v>572</v>
      </c>
      <c r="F10" s="321" t="s">
        <v>79</v>
      </c>
      <c r="G10" s="326" t="s">
        <v>236</v>
      </c>
      <c r="H10" s="327" t="s">
        <v>619</v>
      </c>
      <c r="I10" s="328">
        <v>36576</v>
      </c>
      <c r="J10" s="1041">
        <f t="shared" ca="1" si="1"/>
        <v>9581</v>
      </c>
      <c r="K10" s="1035">
        <v>45051</v>
      </c>
    </row>
    <row r="11" spans="1:11" ht="13" customHeight="1" thickBot="1" x14ac:dyDescent="0.2">
      <c r="A11" s="390" t="str">
        <f t="shared" si="0"/>
        <v>Sports Hall-Male-O15-Vertical Jump</v>
      </c>
      <c r="B11" s="351" t="s">
        <v>1032</v>
      </c>
      <c r="C11" s="352" t="s">
        <v>926</v>
      </c>
      <c r="D11" s="353" t="s">
        <v>69</v>
      </c>
      <c r="E11" s="353" t="s">
        <v>572</v>
      </c>
      <c r="F11" s="354" t="s">
        <v>1031</v>
      </c>
      <c r="G11" s="330" t="s">
        <v>917</v>
      </c>
      <c r="H11" s="355"/>
      <c r="I11" s="356"/>
      <c r="J11" s="1044" t="str">
        <f t="shared" ca="1" si="1"/>
        <v/>
      </c>
      <c r="K11" s="1038">
        <v>45051</v>
      </c>
    </row>
    <row r="12" spans="1:11" ht="13" customHeight="1" x14ac:dyDescent="0.15">
      <c r="A12" s="386" t="str">
        <f t="shared" si="0"/>
        <v>Sports Hall-Male-U11-Standing Triple Jump</v>
      </c>
      <c r="B12" s="344" t="s">
        <v>1032</v>
      </c>
      <c r="C12" s="345" t="s">
        <v>926</v>
      </c>
      <c r="D12" s="346" t="s">
        <v>69</v>
      </c>
      <c r="E12" s="346" t="s">
        <v>573</v>
      </c>
      <c r="F12" s="347" t="s">
        <v>77</v>
      </c>
      <c r="G12" s="348" t="s">
        <v>410</v>
      </c>
      <c r="H12" s="349" t="s">
        <v>642</v>
      </c>
      <c r="I12" s="350">
        <v>41658</v>
      </c>
      <c r="J12" s="1040">
        <f t="shared" ca="1" si="1"/>
        <v>4499</v>
      </c>
      <c r="K12" s="1034">
        <v>45051</v>
      </c>
    </row>
    <row r="13" spans="1:11" ht="13" customHeight="1" x14ac:dyDescent="0.15">
      <c r="A13" s="387" t="str">
        <f t="shared" si="0"/>
        <v>Sports Hall-Male-U13-Standing Triple Jump</v>
      </c>
      <c r="B13" s="325" t="s">
        <v>1032</v>
      </c>
      <c r="C13" s="319" t="s">
        <v>926</v>
      </c>
      <c r="D13" s="320" t="s">
        <v>69</v>
      </c>
      <c r="E13" s="320" t="s">
        <v>573</v>
      </c>
      <c r="F13" s="321" t="s">
        <v>78</v>
      </c>
      <c r="G13" s="326" t="s">
        <v>243</v>
      </c>
      <c r="H13" s="327" t="s">
        <v>607</v>
      </c>
      <c r="I13" s="328">
        <v>32894</v>
      </c>
      <c r="J13" s="1041">
        <f t="shared" ca="1" si="1"/>
        <v>13263</v>
      </c>
      <c r="K13" s="1035">
        <v>45051</v>
      </c>
    </row>
    <row r="14" spans="1:11" ht="13" customHeight="1" x14ac:dyDescent="0.15">
      <c r="A14" s="387" t="str">
        <f t="shared" si="0"/>
        <v>Sports Hall-Male-U15-Standing Triple Jump</v>
      </c>
      <c r="B14" s="325" t="s">
        <v>1032</v>
      </c>
      <c r="C14" s="319" t="s">
        <v>926</v>
      </c>
      <c r="D14" s="320" t="s">
        <v>69</v>
      </c>
      <c r="E14" s="320" t="s">
        <v>573</v>
      </c>
      <c r="F14" s="321" t="s">
        <v>79</v>
      </c>
      <c r="G14" s="326" t="s">
        <v>268</v>
      </c>
      <c r="H14" s="327" t="s">
        <v>620</v>
      </c>
      <c r="I14" s="328">
        <v>39110</v>
      </c>
      <c r="J14" s="1041">
        <f t="shared" ca="1" si="1"/>
        <v>7047</v>
      </c>
      <c r="K14" s="1035">
        <v>45051</v>
      </c>
    </row>
    <row r="15" spans="1:11" ht="13" customHeight="1" thickBot="1" x14ac:dyDescent="0.2">
      <c r="A15" s="388" t="str">
        <f t="shared" si="0"/>
        <v>Sports Hall-Male-O15-Standing Triple Jump</v>
      </c>
      <c r="B15" s="329" t="s">
        <v>1032</v>
      </c>
      <c r="C15" s="322" t="s">
        <v>926</v>
      </c>
      <c r="D15" s="323" t="s">
        <v>69</v>
      </c>
      <c r="E15" s="323" t="s">
        <v>573</v>
      </c>
      <c r="F15" s="324" t="s">
        <v>1031</v>
      </c>
      <c r="G15" s="330" t="s">
        <v>917</v>
      </c>
      <c r="H15" s="331"/>
      <c r="I15" s="332"/>
      <c r="J15" s="1042" t="str">
        <f t="shared" ca="1" si="1"/>
        <v/>
      </c>
      <c r="K15" s="1036">
        <v>45051</v>
      </c>
    </row>
    <row r="16" spans="1:11" ht="13" customHeight="1" x14ac:dyDescent="0.15">
      <c r="A16" s="389" t="str">
        <f t="shared" si="0"/>
        <v>Sports Hall-Male-U11-Shot</v>
      </c>
      <c r="B16" s="337" t="s">
        <v>1032</v>
      </c>
      <c r="C16" s="338" t="s">
        <v>926</v>
      </c>
      <c r="D16" s="339" t="s">
        <v>69</v>
      </c>
      <c r="E16" s="339" t="s">
        <v>128</v>
      </c>
      <c r="F16" s="340" t="s">
        <v>77</v>
      </c>
      <c r="G16" s="276" t="s">
        <v>917</v>
      </c>
      <c r="H16" s="342"/>
      <c r="I16" s="343"/>
      <c r="J16" s="1043" t="str">
        <f t="shared" ca="1" si="1"/>
        <v/>
      </c>
      <c r="K16" s="1037">
        <v>45051</v>
      </c>
    </row>
    <row r="17" spans="1:11" ht="13" customHeight="1" x14ac:dyDescent="0.15">
      <c r="A17" s="387" t="str">
        <f t="shared" si="0"/>
        <v>Sports Hall-Male-U13-Shot</v>
      </c>
      <c r="B17" s="325" t="s">
        <v>1032</v>
      </c>
      <c r="C17" s="319" t="s">
        <v>926</v>
      </c>
      <c r="D17" s="320" t="s">
        <v>69</v>
      </c>
      <c r="E17" s="320" t="s">
        <v>128</v>
      </c>
      <c r="F17" s="321" t="s">
        <v>78</v>
      </c>
      <c r="G17" s="326" t="s">
        <v>247</v>
      </c>
      <c r="H17" s="327" t="s">
        <v>608</v>
      </c>
      <c r="I17" s="328">
        <v>38760</v>
      </c>
      <c r="J17" s="1041">
        <f t="shared" ca="1" si="1"/>
        <v>7397</v>
      </c>
      <c r="K17" s="1035">
        <v>45051</v>
      </c>
    </row>
    <row r="18" spans="1:11" ht="13" customHeight="1" x14ac:dyDescent="0.15">
      <c r="A18" s="387" t="str">
        <f t="shared" si="0"/>
        <v>Sports Hall-Male-U15-Shot</v>
      </c>
      <c r="B18" s="325" t="s">
        <v>1032</v>
      </c>
      <c r="C18" s="319" t="s">
        <v>926</v>
      </c>
      <c r="D18" s="320" t="s">
        <v>69</v>
      </c>
      <c r="E18" s="320" t="s">
        <v>128</v>
      </c>
      <c r="F18" s="321" t="s">
        <v>79</v>
      </c>
      <c r="G18" s="326" t="s">
        <v>517</v>
      </c>
      <c r="H18" s="327" t="s">
        <v>621</v>
      </c>
      <c r="I18" s="328">
        <v>39110</v>
      </c>
      <c r="J18" s="1041">
        <f t="shared" ca="1" si="1"/>
        <v>7047</v>
      </c>
      <c r="K18" s="1035">
        <v>45051</v>
      </c>
    </row>
    <row r="19" spans="1:11" ht="13" customHeight="1" thickBot="1" x14ac:dyDescent="0.2">
      <c r="A19" s="390" t="str">
        <f t="shared" si="0"/>
        <v>Sports Hall-Male-O15-Shot</v>
      </c>
      <c r="B19" s="351" t="s">
        <v>1032</v>
      </c>
      <c r="C19" s="352" t="s">
        <v>926</v>
      </c>
      <c r="D19" s="353" t="s">
        <v>69</v>
      </c>
      <c r="E19" s="353" t="s">
        <v>128</v>
      </c>
      <c r="F19" s="354" t="s">
        <v>1031</v>
      </c>
      <c r="G19" s="330" t="s">
        <v>917</v>
      </c>
      <c r="H19" s="355"/>
      <c r="I19" s="356"/>
      <c r="J19" s="1044" t="str">
        <f t="shared" ca="1" si="1"/>
        <v/>
      </c>
      <c r="K19" s="1038">
        <v>45051</v>
      </c>
    </row>
    <row r="20" spans="1:11" ht="13" customHeight="1" x14ac:dyDescent="0.15">
      <c r="A20" s="386" t="str">
        <f t="shared" si="0"/>
        <v>Sports Hall-Male-U11-High Jump</v>
      </c>
      <c r="B20" s="344" t="s">
        <v>1032</v>
      </c>
      <c r="C20" s="345" t="s">
        <v>926</v>
      </c>
      <c r="D20" s="346" t="s">
        <v>69</v>
      </c>
      <c r="E20" s="346" t="s">
        <v>125</v>
      </c>
      <c r="F20" s="347" t="s">
        <v>77</v>
      </c>
      <c r="G20" s="276" t="s">
        <v>917</v>
      </c>
      <c r="H20" s="349"/>
      <c r="I20" s="350"/>
      <c r="J20" s="1040" t="str">
        <f t="shared" ca="1" si="1"/>
        <v/>
      </c>
      <c r="K20" s="1034">
        <v>45051</v>
      </c>
    </row>
    <row r="21" spans="1:11" ht="13" customHeight="1" x14ac:dyDescent="0.15">
      <c r="A21" s="387" t="str">
        <f t="shared" si="0"/>
        <v>Sports Hall-Male-U13-High Jump</v>
      </c>
      <c r="B21" s="325" t="s">
        <v>1032</v>
      </c>
      <c r="C21" s="319" t="s">
        <v>926</v>
      </c>
      <c r="D21" s="320" t="s">
        <v>69</v>
      </c>
      <c r="E21" s="320" t="s">
        <v>125</v>
      </c>
      <c r="F21" s="321" t="s">
        <v>78</v>
      </c>
      <c r="G21" s="326" t="s">
        <v>1035</v>
      </c>
      <c r="H21" s="327" t="s">
        <v>609</v>
      </c>
      <c r="I21" s="328">
        <v>34013</v>
      </c>
      <c r="J21" s="1041">
        <f t="shared" ca="1" si="1"/>
        <v>12144</v>
      </c>
      <c r="K21" s="1035">
        <v>45051</v>
      </c>
    </row>
    <row r="22" spans="1:11" ht="13" customHeight="1" x14ac:dyDescent="0.15">
      <c r="A22" s="387" t="str">
        <f t="shared" si="0"/>
        <v>Sports Hall-Male-U13-High Jump</v>
      </c>
      <c r="B22" s="325" t="s">
        <v>1032</v>
      </c>
      <c r="C22" s="319" t="s">
        <v>926</v>
      </c>
      <c r="D22" s="320" t="s">
        <v>69</v>
      </c>
      <c r="E22" s="320" t="s">
        <v>125</v>
      </c>
      <c r="F22" s="321" t="s">
        <v>78</v>
      </c>
      <c r="G22" s="326" t="s">
        <v>605</v>
      </c>
      <c r="H22" s="327" t="s">
        <v>609</v>
      </c>
      <c r="I22" s="328">
        <v>36953</v>
      </c>
      <c r="J22" s="1041">
        <f ca="1">IF(I22="","",IF(I22="MISSING","",IF(I22="-","-",TODAY()-I22)))</f>
        <v>9204</v>
      </c>
      <c r="K22" s="1035">
        <v>45051</v>
      </c>
    </row>
    <row r="23" spans="1:11" ht="13" customHeight="1" x14ac:dyDescent="0.15">
      <c r="A23" s="387" t="str">
        <f t="shared" si="0"/>
        <v>Sports Hall-Male-U15-High Jump</v>
      </c>
      <c r="B23" s="325" t="s">
        <v>1032</v>
      </c>
      <c r="C23" s="319" t="s">
        <v>926</v>
      </c>
      <c r="D23" s="320" t="s">
        <v>69</v>
      </c>
      <c r="E23" s="320" t="s">
        <v>125</v>
      </c>
      <c r="F23" s="321" t="s">
        <v>79</v>
      </c>
      <c r="G23" s="326" t="s">
        <v>236</v>
      </c>
      <c r="H23" s="327" t="s">
        <v>622</v>
      </c>
      <c r="I23" s="328">
        <v>36933</v>
      </c>
      <c r="J23" s="1041">
        <f t="shared" ca="1" si="1"/>
        <v>9224</v>
      </c>
      <c r="K23" s="1035">
        <v>45051</v>
      </c>
    </row>
    <row r="24" spans="1:11" ht="13" customHeight="1" thickBot="1" x14ac:dyDescent="0.2">
      <c r="A24" s="388" t="str">
        <f t="shared" si="0"/>
        <v>Sports Hall-Male-O15-High Jump</v>
      </c>
      <c r="B24" s="329" t="s">
        <v>1032</v>
      </c>
      <c r="C24" s="322" t="s">
        <v>926</v>
      </c>
      <c r="D24" s="323" t="s">
        <v>69</v>
      </c>
      <c r="E24" s="323" t="s">
        <v>125</v>
      </c>
      <c r="F24" s="324" t="s">
        <v>1031</v>
      </c>
      <c r="G24" s="330" t="s">
        <v>917</v>
      </c>
      <c r="H24" s="331"/>
      <c r="I24" s="332"/>
      <c r="J24" s="1042" t="str">
        <f t="shared" ca="1" si="1"/>
        <v/>
      </c>
      <c r="K24" s="1036">
        <v>45051</v>
      </c>
    </row>
    <row r="25" spans="1:11" ht="13" customHeight="1" x14ac:dyDescent="0.15">
      <c r="A25" s="389" t="str">
        <f t="shared" si="0"/>
        <v>Sports Hall-Male-U11-Speed Bounce</v>
      </c>
      <c r="B25" s="337" t="s">
        <v>1032</v>
      </c>
      <c r="C25" s="338" t="s">
        <v>926</v>
      </c>
      <c r="D25" s="339" t="s">
        <v>69</v>
      </c>
      <c r="E25" s="339" t="s">
        <v>574</v>
      </c>
      <c r="F25" s="340" t="s">
        <v>77</v>
      </c>
      <c r="G25" s="341" t="s">
        <v>1036</v>
      </c>
      <c r="H25" s="342" t="s">
        <v>1037</v>
      </c>
      <c r="I25" s="343">
        <v>42022</v>
      </c>
      <c r="J25" s="1043">
        <f t="shared" ca="1" si="1"/>
        <v>4135</v>
      </c>
      <c r="K25" s="1037">
        <v>45051</v>
      </c>
    </row>
    <row r="26" spans="1:11" ht="13" customHeight="1" x14ac:dyDescent="0.15">
      <c r="A26" s="387" t="str">
        <f t="shared" si="0"/>
        <v>Sports Hall-Male-U13-Speed Bounce</v>
      </c>
      <c r="B26" s="325" t="s">
        <v>1032</v>
      </c>
      <c r="C26" s="319" t="s">
        <v>926</v>
      </c>
      <c r="D26" s="320" t="s">
        <v>69</v>
      </c>
      <c r="E26" s="320" t="s">
        <v>574</v>
      </c>
      <c r="F26" s="321" t="s">
        <v>78</v>
      </c>
      <c r="G26" s="326" t="s">
        <v>394</v>
      </c>
      <c r="H26" s="327" t="s">
        <v>1040</v>
      </c>
      <c r="I26" s="328">
        <v>38375</v>
      </c>
      <c r="J26" s="1041">
        <f t="shared" ca="1" si="1"/>
        <v>7782</v>
      </c>
      <c r="K26" s="1035">
        <v>45051</v>
      </c>
    </row>
    <row r="27" spans="1:11" ht="13" customHeight="1" x14ac:dyDescent="0.15">
      <c r="A27" s="387" t="str">
        <f t="shared" si="0"/>
        <v>Sports Hall-Male-U13-Speed Bounce</v>
      </c>
      <c r="B27" s="325" t="s">
        <v>1032</v>
      </c>
      <c r="C27" s="319" t="s">
        <v>926</v>
      </c>
      <c r="D27" s="320" t="s">
        <v>69</v>
      </c>
      <c r="E27" s="320" t="s">
        <v>574</v>
      </c>
      <c r="F27" s="321" t="s">
        <v>78</v>
      </c>
      <c r="G27" s="326" t="s">
        <v>239</v>
      </c>
      <c r="H27" s="327" t="s">
        <v>1040</v>
      </c>
      <c r="I27" s="328">
        <v>38739</v>
      </c>
      <c r="J27" s="1041">
        <f ca="1">IF(I27="","",IF(I27="MISSING","",IF(I27="-","-",TODAY()-I27)))</f>
        <v>7418</v>
      </c>
      <c r="K27" s="1035">
        <v>45051</v>
      </c>
    </row>
    <row r="28" spans="1:11" ht="13" customHeight="1" x14ac:dyDescent="0.15">
      <c r="A28" s="387" t="str">
        <f t="shared" si="0"/>
        <v>Sports Hall-Male-U15-Speed Bounce</v>
      </c>
      <c r="B28" s="325" t="s">
        <v>1032</v>
      </c>
      <c r="C28" s="319" t="s">
        <v>926</v>
      </c>
      <c r="D28" s="320" t="s">
        <v>69</v>
      </c>
      <c r="E28" s="320" t="s">
        <v>574</v>
      </c>
      <c r="F28" s="321" t="s">
        <v>79</v>
      </c>
      <c r="G28" s="326" t="s">
        <v>394</v>
      </c>
      <c r="H28" s="327" t="s">
        <v>1042</v>
      </c>
      <c r="I28" s="328">
        <v>38676</v>
      </c>
      <c r="J28" s="1041">
        <f t="shared" ca="1" si="1"/>
        <v>7481</v>
      </c>
      <c r="K28" s="1035">
        <v>45051</v>
      </c>
    </row>
    <row r="29" spans="1:11" ht="13" customHeight="1" thickBot="1" x14ac:dyDescent="0.2">
      <c r="A29" s="390" t="str">
        <f t="shared" si="0"/>
        <v>Sports Hall-Male-O15-Speed Bounce</v>
      </c>
      <c r="B29" s="351" t="s">
        <v>1032</v>
      </c>
      <c r="C29" s="352" t="s">
        <v>926</v>
      </c>
      <c r="D29" s="353" t="s">
        <v>69</v>
      </c>
      <c r="E29" s="353" t="s">
        <v>574</v>
      </c>
      <c r="F29" s="354" t="s">
        <v>1031</v>
      </c>
      <c r="G29" s="330" t="s">
        <v>917</v>
      </c>
      <c r="H29" s="355"/>
      <c r="I29" s="356"/>
      <c r="J29" s="1044" t="str">
        <f t="shared" ca="1" si="1"/>
        <v/>
      </c>
      <c r="K29" s="1038">
        <v>45051</v>
      </c>
    </row>
    <row r="30" spans="1:11" ht="13" customHeight="1" x14ac:dyDescent="0.15">
      <c r="A30" s="386" t="str">
        <f t="shared" si="0"/>
        <v>Sports Hall-Male-U11-Chest Push</v>
      </c>
      <c r="B30" s="344" t="s">
        <v>1032</v>
      </c>
      <c r="C30" s="345" t="s">
        <v>926</v>
      </c>
      <c r="D30" s="346" t="s">
        <v>69</v>
      </c>
      <c r="E30" s="346" t="s">
        <v>575</v>
      </c>
      <c r="F30" s="347" t="s">
        <v>77</v>
      </c>
      <c r="G30" s="348" t="s">
        <v>247</v>
      </c>
      <c r="H30" s="349" t="s">
        <v>595</v>
      </c>
      <c r="I30" s="350">
        <v>37941</v>
      </c>
      <c r="J30" s="1040">
        <f t="shared" ca="1" si="1"/>
        <v>8216</v>
      </c>
      <c r="K30" s="1034">
        <v>45051</v>
      </c>
    </row>
    <row r="31" spans="1:11" ht="13" customHeight="1" x14ac:dyDescent="0.15">
      <c r="A31" s="387" t="str">
        <f t="shared" si="0"/>
        <v>Sports Hall-Male-U11-Chest Push</v>
      </c>
      <c r="B31" s="325" t="s">
        <v>1032</v>
      </c>
      <c r="C31" s="319" t="s">
        <v>926</v>
      </c>
      <c r="D31" s="320" t="s">
        <v>69</v>
      </c>
      <c r="E31" s="320" t="s">
        <v>575</v>
      </c>
      <c r="F31" s="321" t="s">
        <v>77</v>
      </c>
      <c r="G31" s="326" t="s">
        <v>815</v>
      </c>
      <c r="H31" s="327" t="s">
        <v>595</v>
      </c>
      <c r="I31" s="328">
        <v>43051</v>
      </c>
      <c r="J31" s="1041">
        <f ca="1">IF(I31="","",IF(I31="MISSING","",IF(I31="-","-",TODAY()-I31)))</f>
        <v>3106</v>
      </c>
      <c r="K31" s="1035">
        <v>45051</v>
      </c>
    </row>
    <row r="32" spans="1:11" ht="13" customHeight="1" x14ac:dyDescent="0.15">
      <c r="A32" s="387" t="str">
        <f t="shared" si="0"/>
        <v>Sports Hall-Male-U13-Chest Push</v>
      </c>
      <c r="B32" s="325" t="s">
        <v>1032</v>
      </c>
      <c r="C32" s="319" t="s">
        <v>926</v>
      </c>
      <c r="D32" s="320" t="s">
        <v>69</v>
      </c>
      <c r="E32" s="320" t="s">
        <v>575</v>
      </c>
      <c r="F32" s="321" t="s">
        <v>78</v>
      </c>
      <c r="G32" s="326" t="s">
        <v>917</v>
      </c>
      <c r="H32" s="327"/>
      <c r="I32" s="328"/>
      <c r="J32" s="1041" t="str">
        <f t="shared" ca="1" si="1"/>
        <v/>
      </c>
      <c r="K32" s="1035">
        <v>45051</v>
      </c>
    </row>
    <row r="33" spans="1:11" ht="13" customHeight="1" x14ac:dyDescent="0.15">
      <c r="A33" s="387" t="str">
        <f t="shared" si="0"/>
        <v>Sports Hall-Male-U15-Chest Push</v>
      </c>
      <c r="B33" s="325" t="s">
        <v>1032</v>
      </c>
      <c r="C33" s="319" t="s">
        <v>926</v>
      </c>
      <c r="D33" s="320" t="s">
        <v>69</v>
      </c>
      <c r="E33" s="320" t="s">
        <v>575</v>
      </c>
      <c r="F33" s="321" t="s">
        <v>79</v>
      </c>
      <c r="G33" s="326" t="s">
        <v>917</v>
      </c>
      <c r="H33" s="327"/>
      <c r="I33" s="328"/>
      <c r="J33" s="1041" t="str">
        <f t="shared" ca="1" si="1"/>
        <v/>
      </c>
      <c r="K33" s="1035">
        <v>45051</v>
      </c>
    </row>
    <row r="34" spans="1:11" ht="13" customHeight="1" thickBot="1" x14ac:dyDescent="0.2">
      <c r="A34" s="388" t="str">
        <f t="shared" si="0"/>
        <v>Sports Hall-Male-O15-Chest Push</v>
      </c>
      <c r="B34" s="329" t="s">
        <v>1032</v>
      </c>
      <c r="C34" s="322" t="s">
        <v>926</v>
      </c>
      <c r="D34" s="323" t="s">
        <v>69</v>
      </c>
      <c r="E34" s="323" t="s">
        <v>575</v>
      </c>
      <c r="F34" s="324" t="s">
        <v>1031</v>
      </c>
      <c r="G34" s="330" t="s">
        <v>917</v>
      </c>
      <c r="H34" s="331"/>
      <c r="I34" s="332"/>
      <c r="J34" s="1042" t="str">
        <f t="shared" ca="1" si="1"/>
        <v/>
      </c>
      <c r="K34" s="1036">
        <v>45051</v>
      </c>
    </row>
    <row r="35" spans="1:11" ht="13" customHeight="1" x14ac:dyDescent="0.15">
      <c r="A35" s="386" t="str">
        <f t="shared" si="0"/>
        <v>Sports Hall-Female-U11-Standing Long Jump</v>
      </c>
      <c r="B35" s="344" t="s">
        <v>1032</v>
      </c>
      <c r="C35" s="345" t="s">
        <v>926</v>
      </c>
      <c r="D35" s="357" t="s">
        <v>75</v>
      </c>
      <c r="E35" s="346" t="s">
        <v>571</v>
      </c>
      <c r="F35" s="347" t="s">
        <v>77</v>
      </c>
      <c r="G35" s="348" t="s">
        <v>212</v>
      </c>
      <c r="H35" s="349" t="s">
        <v>582</v>
      </c>
      <c r="I35" s="350">
        <v>34609</v>
      </c>
      <c r="J35" s="1040">
        <f t="shared" ref="J35:J62" ca="1" si="2">IF(I35="","",IF(I35="MISSING","",IF(I35="-","-",TODAY()-I35)))</f>
        <v>11548</v>
      </c>
      <c r="K35" s="1034">
        <v>45051</v>
      </c>
    </row>
    <row r="36" spans="1:11" ht="13" customHeight="1" x14ac:dyDescent="0.15">
      <c r="A36" s="387" t="str">
        <f t="shared" ref="A36:A62" si="3">B36&amp;"-"&amp;D36&amp;"-"&amp;F36&amp;"-"&amp;E36</f>
        <v>Sports Hall-Female-U13-Standing Long Jump</v>
      </c>
      <c r="B36" s="325" t="s">
        <v>1032</v>
      </c>
      <c r="C36" s="319" t="s">
        <v>926</v>
      </c>
      <c r="D36" s="358" t="s">
        <v>75</v>
      </c>
      <c r="E36" s="320" t="s">
        <v>571</v>
      </c>
      <c r="F36" s="321" t="s">
        <v>78</v>
      </c>
      <c r="G36" s="326" t="s">
        <v>51</v>
      </c>
      <c r="H36" s="327" t="s">
        <v>600</v>
      </c>
      <c r="I36" s="328">
        <v>37577</v>
      </c>
      <c r="J36" s="1041">
        <f t="shared" ca="1" si="2"/>
        <v>8580</v>
      </c>
      <c r="K36" s="1035">
        <v>45051</v>
      </c>
    </row>
    <row r="37" spans="1:11" ht="13" customHeight="1" x14ac:dyDescent="0.15">
      <c r="A37" s="387" t="str">
        <f t="shared" si="3"/>
        <v>Sports Hall-Female-U15-Standing Long Jump</v>
      </c>
      <c r="B37" s="325" t="s">
        <v>1032</v>
      </c>
      <c r="C37" s="319" t="s">
        <v>926</v>
      </c>
      <c r="D37" s="358" t="s">
        <v>75</v>
      </c>
      <c r="E37" s="320" t="s">
        <v>571</v>
      </c>
      <c r="F37" s="321" t="s">
        <v>79</v>
      </c>
      <c r="G37" s="326" t="s">
        <v>212</v>
      </c>
      <c r="H37" s="327" t="s">
        <v>613</v>
      </c>
      <c r="I37" s="328">
        <v>36219</v>
      </c>
      <c r="J37" s="1041">
        <f t="shared" ca="1" si="2"/>
        <v>9938</v>
      </c>
      <c r="K37" s="1035">
        <v>45051</v>
      </c>
    </row>
    <row r="38" spans="1:11" ht="13" customHeight="1" thickBot="1" x14ac:dyDescent="0.2">
      <c r="A38" s="388" t="str">
        <f t="shared" si="3"/>
        <v>Sports Hall-Female-O15-Standing Long Jump</v>
      </c>
      <c r="B38" s="329" t="s">
        <v>1032</v>
      </c>
      <c r="C38" s="322" t="s">
        <v>926</v>
      </c>
      <c r="D38" s="359" t="s">
        <v>75</v>
      </c>
      <c r="E38" s="323" t="s">
        <v>571</v>
      </c>
      <c r="F38" s="324" t="s">
        <v>1031</v>
      </c>
      <c r="G38" s="330" t="s">
        <v>448</v>
      </c>
      <c r="H38" s="331" t="s">
        <v>1043</v>
      </c>
      <c r="I38" s="332">
        <v>36541</v>
      </c>
      <c r="J38" s="1042">
        <f t="shared" ca="1" si="2"/>
        <v>9616</v>
      </c>
      <c r="K38" s="1036">
        <v>45051</v>
      </c>
    </row>
    <row r="39" spans="1:11" ht="13" customHeight="1" x14ac:dyDescent="0.15">
      <c r="A39" s="389" t="str">
        <f t="shared" si="3"/>
        <v>Sports Hall-Female-U11-Vertical Jump</v>
      </c>
      <c r="B39" s="337" t="s">
        <v>1032</v>
      </c>
      <c r="C39" s="338" t="s">
        <v>926</v>
      </c>
      <c r="D39" s="360" t="s">
        <v>75</v>
      </c>
      <c r="E39" s="339" t="s">
        <v>572</v>
      </c>
      <c r="F39" s="340" t="s">
        <v>77</v>
      </c>
      <c r="G39" s="341" t="s">
        <v>491</v>
      </c>
      <c r="H39" s="342" t="s">
        <v>639</v>
      </c>
      <c r="I39" s="343">
        <v>41595</v>
      </c>
      <c r="J39" s="1043">
        <f t="shared" ca="1" si="2"/>
        <v>4562</v>
      </c>
      <c r="K39" s="1037">
        <v>45051</v>
      </c>
    </row>
    <row r="40" spans="1:11" ht="13" customHeight="1" x14ac:dyDescent="0.15">
      <c r="A40" s="387" t="str">
        <f t="shared" si="3"/>
        <v>Sports Hall-Female-U13-Vertical Jump</v>
      </c>
      <c r="B40" s="325" t="s">
        <v>1032</v>
      </c>
      <c r="C40" s="319" t="s">
        <v>926</v>
      </c>
      <c r="D40" s="358" t="s">
        <v>75</v>
      </c>
      <c r="E40" s="320" t="s">
        <v>572</v>
      </c>
      <c r="F40" s="321" t="s">
        <v>78</v>
      </c>
      <c r="G40" s="326" t="s">
        <v>491</v>
      </c>
      <c r="H40" s="327" t="s">
        <v>758</v>
      </c>
      <c r="I40" s="328">
        <v>42323</v>
      </c>
      <c r="J40" s="1041">
        <f t="shared" ca="1" si="2"/>
        <v>3834</v>
      </c>
      <c r="K40" s="1035">
        <v>45051</v>
      </c>
    </row>
    <row r="41" spans="1:11" ht="13" customHeight="1" x14ac:dyDescent="0.15">
      <c r="A41" s="387" t="str">
        <f t="shared" si="3"/>
        <v>Sports Hall-Female-U15-Vertical Jump</v>
      </c>
      <c r="B41" s="325" t="s">
        <v>1032</v>
      </c>
      <c r="C41" s="319" t="s">
        <v>926</v>
      </c>
      <c r="D41" s="358" t="s">
        <v>75</v>
      </c>
      <c r="E41" s="320" t="s">
        <v>572</v>
      </c>
      <c r="F41" s="321" t="s">
        <v>79</v>
      </c>
      <c r="G41" s="326" t="s">
        <v>491</v>
      </c>
      <c r="H41" s="327" t="s">
        <v>801</v>
      </c>
      <c r="I41" s="328">
        <v>42757</v>
      </c>
      <c r="J41" s="1041">
        <f t="shared" ca="1" si="2"/>
        <v>3400</v>
      </c>
      <c r="K41" s="1035">
        <v>45051</v>
      </c>
    </row>
    <row r="42" spans="1:11" ht="13" customHeight="1" thickBot="1" x14ac:dyDescent="0.2">
      <c r="A42" s="390" t="str">
        <f t="shared" si="3"/>
        <v>Sports Hall-Female-O15-Vertical Jump</v>
      </c>
      <c r="B42" s="351" t="s">
        <v>1032</v>
      </c>
      <c r="C42" s="352" t="s">
        <v>926</v>
      </c>
      <c r="D42" s="361" t="s">
        <v>75</v>
      </c>
      <c r="E42" s="353" t="s">
        <v>572</v>
      </c>
      <c r="F42" s="354" t="s">
        <v>1031</v>
      </c>
      <c r="G42" s="330" t="s">
        <v>448</v>
      </c>
      <c r="H42" s="355" t="s">
        <v>624</v>
      </c>
      <c r="I42" s="356">
        <v>36541</v>
      </c>
      <c r="J42" s="1044">
        <f t="shared" ca="1" si="2"/>
        <v>9616</v>
      </c>
      <c r="K42" s="1038">
        <v>45051</v>
      </c>
    </row>
    <row r="43" spans="1:11" ht="13" customHeight="1" x14ac:dyDescent="0.15">
      <c r="A43" s="386" t="str">
        <f t="shared" si="3"/>
        <v>Sports Hall-Female-U11-Standing Triple Jump</v>
      </c>
      <c r="B43" s="344" t="s">
        <v>1032</v>
      </c>
      <c r="C43" s="345" t="s">
        <v>926</v>
      </c>
      <c r="D43" s="357" t="s">
        <v>75</v>
      </c>
      <c r="E43" s="346" t="s">
        <v>573</v>
      </c>
      <c r="F43" s="347" t="s">
        <v>77</v>
      </c>
      <c r="G43" s="348" t="s">
        <v>150</v>
      </c>
      <c r="H43" s="349" t="s">
        <v>584</v>
      </c>
      <c r="I43" s="350">
        <v>39019</v>
      </c>
      <c r="J43" s="1040">
        <f t="shared" ca="1" si="2"/>
        <v>7138</v>
      </c>
      <c r="K43" s="1034">
        <v>45051</v>
      </c>
    </row>
    <row r="44" spans="1:11" ht="13" customHeight="1" x14ac:dyDescent="0.15">
      <c r="A44" s="387" t="str">
        <f t="shared" si="3"/>
        <v>Sports Hall-Female-U13-Standing Triple Jump</v>
      </c>
      <c r="B44" s="325" t="s">
        <v>1032</v>
      </c>
      <c r="C44" s="319" t="s">
        <v>926</v>
      </c>
      <c r="D44" s="358" t="s">
        <v>75</v>
      </c>
      <c r="E44" s="320" t="s">
        <v>573</v>
      </c>
      <c r="F44" s="321" t="s">
        <v>78</v>
      </c>
      <c r="G44" s="326" t="s">
        <v>150</v>
      </c>
      <c r="H44" s="327" t="s">
        <v>601</v>
      </c>
      <c r="I44" s="328">
        <v>39866</v>
      </c>
      <c r="J44" s="1041">
        <f t="shared" ca="1" si="2"/>
        <v>6291</v>
      </c>
      <c r="K44" s="1035">
        <v>45051</v>
      </c>
    </row>
    <row r="45" spans="1:11" ht="13" customHeight="1" x14ac:dyDescent="0.15">
      <c r="A45" s="387" t="str">
        <f t="shared" si="3"/>
        <v>Sports Hall-Female-U15-Standing Triple Jump</v>
      </c>
      <c r="B45" s="325" t="s">
        <v>1032</v>
      </c>
      <c r="C45" s="319" t="s">
        <v>926</v>
      </c>
      <c r="D45" s="358" t="s">
        <v>75</v>
      </c>
      <c r="E45" s="320" t="s">
        <v>573</v>
      </c>
      <c r="F45" s="321" t="s">
        <v>79</v>
      </c>
      <c r="G45" s="326" t="s">
        <v>119</v>
      </c>
      <c r="H45" s="327" t="s">
        <v>615</v>
      </c>
      <c r="I45" s="328">
        <v>39019</v>
      </c>
      <c r="J45" s="1041">
        <f t="shared" ca="1" si="2"/>
        <v>7138</v>
      </c>
      <c r="K45" s="1035">
        <v>45051</v>
      </c>
    </row>
    <row r="46" spans="1:11" ht="13" customHeight="1" thickBot="1" x14ac:dyDescent="0.2">
      <c r="A46" s="388" t="str">
        <f t="shared" si="3"/>
        <v>Sports Hall-Female-O15-Standing Triple Jump</v>
      </c>
      <c r="B46" s="329" t="s">
        <v>1032</v>
      </c>
      <c r="C46" s="322" t="s">
        <v>926</v>
      </c>
      <c r="D46" s="359" t="s">
        <v>75</v>
      </c>
      <c r="E46" s="323" t="s">
        <v>573</v>
      </c>
      <c r="F46" s="324" t="s">
        <v>1031</v>
      </c>
      <c r="G46" s="330" t="s">
        <v>448</v>
      </c>
      <c r="H46" s="331" t="s">
        <v>625</v>
      </c>
      <c r="I46" s="332">
        <v>36177</v>
      </c>
      <c r="J46" s="1042">
        <f t="shared" ca="1" si="2"/>
        <v>9980</v>
      </c>
      <c r="K46" s="1036">
        <v>45051</v>
      </c>
    </row>
    <row r="47" spans="1:11" ht="13" customHeight="1" x14ac:dyDescent="0.15">
      <c r="A47" s="389" t="str">
        <f t="shared" si="3"/>
        <v>Sports Hall-Female-U11-Shot</v>
      </c>
      <c r="B47" s="337" t="s">
        <v>1032</v>
      </c>
      <c r="C47" s="338" t="s">
        <v>926</v>
      </c>
      <c r="D47" s="360" t="s">
        <v>75</v>
      </c>
      <c r="E47" s="339" t="s">
        <v>128</v>
      </c>
      <c r="F47" s="340" t="s">
        <v>77</v>
      </c>
      <c r="G47" s="276" t="s">
        <v>917</v>
      </c>
      <c r="H47" s="342"/>
      <c r="I47" s="343"/>
      <c r="J47" s="1043" t="str">
        <f t="shared" ca="1" si="2"/>
        <v/>
      </c>
      <c r="K47" s="1037">
        <v>45051</v>
      </c>
    </row>
    <row r="48" spans="1:11" ht="13" customHeight="1" x14ac:dyDescent="0.15">
      <c r="A48" s="387" t="str">
        <f t="shared" si="3"/>
        <v>Sports Hall-Female-U13-Shot</v>
      </c>
      <c r="B48" s="325" t="s">
        <v>1032</v>
      </c>
      <c r="C48" s="319" t="s">
        <v>926</v>
      </c>
      <c r="D48" s="358" t="s">
        <v>75</v>
      </c>
      <c r="E48" s="320" t="s">
        <v>128</v>
      </c>
      <c r="F48" s="321" t="s">
        <v>78</v>
      </c>
      <c r="G48" s="326" t="s">
        <v>118</v>
      </c>
      <c r="H48" s="327" t="s">
        <v>602</v>
      </c>
      <c r="I48" s="328">
        <v>37360</v>
      </c>
      <c r="J48" s="1041">
        <f t="shared" ca="1" si="2"/>
        <v>8797</v>
      </c>
      <c r="K48" s="1035">
        <v>45051</v>
      </c>
    </row>
    <row r="49" spans="1:11" ht="13" customHeight="1" x14ac:dyDescent="0.15">
      <c r="A49" s="387" t="str">
        <f t="shared" si="3"/>
        <v>Sports Hall-Female-U15-Shot</v>
      </c>
      <c r="B49" s="325" t="s">
        <v>1032</v>
      </c>
      <c r="C49" s="319" t="s">
        <v>926</v>
      </c>
      <c r="D49" s="358" t="s">
        <v>75</v>
      </c>
      <c r="E49" s="320" t="s">
        <v>128</v>
      </c>
      <c r="F49" s="321" t="s">
        <v>79</v>
      </c>
      <c r="G49" s="326" t="s">
        <v>118</v>
      </c>
      <c r="H49" s="327" t="s">
        <v>616</v>
      </c>
      <c r="I49" s="328">
        <v>38067</v>
      </c>
      <c r="J49" s="1041">
        <f t="shared" ca="1" si="2"/>
        <v>8090</v>
      </c>
      <c r="K49" s="1035">
        <v>45051</v>
      </c>
    </row>
    <row r="50" spans="1:11" ht="13" customHeight="1" thickBot="1" x14ac:dyDescent="0.2">
      <c r="A50" s="390" t="str">
        <f t="shared" si="3"/>
        <v>Sports Hall-Female-O15-Shot</v>
      </c>
      <c r="B50" s="351" t="s">
        <v>1032</v>
      </c>
      <c r="C50" s="352" t="s">
        <v>926</v>
      </c>
      <c r="D50" s="361" t="s">
        <v>75</v>
      </c>
      <c r="E50" s="353" t="s">
        <v>128</v>
      </c>
      <c r="F50" s="354" t="s">
        <v>1031</v>
      </c>
      <c r="G50" s="330" t="s">
        <v>448</v>
      </c>
      <c r="H50" s="355" t="s">
        <v>626</v>
      </c>
      <c r="I50" s="356">
        <v>36576</v>
      </c>
      <c r="J50" s="1044">
        <f t="shared" ca="1" si="2"/>
        <v>9581</v>
      </c>
      <c r="K50" s="1038">
        <v>45051</v>
      </c>
    </row>
    <row r="51" spans="1:11" ht="13" customHeight="1" x14ac:dyDescent="0.15">
      <c r="A51" s="386" t="str">
        <f t="shared" si="3"/>
        <v>Sports Hall-Female-U11-High Jump</v>
      </c>
      <c r="B51" s="344" t="s">
        <v>1032</v>
      </c>
      <c r="C51" s="345" t="s">
        <v>926</v>
      </c>
      <c r="D51" s="357" t="s">
        <v>75</v>
      </c>
      <c r="E51" s="346" t="s">
        <v>125</v>
      </c>
      <c r="F51" s="347" t="s">
        <v>77</v>
      </c>
      <c r="G51" s="276" t="s">
        <v>917</v>
      </c>
      <c r="H51" s="349"/>
      <c r="I51" s="350"/>
      <c r="J51" s="1040" t="str">
        <f t="shared" ca="1" si="2"/>
        <v/>
      </c>
      <c r="K51" s="1034">
        <v>45051</v>
      </c>
    </row>
    <row r="52" spans="1:11" ht="13" customHeight="1" x14ac:dyDescent="0.15">
      <c r="A52" s="387" t="str">
        <f t="shared" si="3"/>
        <v>Sports Hall-Female-U13-High Jump</v>
      </c>
      <c r="B52" s="325" t="s">
        <v>1032</v>
      </c>
      <c r="C52" s="319" t="s">
        <v>926</v>
      </c>
      <c r="D52" s="358" t="s">
        <v>75</v>
      </c>
      <c r="E52" s="320" t="s">
        <v>125</v>
      </c>
      <c r="F52" s="321" t="s">
        <v>78</v>
      </c>
      <c r="G52" s="326" t="s">
        <v>212</v>
      </c>
      <c r="H52" s="327" t="s">
        <v>603</v>
      </c>
      <c r="I52" s="328">
        <v>35400</v>
      </c>
      <c r="J52" s="1041">
        <f t="shared" ca="1" si="2"/>
        <v>10757</v>
      </c>
      <c r="K52" s="1035">
        <v>45051</v>
      </c>
    </row>
    <row r="53" spans="1:11" ht="13" customHeight="1" x14ac:dyDescent="0.15">
      <c r="A53" s="387" t="str">
        <f t="shared" si="3"/>
        <v>Sports Hall-Female-U15-High Jump</v>
      </c>
      <c r="B53" s="325" t="s">
        <v>1032</v>
      </c>
      <c r="C53" s="319" t="s">
        <v>926</v>
      </c>
      <c r="D53" s="358" t="s">
        <v>75</v>
      </c>
      <c r="E53" s="320" t="s">
        <v>125</v>
      </c>
      <c r="F53" s="321" t="s">
        <v>79</v>
      </c>
      <c r="G53" s="326" t="s">
        <v>447</v>
      </c>
      <c r="H53" s="327" t="s">
        <v>617</v>
      </c>
      <c r="I53" s="328">
        <v>34980</v>
      </c>
      <c r="J53" s="1041">
        <f t="shared" ca="1" si="2"/>
        <v>11177</v>
      </c>
      <c r="K53" s="1035">
        <v>45051</v>
      </c>
    </row>
    <row r="54" spans="1:11" ht="13" customHeight="1" thickBot="1" x14ac:dyDescent="0.2">
      <c r="A54" s="388" t="str">
        <f t="shared" si="3"/>
        <v>Sports Hall-Female-O15-High Jump</v>
      </c>
      <c r="B54" s="329" t="s">
        <v>1032</v>
      </c>
      <c r="C54" s="322" t="s">
        <v>926</v>
      </c>
      <c r="D54" s="359" t="s">
        <v>75</v>
      </c>
      <c r="E54" s="323" t="s">
        <v>125</v>
      </c>
      <c r="F54" s="324" t="s">
        <v>1031</v>
      </c>
      <c r="G54" s="330" t="s">
        <v>448</v>
      </c>
      <c r="H54" s="331" t="s">
        <v>627</v>
      </c>
      <c r="I54" s="332">
        <v>36933</v>
      </c>
      <c r="J54" s="1042">
        <f t="shared" ca="1" si="2"/>
        <v>9224</v>
      </c>
      <c r="K54" s="1036">
        <v>45051</v>
      </c>
    </row>
    <row r="55" spans="1:11" ht="13" customHeight="1" x14ac:dyDescent="0.15">
      <c r="A55" s="389" t="str">
        <f t="shared" si="3"/>
        <v>Sports Hall-Female-U11-Speed Bounce</v>
      </c>
      <c r="B55" s="337" t="s">
        <v>1032</v>
      </c>
      <c r="C55" s="338" t="s">
        <v>926</v>
      </c>
      <c r="D55" s="360" t="s">
        <v>75</v>
      </c>
      <c r="E55" s="339" t="s">
        <v>574</v>
      </c>
      <c r="F55" s="340" t="s">
        <v>77</v>
      </c>
      <c r="G55" s="341" t="s">
        <v>659</v>
      </c>
      <c r="H55" s="342" t="s">
        <v>1033</v>
      </c>
      <c r="I55" s="343">
        <v>42029</v>
      </c>
      <c r="J55" s="1043">
        <f t="shared" ca="1" si="2"/>
        <v>4128</v>
      </c>
      <c r="K55" s="1037">
        <v>45051</v>
      </c>
    </row>
    <row r="56" spans="1:11" ht="13" customHeight="1" x14ac:dyDescent="0.15">
      <c r="A56" s="387" t="str">
        <f t="shared" si="3"/>
        <v>Sports Hall-Female-U13-Speed Bounce</v>
      </c>
      <c r="B56" s="325" t="s">
        <v>1032</v>
      </c>
      <c r="C56" s="319" t="s">
        <v>926</v>
      </c>
      <c r="D56" s="358" t="s">
        <v>75</v>
      </c>
      <c r="E56" s="320" t="s">
        <v>574</v>
      </c>
      <c r="F56" s="321" t="s">
        <v>78</v>
      </c>
      <c r="G56" s="326" t="s">
        <v>92</v>
      </c>
      <c r="H56" s="327" t="s">
        <v>1038</v>
      </c>
      <c r="I56" s="328">
        <v>41713</v>
      </c>
      <c r="J56" s="1041">
        <f t="shared" ca="1" si="2"/>
        <v>4444</v>
      </c>
      <c r="K56" s="1035">
        <v>45051</v>
      </c>
    </row>
    <row r="57" spans="1:11" ht="13" customHeight="1" x14ac:dyDescent="0.15">
      <c r="A57" s="387" t="str">
        <f t="shared" si="3"/>
        <v>Sports Hall-Female-U15-Speed Bounce</v>
      </c>
      <c r="B57" s="325" t="s">
        <v>1032</v>
      </c>
      <c r="C57" s="319" t="s">
        <v>926</v>
      </c>
      <c r="D57" s="358" t="s">
        <v>75</v>
      </c>
      <c r="E57" s="320" t="s">
        <v>574</v>
      </c>
      <c r="F57" s="321" t="s">
        <v>79</v>
      </c>
      <c r="G57" s="326" t="s">
        <v>179</v>
      </c>
      <c r="H57" s="327" t="s">
        <v>1041</v>
      </c>
      <c r="I57" s="328">
        <v>38277</v>
      </c>
      <c r="J57" s="1041">
        <f t="shared" ca="1" si="2"/>
        <v>7880</v>
      </c>
      <c r="K57" s="1035">
        <v>45051</v>
      </c>
    </row>
    <row r="58" spans="1:11" ht="13" customHeight="1" thickBot="1" x14ac:dyDescent="0.2">
      <c r="A58" s="390" t="str">
        <f t="shared" si="3"/>
        <v>Sports Hall-Female-O15-Speed Bounce</v>
      </c>
      <c r="B58" s="351" t="s">
        <v>1032</v>
      </c>
      <c r="C58" s="352" t="s">
        <v>926</v>
      </c>
      <c r="D58" s="361" t="s">
        <v>75</v>
      </c>
      <c r="E58" s="353" t="s">
        <v>574</v>
      </c>
      <c r="F58" s="354" t="s">
        <v>1031</v>
      </c>
      <c r="G58" s="330" t="s">
        <v>448</v>
      </c>
      <c r="H58" s="355" t="s">
        <v>1044</v>
      </c>
      <c r="I58" s="356">
        <v>36450</v>
      </c>
      <c r="J58" s="1044">
        <f t="shared" ca="1" si="2"/>
        <v>9707</v>
      </c>
      <c r="K58" s="1038">
        <v>45051</v>
      </c>
    </row>
    <row r="59" spans="1:11" ht="13" customHeight="1" x14ac:dyDescent="0.15">
      <c r="A59" s="386" t="str">
        <f t="shared" si="3"/>
        <v>Sports Hall-Female-U11-Chest Push</v>
      </c>
      <c r="B59" s="344" t="s">
        <v>1032</v>
      </c>
      <c r="C59" s="345" t="s">
        <v>926</v>
      </c>
      <c r="D59" s="357" t="s">
        <v>75</v>
      </c>
      <c r="E59" s="346" t="s">
        <v>575</v>
      </c>
      <c r="F59" s="347" t="s">
        <v>77</v>
      </c>
      <c r="G59" s="348" t="s">
        <v>1034</v>
      </c>
      <c r="H59" s="349" t="s">
        <v>586</v>
      </c>
      <c r="I59" s="350">
        <v>42763</v>
      </c>
      <c r="J59" s="1040">
        <f t="shared" ca="1" si="2"/>
        <v>3394</v>
      </c>
      <c r="K59" s="1034">
        <v>45051</v>
      </c>
    </row>
    <row r="60" spans="1:11" ht="13" customHeight="1" x14ac:dyDescent="0.15">
      <c r="A60" s="387" t="str">
        <f t="shared" si="3"/>
        <v>Sports Hall-Female-U13-Chest Push</v>
      </c>
      <c r="B60" s="325" t="s">
        <v>1032</v>
      </c>
      <c r="C60" s="319" t="s">
        <v>926</v>
      </c>
      <c r="D60" s="358" t="s">
        <v>75</v>
      </c>
      <c r="E60" s="320" t="s">
        <v>575</v>
      </c>
      <c r="F60" s="321" t="s">
        <v>78</v>
      </c>
      <c r="G60" s="326" t="s">
        <v>917</v>
      </c>
      <c r="H60" s="327"/>
      <c r="I60" s="328"/>
      <c r="J60" s="1041" t="str">
        <f t="shared" ca="1" si="2"/>
        <v/>
      </c>
      <c r="K60" s="1035">
        <v>45051</v>
      </c>
    </row>
    <row r="61" spans="1:11" ht="13" customHeight="1" x14ac:dyDescent="0.15">
      <c r="A61" s="387" t="str">
        <f t="shared" si="3"/>
        <v>Sports Hall-Female-U15-Chest Push</v>
      </c>
      <c r="B61" s="325" t="s">
        <v>1032</v>
      </c>
      <c r="C61" s="319" t="s">
        <v>926</v>
      </c>
      <c r="D61" s="358" t="s">
        <v>75</v>
      </c>
      <c r="E61" s="320" t="s">
        <v>575</v>
      </c>
      <c r="F61" s="321" t="s">
        <v>79</v>
      </c>
      <c r="G61" s="326" t="s">
        <v>917</v>
      </c>
      <c r="H61" s="327"/>
      <c r="I61" s="328"/>
      <c r="J61" s="1041" t="str">
        <f t="shared" ca="1" si="2"/>
        <v/>
      </c>
      <c r="K61" s="1035">
        <v>45051</v>
      </c>
    </row>
    <row r="62" spans="1:11" ht="13" customHeight="1" thickBot="1" x14ac:dyDescent="0.2">
      <c r="A62" s="388" t="str">
        <f t="shared" si="3"/>
        <v>Sports Hall-Female-O15-Chest Push</v>
      </c>
      <c r="B62" s="329" t="s">
        <v>1032</v>
      </c>
      <c r="C62" s="322" t="s">
        <v>926</v>
      </c>
      <c r="D62" s="359" t="s">
        <v>75</v>
      </c>
      <c r="E62" s="323" t="s">
        <v>575</v>
      </c>
      <c r="F62" s="324" t="s">
        <v>1031</v>
      </c>
      <c r="G62" s="330" t="s">
        <v>917</v>
      </c>
      <c r="H62" s="331"/>
      <c r="I62" s="332"/>
      <c r="J62" s="1042" t="str">
        <f t="shared" ca="1" si="2"/>
        <v/>
      </c>
      <c r="K62" s="1036">
        <v>45051</v>
      </c>
    </row>
    <row r="63" spans="1:11" ht="4" customHeight="1" x14ac:dyDescent="0.15">
      <c r="B63" s="318"/>
      <c r="C63" s="30"/>
      <c r="F63" s="30"/>
      <c r="G63" s="30"/>
      <c r="H63" s="30"/>
    </row>
    <row r="64" spans="1:11" ht="13" customHeight="1" x14ac:dyDescent="0.15"/>
    <row r="65" ht="13" customHeight="1" x14ac:dyDescent="0.15"/>
    <row r="66" ht="13" customHeight="1" x14ac:dyDescent="0.15"/>
    <row r="67" ht="13" customHeight="1" x14ac:dyDescent="0.15"/>
    <row r="68" ht="13" customHeight="1" x14ac:dyDescent="0.15"/>
    <row r="69" ht="13" customHeight="1" x14ac:dyDescent="0.15"/>
    <row r="70" ht="13" customHeight="1" x14ac:dyDescent="0.15"/>
    <row r="71" ht="13" customHeight="1" x14ac:dyDescent="0.15"/>
    <row r="72" ht="13" customHeight="1" x14ac:dyDescent="0.15"/>
    <row r="73" ht="13" customHeight="1" x14ac:dyDescent="0.15"/>
    <row r="74" ht="13" customHeight="1" x14ac:dyDescent="0.15"/>
    <row r="75" ht="13" customHeight="1" x14ac:dyDescent="0.15"/>
    <row r="76" ht="13" customHeight="1" x14ac:dyDescent="0.15"/>
    <row r="77" ht="13" customHeight="1" x14ac:dyDescent="0.15"/>
    <row r="78" ht="13" customHeight="1" x14ac:dyDescent="0.15"/>
    <row r="79" ht="13" customHeight="1" x14ac:dyDescent="0.15"/>
    <row r="80" ht="13" customHeight="1" x14ac:dyDescent="0.15"/>
    <row r="81" ht="13" customHeight="1" x14ac:dyDescent="0.15"/>
    <row r="82" ht="13" customHeight="1" x14ac:dyDescent="0.15"/>
    <row r="83" ht="13" customHeight="1" x14ac:dyDescent="0.15"/>
    <row r="84" ht="13" customHeight="1" x14ac:dyDescent="0.15"/>
    <row r="85" ht="13" customHeight="1" x14ac:dyDescent="0.15"/>
    <row r="86" ht="13" customHeight="1" x14ac:dyDescent="0.15"/>
    <row r="87" ht="13" customHeight="1" x14ac:dyDescent="0.15"/>
    <row r="88" ht="13" customHeight="1" x14ac:dyDescent="0.15"/>
    <row r="89" ht="13" customHeight="1" x14ac:dyDescent="0.15"/>
    <row r="90" ht="13" customHeight="1" x14ac:dyDescent="0.15"/>
    <row r="91" ht="13" customHeight="1" x14ac:dyDescent="0.15"/>
    <row r="92" ht="13" customHeight="1" x14ac:dyDescent="0.15"/>
    <row r="93" ht="13" customHeight="1" x14ac:dyDescent="0.15"/>
    <row r="94" ht="13" customHeight="1" x14ac:dyDescent="0.15"/>
    <row r="95" ht="13" customHeight="1" x14ac:dyDescent="0.15"/>
    <row r="96" ht="13" customHeight="1" x14ac:dyDescent="0.15"/>
    <row r="97" ht="13" customHeight="1" x14ac:dyDescent="0.15"/>
    <row r="98" ht="13" customHeight="1" x14ac:dyDescent="0.15"/>
    <row r="99" ht="13" customHeight="1" x14ac:dyDescent="0.15"/>
    <row r="100" ht="13" customHeight="1" x14ac:dyDescent="0.15"/>
    <row r="101" ht="13" customHeight="1" x14ac:dyDescent="0.15"/>
    <row r="102" ht="13" customHeight="1" x14ac:dyDescent="0.15"/>
    <row r="103" ht="13" customHeight="1" x14ac:dyDescent="0.15"/>
    <row r="104" ht="13" customHeight="1" x14ac:dyDescent="0.15"/>
  </sheetData>
  <autoFilter ref="B3:K62" xr:uid="{00000000-0001-0000-0600-000000000000}"/>
  <phoneticPr fontId="0" type="noConversion"/>
  <conditionalFormatting sqref="F4">
    <cfRule type="containsText" dxfId="286" priority="190" operator="containsText" text="Record not yet set">
      <formula>NOT(ISERROR(SEARCH("Record not yet set",F4)))</formula>
    </cfRule>
    <cfRule type="containsBlanks" dxfId="285" priority="189">
      <formula>LEN(TRIM(F4))=0</formula>
    </cfRule>
    <cfRule type="containsText" dxfId="284" priority="188" operator="containsText" text="Event Not Available">
      <formula>NOT(ISERROR(SEARCH("Event Not Available",F4)))</formula>
    </cfRule>
    <cfRule type="cellIs" dxfId="283" priority="187" operator="equal">
      <formula>"-"</formula>
    </cfRule>
    <cfRule type="containsText" dxfId="282" priority="186" operator="containsText" text="MISSING">
      <formula>NOT(ISERROR(SEARCH("MISSING",F4)))</formula>
    </cfRule>
  </conditionalFormatting>
  <conditionalFormatting sqref="F8">
    <cfRule type="containsText" dxfId="281" priority="185" operator="containsText" text="Record not yet set">
      <formula>NOT(ISERROR(SEARCH("Record not yet set",F8)))</formula>
    </cfRule>
    <cfRule type="containsBlanks" dxfId="280" priority="184">
      <formula>LEN(TRIM(F8))=0</formula>
    </cfRule>
    <cfRule type="containsText" dxfId="279" priority="183" operator="containsText" text="Event Not Available">
      <formula>NOT(ISERROR(SEARCH("Event Not Available",F8)))</formula>
    </cfRule>
    <cfRule type="cellIs" dxfId="278" priority="182" operator="equal">
      <formula>"-"</formula>
    </cfRule>
    <cfRule type="containsText" dxfId="277" priority="181" operator="containsText" text="MISSING">
      <formula>NOT(ISERROR(SEARCH("MISSING",F8)))</formula>
    </cfRule>
  </conditionalFormatting>
  <conditionalFormatting sqref="F12">
    <cfRule type="containsText" dxfId="276" priority="180" operator="containsText" text="Record not yet set">
      <formula>NOT(ISERROR(SEARCH("Record not yet set",F12)))</formula>
    </cfRule>
    <cfRule type="containsBlanks" dxfId="275" priority="179">
      <formula>LEN(TRIM(F12))=0</formula>
    </cfRule>
    <cfRule type="containsText" dxfId="274" priority="178" operator="containsText" text="Event Not Available">
      <formula>NOT(ISERROR(SEARCH("Event Not Available",F12)))</formula>
    </cfRule>
    <cfRule type="cellIs" dxfId="273" priority="177" operator="equal">
      <formula>"-"</formula>
    </cfRule>
    <cfRule type="containsText" dxfId="272" priority="176" operator="containsText" text="MISSING">
      <formula>NOT(ISERROR(SEARCH("MISSING",F12)))</formula>
    </cfRule>
  </conditionalFormatting>
  <conditionalFormatting sqref="F16">
    <cfRule type="containsText" dxfId="271" priority="175" operator="containsText" text="Record not yet set">
      <formula>NOT(ISERROR(SEARCH("Record not yet set",F16)))</formula>
    </cfRule>
    <cfRule type="containsBlanks" dxfId="270" priority="174">
      <formula>LEN(TRIM(F16))=0</formula>
    </cfRule>
  </conditionalFormatting>
  <conditionalFormatting sqref="F20">
    <cfRule type="containsText" dxfId="269" priority="170" operator="containsText" text="Record not yet set">
      <formula>NOT(ISERROR(SEARCH("Record not yet set",F20)))</formula>
    </cfRule>
    <cfRule type="containsBlanks" dxfId="268" priority="169">
      <formula>LEN(TRIM(F20))=0</formula>
    </cfRule>
    <cfRule type="containsText" dxfId="267" priority="168" operator="containsText" text="Event Not Available">
      <formula>NOT(ISERROR(SEARCH("Event Not Available",F20)))</formula>
    </cfRule>
    <cfRule type="cellIs" dxfId="266" priority="167" operator="equal">
      <formula>"-"</formula>
    </cfRule>
    <cfRule type="containsText" dxfId="265" priority="166" operator="containsText" text="MISSING">
      <formula>NOT(ISERROR(SEARCH("MISSING",F20)))</formula>
    </cfRule>
  </conditionalFormatting>
  <conditionalFormatting sqref="F30">
    <cfRule type="containsBlanks" dxfId="264" priority="159">
      <formula>LEN(TRIM(F30))=0</formula>
    </cfRule>
    <cfRule type="containsText" dxfId="263" priority="160" operator="containsText" text="Record not yet set">
      <formula>NOT(ISERROR(SEARCH("Record not yet set",F30)))</formula>
    </cfRule>
    <cfRule type="containsText" dxfId="262" priority="158" operator="containsText" text="Event Not Available">
      <formula>NOT(ISERROR(SEARCH("Event Not Available",F30)))</formula>
    </cfRule>
    <cfRule type="cellIs" dxfId="261" priority="157" operator="equal">
      <formula>"-"</formula>
    </cfRule>
    <cfRule type="containsText" dxfId="260" priority="156" operator="containsText" text="MISSING">
      <formula>NOT(ISERROR(SEARCH("MISSING",F30)))</formula>
    </cfRule>
  </conditionalFormatting>
  <conditionalFormatting sqref="F35">
    <cfRule type="containsText" dxfId="259" priority="130" operator="containsText" text="Record not yet set">
      <formula>NOT(ISERROR(SEARCH("Record not yet set",F35)))</formula>
    </cfRule>
    <cfRule type="containsBlanks" dxfId="258" priority="129">
      <formula>LEN(TRIM(F35))=0</formula>
    </cfRule>
    <cfRule type="containsText" dxfId="257" priority="128" operator="containsText" text="Event Not Available">
      <formula>NOT(ISERROR(SEARCH("Event Not Available",F35)))</formula>
    </cfRule>
    <cfRule type="cellIs" dxfId="256" priority="127" operator="equal">
      <formula>"-"</formula>
    </cfRule>
    <cfRule type="containsText" dxfId="255" priority="126" operator="containsText" text="MISSING">
      <formula>NOT(ISERROR(SEARCH("MISSING",F35)))</formula>
    </cfRule>
  </conditionalFormatting>
  <conditionalFormatting sqref="F39">
    <cfRule type="cellIs" dxfId="254" priority="122" operator="equal">
      <formula>"-"</formula>
    </cfRule>
    <cfRule type="containsBlanks" dxfId="253" priority="124">
      <formula>LEN(TRIM(F39))=0</formula>
    </cfRule>
    <cfRule type="containsText" dxfId="252" priority="123" operator="containsText" text="Event Not Available">
      <formula>NOT(ISERROR(SEARCH("Event Not Available",F39)))</formula>
    </cfRule>
    <cfRule type="containsText" dxfId="251" priority="125" operator="containsText" text="Record not yet set">
      <formula>NOT(ISERROR(SEARCH("Record not yet set",F39)))</formula>
    </cfRule>
    <cfRule type="containsText" dxfId="250" priority="121" operator="containsText" text="MISSING">
      <formula>NOT(ISERROR(SEARCH("MISSING",F39)))</formula>
    </cfRule>
  </conditionalFormatting>
  <conditionalFormatting sqref="F43">
    <cfRule type="containsText" dxfId="249" priority="120" operator="containsText" text="Record not yet set">
      <formula>NOT(ISERROR(SEARCH("Record not yet set",F43)))</formula>
    </cfRule>
    <cfRule type="containsBlanks" dxfId="248" priority="119">
      <formula>LEN(TRIM(F43))=0</formula>
    </cfRule>
    <cfRule type="containsText" dxfId="247" priority="118" operator="containsText" text="Event Not Available">
      <formula>NOT(ISERROR(SEARCH("Event Not Available",F43)))</formula>
    </cfRule>
    <cfRule type="cellIs" dxfId="246" priority="117" operator="equal">
      <formula>"-"</formula>
    </cfRule>
    <cfRule type="containsText" dxfId="245" priority="116" operator="containsText" text="MISSING">
      <formula>NOT(ISERROR(SEARCH("MISSING",F43)))</formula>
    </cfRule>
  </conditionalFormatting>
  <conditionalFormatting sqref="F55">
    <cfRule type="containsText" dxfId="244" priority="105" operator="containsText" text="Record not yet set">
      <formula>NOT(ISERROR(SEARCH("Record not yet set",F55)))</formula>
    </cfRule>
    <cfRule type="containsBlanks" dxfId="243" priority="104">
      <formula>LEN(TRIM(F55))=0</formula>
    </cfRule>
    <cfRule type="containsText" dxfId="242" priority="103" operator="containsText" text="Event Not Available">
      <formula>NOT(ISERROR(SEARCH("Event Not Available",F55)))</formula>
    </cfRule>
    <cfRule type="cellIs" dxfId="241" priority="102" operator="equal">
      <formula>"-"</formula>
    </cfRule>
    <cfRule type="containsText" dxfId="240" priority="101" operator="containsText" text="MISSING">
      <formula>NOT(ISERROR(SEARCH("MISSING",F55)))</formula>
    </cfRule>
  </conditionalFormatting>
  <conditionalFormatting sqref="F59">
    <cfRule type="cellIs" dxfId="239" priority="97" operator="equal">
      <formula>"-"</formula>
    </cfRule>
    <cfRule type="containsText" dxfId="238" priority="96" operator="containsText" text="MISSING">
      <formula>NOT(ISERROR(SEARCH("MISSING",F59)))</formula>
    </cfRule>
    <cfRule type="containsText" dxfId="237" priority="98" operator="containsText" text="Event Not Available">
      <formula>NOT(ISERROR(SEARCH("Event Not Available",F59)))</formula>
    </cfRule>
    <cfRule type="containsBlanks" dxfId="236" priority="99">
      <formula>LEN(TRIM(F59))=0</formula>
    </cfRule>
    <cfRule type="containsText" dxfId="235" priority="100" operator="containsText" text="Record not yet set">
      <formula>NOT(ISERROR(SEARCH("Record not yet set",F59)))</formula>
    </cfRule>
  </conditionalFormatting>
  <conditionalFormatting sqref="F47:G47">
    <cfRule type="containsText" dxfId="234" priority="45" operator="containsText" text="Record not yet set">
      <formula>NOT(ISERROR(SEARCH("Record not yet set",F47)))</formula>
    </cfRule>
    <cfRule type="containsText" dxfId="233" priority="41" operator="containsText" text="MISSING">
      <formula>NOT(ISERROR(SEARCH("MISSING",F47)))</formula>
    </cfRule>
    <cfRule type="cellIs" dxfId="232" priority="42" operator="equal">
      <formula>"-"</formula>
    </cfRule>
    <cfRule type="containsText" dxfId="231" priority="43" operator="containsText" text="Event Not Available">
      <formula>NOT(ISERROR(SEARCH("Event Not Available",F47)))</formula>
    </cfRule>
    <cfRule type="containsBlanks" dxfId="230" priority="44">
      <formula>LEN(TRIM(F47))=0</formula>
    </cfRule>
  </conditionalFormatting>
  <conditionalFormatting sqref="F51:G51">
    <cfRule type="containsText" dxfId="229" priority="31" operator="containsText" text="MISSING">
      <formula>NOT(ISERROR(SEARCH("MISSING",F51)))</formula>
    </cfRule>
    <cfRule type="cellIs" dxfId="228" priority="32" operator="equal">
      <formula>"-"</formula>
    </cfRule>
    <cfRule type="containsText" dxfId="227" priority="33" operator="containsText" text="Event Not Available">
      <formula>NOT(ISERROR(SEARCH("Event Not Available",F51)))</formula>
    </cfRule>
    <cfRule type="containsBlanks" dxfId="226" priority="34">
      <formula>LEN(TRIM(F51))=0</formula>
    </cfRule>
    <cfRule type="containsText" dxfId="225" priority="35" operator="containsText" text="Record not yet set">
      <formula>NOT(ISERROR(SEARCH("Record not yet set",F51)))</formula>
    </cfRule>
  </conditionalFormatting>
  <conditionalFormatting sqref="F16:J16">
    <cfRule type="containsText" dxfId="224" priority="68" operator="containsText" text="Event Not Available">
      <formula>NOT(ISERROR(SEARCH("Event Not Available",F16)))</formula>
    </cfRule>
    <cfRule type="cellIs" dxfId="223" priority="67" operator="equal">
      <formula>"-"</formula>
    </cfRule>
    <cfRule type="containsText" dxfId="222" priority="66" operator="containsText" text="MISSING">
      <formula>NOT(ISERROR(SEARCH("MISSING",F16)))</formula>
    </cfRule>
  </conditionalFormatting>
  <conditionalFormatting sqref="F25:J25">
    <cfRule type="containsText" dxfId="221" priority="26" operator="containsText" text="MISSING">
      <formula>NOT(ISERROR(SEARCH("MISSING",F25)))</formula>
    </cfRule>
    <cfRule type="cellIs" dxfId="220" priority="27" operator="equal">
      <formula>"-"</formula>
    </cfRule>
    <cfRule type="containsText" dxfId="219" priority="28" operator="containsText" text="Event Not Available">
      <formula>NOT(ISERROR(SEARCH("Event Not Available",F25)))</formula>
    </cfRule>
    <cfRule type="containsBlanks" dxfId="218" priority="29">
      <formula>LEN(TRIM(F25))=0</formula>
    </cfRule>
    <cfRule type="containsText" dxfId="217" priority="30" operator="containsText" text="Record not yet set">
      <formula>NOT(ISERROR(SEARCH("Record not yet set",F25)))</formula>
    </cfRule>
  </conditionalFormatting>
  <conditionalFormatting sqref="G46">
    <cfRule type="containsText" dxfId="216" priority="20" operator="containsText" text="Record not yet set">
      <formula>NOT(ISERROR(SEARCH("Record not yet set",G46)))</formula>
    </cfRule>
    <cfRule type="containsBlanks" dxfId="215" priority="19">
      <formula>LEN(TRIM(G46))=0</formula>
    </cfRule>
    <cfRule type="containsText" dxfId="214" priority="18" operator="containsText" text="Event Not Available">
      <formula>NOT(ISERROR(SEARCH("Event Not Available",G46)))</formula>
    </cfRule>
    <cfRule type="cellIs" dxfId="213" priority="17" operator="equal">
      <formula>"-"</formula>
    </cfRule>
    <cfRule type="containsText" dxfId="212" priority="16" operator="containsText" text="MISSING">
      <formula>NOT(ISERROR(SEARCH("MISSING",G46)))</formula>
    </cfRule>
  </conditionalFormatting>
  <conditionalFormatting sqref="G50">
    <cfRule type="containsText" dxfId="211" priority="15" operator="containsText" text="Record not yet set">
      <formula>NOT(ISERROR(SEARCH("Record not yet set",G50)))</formula>
    </cfRule>
    <cfRule type="containsText" dxfId="210" priority="11" operator="containsText" text="MISSING">
      <formula>NOT(ISERROR(SEARCH("MISSING",G50)))</formula>
    </cfRule>
    <cfRule type="cellIs" dxfId="209" priority="12" operator="equal">
      <formula>"-"</formula>
    </cfRule>
    <cfRule type="containsText" dxfId="208" priority="13" operator="containsText" text="Event Not Available">
      <formula>NOT(ISERROR(SEARCH("Event Not Available",G50)))</formula>
    </cfRule>
    <cfRule type="containsBlanks" dxfId="207" priority="14">
      <formula>LEN(TRIM(G50))=0</formula>
    </cfRule>
  </conditionalFormatting>
  <conditionalFormatting sqref="G4:J15">
    <cfRule type="containsText" dxfId="206" priority="141" operator="containsText" text="MISSING">
      <formula>NOT(ISERROR(SEARCH("MISSING",G4)))</formula>
    </cfRule>
    <cfRule type="cellIs" dxfId="205" priority="142" operator="equal">
      <formula>"-"</formula>
    </cfRule>
    <cfRule type="containsText" dxfId="204" priority="143" operator="containsText" text="Event Not Available">
      <formula>NOT(ISERROR(SEARCH("Event Not Available",G4)))</formula>
    </cfRule>
    <cfRule type="containsBlanks" dxfId="203" priority="144">
      <formula>LEN(TRIM(G4))=0</formula>
    </cfRule>
    <cfRule type="containsText" dxfId="202" priority="145" operator="containsText" text="Record not yet set">
      <formula>NOT(ISERROR(SEARCH("Record not yet set",G4)))</formula>
    </cfRule>
  </conditionalFormatting>
  <conditionalFormatting sqref="G16:J18">
    <cfRule type="containsBlanks" dxfId="201" priority="69">
      <formula>LEN(TRIM(G16))=0</formula>
    </cfRule>
    <cfRule type="containsText" dxfId="200" priority="70" operator="containsText" text="Record not yet set">
      <formula>NOT(ISERROR(SEARCH("Record not yet set",G16)))</formula>
    </cfRule>
  </conditionalFormatting>
  <conditionalFormatting sqref="G17:J24">
    <cfRule type="containsText" dxfId="199" priority="51" operator="containsText" text="MISSING">
      <formula>NOT(ISERROR(SEARCH("MISSING",G17)))</formula>
    </cfRule>
    <cfRule type="containsText" dxfId="198" priority="53" operator="containsText" text="Event Not Available">
      <formula>NOT(ISERROR(SEARCH("Event Not Available",G17)))</formula>
    </cfRule>
    <cfRule type="cellIs" dxfId="197" priority="52" operator="equal">
      <formula>"-"</formula>
    </cfRule>
  </conditionalFormatting>
  <conditionalFormatting sqref="G19:J24">
    <cfRule type="containsText" dxfId="196" priority="55" operator="containsText" text="Record not yet set">
      <formula>NOT(ISERROR(SEARCH("Record not yet set",G19)))</formula>
    </cfRule>
    <cfRule type="containsBlanks" dxfId="195" priority="54">
      <formula>LEN(TRIM(G19))=0</formula>
    </cfRule>
  </conditionalFormatting>
  <conditionalFormatting sqref="G26:J45">
    <cfRule type="containsText" dxfId="194" priority="25" operator="containsText" text="Record not yet set">
      <formula>NOT(ISERROR(SEARCH("Record not yet set",G26)))</formula>
    </cfRule>
    <cfRule type="containsBlanks" dxfId="193" priority="24">
      <formula>LEN(TRIM(G26))=0</formula>
    </cfRule>
    <cfRule type="containsText" dxfId="192" priority="23" operator="containsText" text="Event Not Available">
      <formula>NOT(ISERROR(SEARCH("Event Not Available",G26)))</formula>
    </cfRule>
    <cfRule type="cellIs" dxfId="191" priority="22" operator="equal">
      <formula>"-"</formula>
    </cfRule>
    <cfRule type="containsText" dxfId="190" priority="21" operator="containsText" text="MISSING">
      <formula>NOT(ISERROR(SEARCH("MISSING",G26)))</formula>
    </cfRule>
  </conditionalFormatting>
  <conditionalFormatting sqref="G52:J62">
    <cfRule type="containsText" dxfId="189" priority="1" operator="containsText" text="MISSING">
      <formula>NOT(ISERROR(SEARCH("MISSING",G52)))</formula>
    </cfRule>
    <cfRule type="containsText" dxfId="188" priority="5" operator="containsText" text="Record not yet set">
      <formula>NOT(ISERROR(SEARCH("Record not yet set",G52)))</formula>
    </cfRule>
    <cfRule type="containsBlanks" dxfId="187" priority="4">
      <formula>LEN(TRIM(G52))=0</formula>
    </cfRule>
    <cfRule type="containsText" dxfId="186" priority="3" operator="containsText" text="Event Not Available">
      <formula>NOT(ISERROR(SEARCH("Event Not Available",G52)))</formula>
    </cfRule>
    <cfRule type="cellIs" dxfId="185" priority="2" operator="equal">
      <formula>"-"</formula>
    </cfRule>
  </conditionalFormatting>
  <conditionalFormatting sqref="H46:J47 G48:J49 H50:J51">
    <cfRule type="containsText" dxfId="184" priority="95" operator="containsText" text="Record not yet set">
      <formula>NOT(ISERROR(SEARCH("Record not yet set",G46)))</formula>
    </cfRule>
    <cfRule type="containsBlanks" dxfId="183" priority="94">
      <formula>LEN(TRIM(G46))=0</formula>
    </cfRule>
    <cfRule type="containsText" dxfId="182" priority="93" operator="containsText" text="Event Not Available">
      <formula>NOT(ISERROR(SEARCH("Event Not Available",G46)))</formula>
    </cfRule>
    <cfRule type="cellIs" dxfId="181" priority="92" operator="equal">
      <formula>"-"</formula>
    </cfRule>
    <cfRule type="containsText" dxfId="180" priority="91" operator="containsText" text="MISSING">
      <formula>NOT(ISERROR(SEARCH("MISSING",G46)))</formula>
    </cfRule>
  </conditionalFormatting>
  <conditionalFormatting sqref="K4:K62">
    <cfRule type="containsText" dxfId="179" priority="81" operator="containsText" text="MISSING">
      <formula>NOT(ISERROR(SEARCH("MISSING",K4)))</formula>
    </cfRule>
    <cfRule type="cellIs" dxfId="178" priority="82" operator="equal">
      <formula>"-"</formula>
    </cfRule>
    <cfRule type="containsText" dxfId="177" priority="83" operator="containsText" text="Event Not Available">
      <formula>NOT(ISERROR(SEARCH("Event Not Available",K4)))</formula>
    </cfRule>
    <cfRule type="containsText" dxfId="176" priority="85" operator="containsText" text="Record not yet set">
      <formula>NOT(ISERROR(SEARCH("Record not yet set",K4)))</formula>
    </cfRule>
    <cfRule type="containsBlanks" dxfId="175" priority="84">
      <formula>LEN(TRIM(K4))=0</formula>
    </cfRule>
  </conditionalFormatting>
  <pageMargins left="0.3" right="0.3" top="0.5" bottom="0.5" header="0.3" footer="0.3"/>
  <pageSetup paperSize="9" scale="71" fitToHeight="0" orientation="portrait" r:id="rId1"/>
  <headerFooter alignWithMargins="0">
    <oddFooter>&amp;C&amp;K000000&amp;F  &amp;D&amp;R&amp;K000000&amp;P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249977111117893"/>
  </sheetPr>
  <dimension ref="A1:L514"/>
  <sheetViews>
    <sheetView workbookViewId="0">
      <pane ySplit="3" topLeftCell="A496" activePane="bottomLeft" state="frozen"/>
      <selection activeCell="L57" sqref="L57"/>
      <selection pane="bottomLeft" activeCell="A515" sqref="A515"/>
    </sheetView>
  </sheetViews>
  <sheetFormatPr baseColWidth="10" defaultColWidth="11.5" defaultRowHeight="13" x14ac:dyDescent="0.15"/>
  <cols>
    <col min="1" max="1" width="17.83203125" style="24" customWidth="1"/>
    <col min="2" max="3" width="16.1640625" style="24" customWidth="1"/>
    <col min="4" max="4" width="17.83203125" style="24" bestFit="1" customWidth="1"/>
    <col min="5" max="5" width="16.1640625" style="24" customWidth="1"/>
    <col min="6" max="6" width="20.1640625" style="24" bestFit="1" customWidth="1"/>
    <col min="7" max="7" width="16.1640625" style="50" customWidth="1"/>
    <col min="8" max="8" width="16.1640625" style="76" customWidth="1"/>
    <col min="9" max="10" width="16.1640625" style="24" customWidth="1"/>
    <col min="11" max="11" width="38.83203125" style="24" bestFit="1" customWidth="1"/>
    <col min="12" max="16384" width="11.5" style="24"/>
  </cols>
  <sheetData>
    <row r="1" spans="1:12" s="37" customFormat="1" ht="18" x14ac:dyDescent="0.15">
      <c r="A1" s="31" t="s">
        <v>922</v>
      </c>
      <c r="B1" s="31"/>
      <c r="C1" s="32"/>
      <c r="D1" s="32"/>
      <c r="E1" s="33"/>
      <c r="F1" s="32"/>
      <c r="G1" s="34"/>
      <c r="H1" s="35"/>
      <c r="I1" s="36"/>
      <c r="J1" s="35"/>
      <c r="K1" s="35"/>
    </row>
    <row r="2" spans="1:12" s="37" customFormat="1" ht="7" customHeight="1" x14ac:dyDescent="0.15">
      <c r="A2" s="32"/>
      <c r="B2" s="32"/>
      <c r="C2" s="32"/>
      <c r="D2" s="32"/>
      <c r="E2" s="33"/>
      <c r="F2" s="32"/>
      <c r="G2" s="34"/>
      <c r="H2" s="35"/>
      <c r="I2" s="36"/>
      <c r="J2" s="35"/>
      <c r="K2" s="35"/>
    </row>
    <row r="3" spans="1:12" ht="33" customHeight="1" x14ac:dyDescent="0.15">
      <c r="A3" s="51" t="s">
        <v>918</v>
      </c>
      <c r="B3" s="51" t="s">
        <v>919</v>
      </c>
      <c r="C3" s="51" t="s">
        <v>1</v>
      </c>
      <c r="D3" s="51" t="s">
        <v>914</v>
      </c>
      <c r="E3" s="52" t="s">
        <v>73</v>
      </c>
      <c r="F3" s="51" t="s">
        <v>4</v>
      </c>
      <c r="G3" s="53" t="s">
        <v>2</v>
      </c>
      <c r="H3" s="54" t="s">
        <v>3</v>
      </c>
      <c r="I3" s="55" t="s">
        <v>916</v>
      </c>
      <c r="J3" s="54" t="s">
        <v>915</v>
      </c>
      <c r="K3" s="54" t="s">
        <v>921</v>
      </c>
      <c r="L3" s="59"/>
    </row>
    <row r="4" spans="1:12" s="1" customFormat="1" x14ac:dyDescent="0.15">
      <c r="A4" s="56" t="s">
        <v>912</v>
      </c>
      <c r="B4" s="56" t="s">
        <v>76</v>
      </c>
      <c r="C4" s="56" t="s">
        <v>75</v>
      </c>
      <c r="D4" s="56" t="s">
        <v>127</v>
      </c>
      <c r="E4" s="56" t="s">
        <v>81</v>
      </c>
      <c r="F4" s="56" t="s">
        <v>164</v>
      </c>
      <c r="G4" s="57" t="s">
        <v>167</v>
      </c>
      <c r="H4" s="74">
        <v>41034</v>
      </c>
      <c r="I4" s="56"/>
      <c r="J4" s="56"/>
      <c r="K4" s="58" t="str">
        <f t="shared" ref="K4:K67" si="0">A4&amp;"-"&amp;C4&amp;"-"&amp;D4&amp;"-"&amp;E4</f>
        <v>Track &amp; Field-Female-Pole Vault-U20</v>
      </c>
      <c r="L4" s="59"/>
    </row>
    <row r="5" spans="1:12" s="1" customFormat="1" x14ac:dyDescent="0.15">
      <c r="A5" s="56" t="s">
        <v>912</v>
      </c>
      <c r="B5" s="56" t="s">
        <v>76</v>
      </c>
      <c r="C5" s="56" t="s">
        <v>69</v>
      </c>
      <c r="D5" s="56" t="s">
        <v>124</v>
      </c>
      <c r="E5" s="56" t="s">
        <v>77</v>
      </c>
      <c r="F5" s="56" t="s">
        <v>281</v>
      </c>
      <c r="G5" s="57" t="s">
        <v>282</v>
      </c>
      <c r="H5" s="74">
        <v>39306</v>
      </c>
      <c r="I5" s="56"/>
      <c r="J5" s="56"/>
      <c r="K5" s="58" t="str">
        <f t="shared" si="0"/>
        <v>Track &amp; Field-Male-Long Jump-U11</v>
      </c>
      <c r="L5" s="59"/>
    </row>
    <row r="6" spans="1:12" s="1" customFormat="1" x14ac:dyDescent="0.15">
      <c r="A6" s="56" t="s">
        <v>912</v>
      </c>
      <c r="B6" s="56" t="s">
        <v>76</v>
      </c>
      <c r="C6" s="56" t="s">
        <v>69</v>
      </c>
      <c r="D6" s="56" t="s">
        <v>50</v>
      </c>
      <c r="E6" s="56" t="s">
        <v>79</v>
      </c>
      <c r="F6" s="56" t="s">
        <v>241</v>
      </c>
      <c r="G6" s="57">
        <v>43.5</v>
      </c>
      <c r="H6" s="74">
        <v>41077</v>
      </c>
      <c r="I6" s="56"/>
      <c r="J6" s="56"/>
      <c r="K6" s="58" t="str">
        <f t="shared" si="0"/>
        <v>Track &amp; Field-Male-300m-U15</v>
      </c>
      <c r="L6" s="59"/>
    </row>
    <row r="7" spans="1:12" s="1" customFormat="1" x14ac:dyDescent="0.15">
      <c r="A7" s="56" t="s">
        <v>912</v>
      </c>
      <c r="B7" s="56" t="s">
        <v>76</v>
      </c>
      <c r="C7" s="56" t="s">
        <v>69</v>
      </c>
      <c r="D7" s="56" t="s">
        <v>99</v>
      </c>
      <c r="E7" s="56" t="s">
        <v>373</v>
      </c>
      <c r="F7" s="56" t="s">
        <v>239</v>
      </c>
      <c r="G7" s="57" t="s">
        <v>113</v>
      </c>
      <c r="H7" s="74">
        <v>40351</v>
      </c>
      <c r="I7" s="56"/>
      <c r="J7" s="56"/>
      <c r="K7" s="58" t="str">
        <f t="shared" si="0"/>
        <v>Track &amp; Field-Male-3000m-M50</v>
      </c>
      <c r="L7" s="59"/>
    </row>
    <row r="8" spans="1:12" s="1" customFormat="1" x14ac:dyDescent="0.15">
      <c r="A8" s="56" t="s">
        <v>912</v>
      </c>
      <c r="B8" s="56" t="s">
        <v>76</v>
      </c>
      <c r="C8" s="56" t="s">
        <v>69</v>
      </c>
      <c r="D8" s="56" t="s">
        <v>50</v>
      </c>
      <c r="E8" s="56" t="s">
        <v>79</v>
      </c>
      <c r="F8" s="56" t="s">
        <v>241</v>
      </c>
      <c r="G8" s="57">
        <v>42.43</v>
      </c>
      <c r="H8" s="74">
        <v>41405</v>
      </c>
      <c r="I8" s="56"/>
      <c r="J8" s="56"/>
      <c r="K8" s="58" t="str">
        <f t="shared" si="0"/>
        <v>Track &amp; Field-Male-300m-U15</v>
      </c>
      <c r="L8" s="59"/>
    </row>
    <row r="9" spans="1:12" s="1" customFormat="1" x14ac:dyDescent="0.15">
      <c r="A9" s="56" t="s">
        <v>912</v>
      </c>
      <c r="B9" s="56" t="s">
        <v>76</v>
      </c>
      <c r="C9" s="56" t="s">
        <v>75</v>
      </c>
      <c r="D9" s="56" t="s">
        <v>135</v>
      </c>
      <c r="E9" s="56" t="s">
        <v>81</v>
      </c>
      <c r="F9" s="56" t="s">
        <v>97</v>
      </c>
      <c r="G9" s="57" t="s">
        <v>136</v>
      </c>
      <c r="H9" s="74">
        <v>41076</v>
      </c>
      <c r="I9" s="56"/>
      <c r="J9" s="56"/>
      <c r="K9" s="58" t="str">
        <f t="shared" si="0"/>
        <v>Track &amp; Field-Female-Steeplechase 1500m-U20</v>
      </c>
      <c r="L9" s="59"/>
    </row>
    <row r="10" spans="1:12" s="1" customFormat="1" x14ac:dyDescent="0.15">
      <c r="A10" s="56" t="s">
        <v>912</v>
      </c>
      <c r="B10" s="56" t="s">
        <v>76</v>
      </c>
      <c r="C10" s="56" t="s">
        <v>75</v>
      </c>
      <c r="D10" s="56" t="s">
        <v>126</v>
      </c>
      <c r="E10" s="56" t="s">
        <v>5</v>
      </c>
      <c r="F10" s="56" t="s">
        <v>158</v>
      </c>
      <c r="G10" s="57" t="s">
        <v>159</v>
      </c>
      <c r="H10" s="74">
        <v>37744</v>
      </c>
      <c r="I10" s="56"/>
      <c r="J10" s="56"/>
      <c r="K10" s="58" t="str">
        <f t="shared" si="0"/>
        <v>Track &amp; Field-Female-Triple Jump-Senior</v>
      </c>
      <c r="L10" s="59"/>
    </row>
    <row r="11" spans="1:12" s="1" customFormat="1" x14ac:dyDescent="0.15">
      <c r="A11" s="56" t="s">
        <v>912</v>
      </c>
      <c r="B11" s="56" t="s">
        <v>76</v>
      </c>
      <c r="C11" s="56" t="s">
        <v>75</v>
      </c>
      <c r="D11" s="56" t="s">
        <v>131</v>
      </c>
      <c r="E11" s="56" t="s">
        <v>373</v>
      </c>
      <c r="F11" s="56" t="s">
        <v>185</v>
      </c>
      <c r="G11" s="57" t="s">
        <v>416</v>
      </c>
      <c r="H11" s="74">
        <v>41399</v>
      </c>
      <c r="I11" s="56"/>
      <c r="J11" s="56"/>
      <c r="K11" s="58" t="str">
        <f t="shared" si="0"/>
        <v>Track &amp; Field-Female-Hammer-M50</v>
      </c>
      <c r="L11" s="59"/>
    </row>
    <row r="12" spans="1:12" s="1" customFormat="1" x14ac:dyDescent="0.15">
      <c r="A12" s="56" t="s">
        <v>912</v>
      </c>
      <c r="B12" s="56" t="s">
        <v>76</v>
      </c>
      <c r="C12" s="56" t="s">
        <v>75</v>
      </c>
      <c r="D12" s="56" t="s">
        <v>9</v>
      </c>
      <c r="E12" s="56" t="s">
        <v>376</v>
      </c>
      <c r="F12" s="56" t="s">
        <v>61</v>
      </c>
      <c r="G12" s="57" t="s">
        <v>404</v>
      </c>
      <c r="H12" s="74">
        <v>41030</v>
      </c>
      <c r="I12" s="56"/>
      <c r="J12" s="56"/>
      <c r="K12" s="58" t="str">
        <f t="shared" si="0"/>
        <v>Track &amp; Field-Female-800m-M65</v>
      </c>
      <c r="L12" s="59"/>
    </row>
    <row r="13" spans="1:12" s="1" customFormat="1" x14ac:dyDescent="0.15">
      <c r="A13" s="56" t="s">
        <v>912</v>
      </c>
      <c r="B13" s="56" t="s">
        <v>76</v>
      </c>
      <c r="C13" s="56" t="s">
        <v>69</v>
      </c>
      <c r="D13" s="56" t="s">
        <v>50</v>
      </c>
      <c r="E13" s="56" t="s">
        <v>79</v>
      </c>
      <c r="F13" s="56" t="s">
        <v>242</v>
      </c>
      <c r="G13" s="57">
        <v>43.5</v>
      </c>
      <c r="H13" s="74">
        <v>41077</v>
      </c>
      <c r="I13" s="56"/>
      <c r="J13" s="56"/>
      <c r="K13" s="58" t="str">
        <f t="shared" si="0"/>
        <v>Track &amp; Field-Male-300m-U15</v>
      </c>
      <c r="L13" s="59"/>
    </row>
    <row r="14" spans="1:12" s="1" customFormat="1" x14ac:dyDescent="0.15">
      <c r="A14" s="56" t="s">
        <v>912</v>
      </c>
      <c r="B14" s="56" t="s">
        <v>76</v>
      </c>
      <c r="C14" s="56" t="s">
        <v>75</v>
      </c>
      <c r="D14" s="56" t="s">
        <v>98</v>
      </c>
      <c r="E14" s="56" t="s">
        <v>79</v>
      </c>
      <c r="F14" s="56" t="s">
        <v>97</v>
      </c>
      <c r="G14" s="57" t="s">
        <v>106</v>
      </c>
      <c r="H14" s="74">
        <v>39984</v>
      </c>
      <c r="I14" s="56"/>
      <c r="J14" s="56"/>
      <c r="K14" s="58" t="str">
        <f t="shared" si="0"/>
        <v>Track &amp; Field-Female-1500m-U15</v>
      </c>
      <c r="L14" s="59"/>
    </row>
    <row r="15" spans="1:12" s="1" customFormat="1" x14ac:dyDescent="0.15">
      <c r="A15" s="56" t="s">
        <v>912</v>
      </c>
      <c r="B15" s="56" t="s">
        <v>76</v>
      </c>
      <c r="C15" s="56" t="s">
        <v>75</v>
      </c>
      <c r="D15" s="56" t="s">
        <v>98</v>
      </c>
      <c r="E15" s="56" t="s">
        <v>79</v>
      </c>
      <c r="F15" s="56" t="s">
        <v>467</v>
      </c>
      <c r="G15" s="57" t="s">
        <v>468</v>
      </c>
      <c r="H15" s="74">
        <v>41456</v>
      </c>
      <c r="I15" s="56"/>
      <c r="J15" s="56"/>
      <c r="K15" s="58" t="str">
        <f t="shared" si="0"/>
        <v>Track &amp; Field-Female-1500m-U15</v>
      </c>
      <c r="L15" s="59"/>
    </row>
    <row r="16" spans="1:12" s="1" customFormat="1" x14ac:dyDescent="0.15">
      <c r="A16" s="56" t="s">
        <v>912</v>
      </c>
      <c r="B16" s="56" t="s">
        <v>76</v>
      </c>
      <c r="C16" s="56" t="s">
        <v>75</v>
      </c>
      <c r="D16" s="56" t="s">
        <v>135</v>
      </c>
      <c r="E16" s="56" t="s">
        <v>81</v>
      </c>
      <c r="F16" s="56" t="s">
        <v>97</v>
      </c>
      <c r="G16" s="57" t="s">
        <v>429</v>
      </c>
      <c r="H16" s="74">
        <v>41426</v>
      </c>
      <c r="I16" s="56"/>
      <c r="J16" s="56"/>
      <c r="K16" s="58" t="str">
        <f t="shared" si="0"/>
        <v>Track &amp; Field-Female-Steeplechase 1500m-U20</v>
      </c>
      <c r="L16" s="59"/>
    </row>
    <row r="17" spans="1:12" s="1" customFormat="1" x14ac:dyDescent="0.15">
      <c r="A17" s="56" t="s">
        <v>912</v>
      </c>
      <c r="B17" s="56" t="s">
        <v>76</v>
      </c>
      <c r="C17" s="56" t="s">
        <v>75</v>
      </c>
      <c r="D17" s="56" t="s">
        <v>98</v>
      </c>
      <c r="E17" s="56" t="s">
        <v>372</v>
      </c>
      <c r="F17" s="56" t="s">
        <v>417</v>
      </c>
      <c r="G17" s="57" t="s">
        <v>419</v>
      </c>
      <c r="H17" s="74">
        <v>41091</v>
      </c>
      <c r="I17" s="56"/>
      <c r="J17" s="56"/>
      <c r="K17" s="58" t="str">
        <f t="shared" si="0"/>
        <v>Track &amp; Field-Female-1500m-M45</v>
      </c>
      <c r="L17" s="59"/>
    </row>
    <row r="18" spans="1:12" s="1" customFormat="1" x14ac:dyDescent="0.15">
      <c r="A18" s="56" t="s">
        <v>912</v>
      </c>
      <c r="B18" s="56" t="s">
        <v>76</v>
      </c>
      <c r="C18" s="56" t="s">
        <v>69</v>
      </c>
      <c r="D18" s="56" t="s">
        <v>124</v>
      </c>
      <c r="E18" s="56" t="s">
        <v>77</v>
      </c>
      <c r="F18" s="56" t="s">
        <v>410</v>
      </c>
      <c r="G18" s="57" t="s">
        <v>411</v>
      </c>
      <c r="H18" s="74">
        <v>41365</v>
      </c>
      <c r="I18" s="56"/>
      <c r="J18" s="56"/>
      <c r="K18" s="58" t="str">
        <f t="shared" si="0"/>
        <v>Track &amp; Field-Male-Long Jump-U11</v>
      </c>
      <c r="L18" s="59"/>
    </row>
    <row r="19" spans="1:12" s="1" customFormat="1" x14ac:dyDescent="0.15">
      <c r="A19" s="56" t="s">
        <v>912</v>
      </c>
      <c r="B19" s="56" t="s">
        <v>76</v>
      </c>
      <c r="C19" s="56" t="s">
        <v>69</v>
      </c>
      <c r="D19" s="56" t="s">
        <v>124</v>
      </c>
      <c r="E19" s="56" t="s">
        <v>77</v>
      </c>
      <c r="F19" s="56" t="s">
        <v>410</v>
      </c>
      <c r="G19" s="57" t="s">
        <v>470</v>
      </c>
      <c r="H19" s="74">
        <v>41456</v>
      </c>
      <c r="I19" s="56"/>
      <c r="J19" s="56"/>
      <c r="K19" s="58" t="str">
        <f t="shared" si="0"/>
        <v>Track &amp; Field-Male-Long Jump-U11</v>
      </c>
      <c r="L19" s="59"/>
    </row>
    <row r="20" spans="1:12" s="1" customFormat="1" x14ac:dyDescent="0.15">
      <c r="A20" s="56" t="s">
        <v>912</v>
      </c>
      <c r="B20" s="56" t="s">
        <v>76</v>
      </c>
      <c r="C20" s="56" t="s">
        <v>75</v>
      </c>
      <c r="D20" s="56" t="s">
        <v>9</v>
      </c>
      <c r="E20" s="56" t="s">
        <v>372</v>
      </c>
      <c r="F20" s="56" t="s">
        <v>417</v>
      </c>
      <c r="G20" s="57" t="s">
        <v>418</v>
      </c>
      <c r="H20" s="74">
        <v>40787</v>
      </c>
      <c r="I20" s="56"/>
      <c r="J20" s="56"/>
      <c r="K20" s="58" t="str">
        <f t="shared" si="0"/>
        <v>Track &amp; Field-Female-800m-M45</v>
      </c>
      <c r="L20" s="59"/>
    </row>
    <row r="21" spans="1:12" s="1" customFormat="1" x14ac:dyDescent="0.15">
      <c r="A21" s="56" t="s">
        <v>912</v>
      </c>
      <c r="B21" s="56" t="s">
        <v>76</v>
      </c>
      <c r="C21" s="56" t="s">
        <v>69</v>
      </c>
      <c r="D21" s="56" t="s">
        <v>102</v>
      </c>
      <c r="E21" s="56" t="s">
        <v>5</v>
      </c>
      <c r="F21" s="56" t="s">
        <v>271</v>
      </c>
      <c r="G21" s="57" t="s">
        <v>270</v>
      </c>
      <c r="H21" s="74">
        <v>41041</v>
      </c>
      <c r="I21" s="56"/>
      <c r="J21" s="56"/>
      <c r="K21" s="58" t="str">
        <f t="shared" si="0"/>
        <v>Track &amp; Field-Male-Sprint Hurdles -Senior</v>
      </c>
      <c r="L21" s="59"/>
    </row>
    <row r="22" spans="1:12" s="1" customFormat="1" x14ac:dyDescent="0.15">
      <c r="A22" s="56" t="s">
        <v>912</v>
      </c>
      <c r="B22" s="56" t="s">
        <v>76</v>
      </c>
      <c r="C22" s="56" t="s">
        <v>69</v>
      </c>
      <c r="D22" s="56" t="s">
        <v>124</v>
      </c>
      <c r="E22" s="56" t="s">
        <v>77</v>
      </c>
      <c r="F22" s="56" t="s">
        <v>410</v>
      </c>
      <c r="G22" s="57" t="s">
        <v>471</v>
      </c>
      <c r="H22" s="74">
        <v>41456</v>
      </c>
      <c r="I22" s="56"/>
      <c r="J22" s="56"/>
      <c r="K22" s="58" t="str">
        <f t="shared" si="0"/>
        <v>Track &amp; Field-Male-Long Jump-U11</v>
      </c>
      <c r="L22" s="59"/>
    </row>
    <row r="23" spans="1:12" s="1" customFormat="1" x14ac:dyDescent="0.15">
      <c r="A23" s="56" t="s">
        <v>912</v>
      </c>
      <c r="B23" s="56" t="s">
        <v>76</v>
      </c>
      <c r="C23" s="56" t="s">
        <v>69</v>
      </c>
      <c r="D23" s="56" t="s">
        <v>210</v>
      </c>
      <c r="E23" s="56" t="s">
        <v>77</v>
      </c>
      <c r="F23" s="56" t="s">
        <v>281</v>
      </c>
      <c r="G23" s="57">
        <v>22</v>
      </c>
      <c r="H23" s="74">
        <v>39313</v>
      </c>
      <c r="I23" s="56"/>
      <c r="J23" s="56"/>
      <c r="K23" s="58" t="str">
        <f t="shared" si="0"/>
        <v>Track &amp; Field-Male-150m-U11</v>
      </c>
      <c r="L23" s="59"/>
    </row>
    <row r="24" spans="1:12" s="1" customFormat="1" x14ac:dyDescent="0.15">
      <c r="A24" s="56" t="s">
        <v>912</v>
      </c>
      <c r="B24" s="56" t="s">
        <v>76</v>
      </c>
      <c r="C24" s="56" t="s">
        <v>69</v>
      </c>
      <c r="D24" s="56" t="s">
        <v>124</v>
      </c>
      <c r="E24" s="56" t="s">
        <v>372</v>
      </c>
      <c r="F24" s="56" t="s">
        <v>291</v>
      </c>
      <c r="G24" s="57" t="s">
        <v>292</v>
      </c>
      <c r="H24" s="74">
        <v>40353</v>
      </c>
      <c r="I24" s="56"/>
      <c r="J24" s="56"/>
      <c r="K24" s="58" t="str">
        <f t="shared" si="0"/>
        <v>Track &amp; Field-Male-Long Jump-M45</v>
      </c>
      <c r="L24" s="59"/>
    </row>
    <row r="25" spans="1:12" s="1" customFormat="1" x14ac:dyDescent="0.15">
      <c r="A25" s="56" t="s">
        <v>912</v>
      </c>
      <c r="B25" s="56" t="s">
        <v>76</v>
      </c>
      <c r="C25" s="56" t="s">
        <v>69</v>
      </c>
      <c r="D25" s="56" t="s">
        <v>128</v>
      </c>
      <c r="E25" s="56" t="s">
        <v>372</v>
      </c>
      <c r="F25" s="56" t="s">
        <v>291</v>
      </c>
      <c r="G25" s="57" t="s">
        <v>327</v>
      </c>
      <c r="H25" s="74">
        <v>40351</v>
      </c>
      <c r="I25" s="56"/>
      <c r="J25" s="56"/>
      <c r="K25" s="58" t="str">
        <f t="shared" si="0"/>
        <v>Track &amp; Field-Male-Shot-M45</v>
      </c>
      <c r="L25" s="59"/>
    </row>
    <row r="26" spans="1:12" s="1" customFormat="1" x14ac:dyDescent="0.15">
      <c r="A26" s="56" t="s">
        <v>912</v>
      </c>
      <c r="B26" s="56" t="s">
        <v>76</v>
      </c>
      <c r="C26" s="56" t="s">
        <v>69</v>
      </c>
      <c r="D26" s="56" t="s">
        <v>130</v>
      </c>
      <c r="E26" s="56" t="s">
        <v>372</v>
      </c>
      <c r="F26" s="56" t="s">
        <v>291</v>
      </c>
      <c r="G26" s="57" t="s">
        <v>347</v>
      </c>
      <c r="H26" s="74">
        <v>40351</v>
      </c>
      <c r="I26" s="56"/>
      <c r="J26" s="56"/>
      <c r="K26" s="58" t="str">
        <f t="shared" si="0"/>
        <v>Track &amp; Field-Male-Javelin-M45</v>
      </c>
      <c r="L26" s="59"/>
    </row>
    <row r="27" spans="1:12" s="1" customFormat="1" x14ac:dyDescent="0.15">
      <c r="A27" s="56" t="s">
        <v>912</v>
      </c>
      <c r="B27" s="56" t="s">
        <v>76</v>
      </c>
      <c r="C27" s="56" t="s">
        <v>75</v>
      </c>
      <c r="D27" s="56" t="s">
        <v>128</v>
      </c>
      <c r="E27" s="56" t="s">
        <v>370</v>
      </c>
      <c r="F27" s="56" t="s">
        <v>174</v>
      </c>
      <c r="G27" s="57" t="s">
        <v>175</v>
      </c>
      <c r="H27" s="74">
        <v>38549</v>
      </c>
      <c r="I27" s="56"/>
      <c r="J27" s="56"/>
      <c r="K27" s="58" t="str">
        <f t="shared" si="0"/>
        <v>Track &amp; Field-Female-Shot-M35</v>
      </c>
      <c r="L27" s="59"/>
    </row>
    <row r="28" spans="1:12" s="1" customFormat="1" x14ac:dyDescent="0.15">
      <c r="A28" s="56" t="s">
        <v>912</v>
      </c>
      <c r="B28" s="56" t="s">
        <v>76</v>
      </c>
      <c r="C28" s="56" t="s">
        <v>75</v>
      </c>
      <c r="D28" s="56" t="s">
        <v>130</v>
      </c>
      <c r="E28" s="56" t="s">
        <v>372</v>
      </c>
      <c r="F28" s="56" t="s">
        <v>143</v>
      </c>
      <c r="G28" s="57" t="s">
        <v>193</v>
      </c>
      <c r="H28" s="74">
        <v>41174</v>
      </c>
      <c r="I28" s="56"/>
      <c r="J28" s="56"/>
      <c r="K28" s="58" t="str">
        <f t="shared" si="0"/>
        <v>Track &amp; Field-Female-Javelin-M45</v>
      </c>
      <c r="L28" s="59"/>
    </row>
    <row r="29" spans="1:12" s="1" customFormat="1" x14ac:dyDescent="0.15">
      <c r="A29" s="56" t="s">
        <v>912</v>
      </c>
      <c r="B29" s="56" t="s">
        <v>76</v>
      </c>
      <c r="C29" s="56" t="s">
        <v>75</v>
      </c>
      <c r="D29" s="56" t="s">
        <v>130</v>
      </c>
      <c r="E29" s="56" t="s">
        <v>373</v>
      </c>
      <c r="F29" s="56" t="s">
        <v>185</v>
      </c>
      <c r="G29" s="57" t="s">
        <v>194</v>
      </c>
      <c r="H29" s="74">
        <v>41174</v>
      </c>
      <c r="I29" s="56"/>
      <c r="J29" s="56"/>
      <c r="K29" s="58" t="str">
        <f t="shared" si="0"/>
        <v>Track &amp; Field-Female-Javelin-M50</v>
      </c>
      <c r="L29" s="59"/>
    </row>
    <row r="30" spans="1:12" s="1" customFormat="1" x14ac:dyDescent="0.15">
      <c r="A30" s="56" t="s">
        <v>912</v>
      </c>
      <c r="B30" s="56" t="s">
        <v>76</v>
      </c>
      <c r="C30" s="56" t="s">
        <v>75</v>
      </c>
      <c r="D30" s="56" t="s">
        <v>9</v>
      </c>
      <c r="E30" s="56" t="s">
        <v>79</v>
      </c>
      <c r="F30" s="56" t="s">
        <v>91</v>
      </c>
      <c r="G30" s="57" t="s">
        <v>96</v>
      </c>
      <c r="H30" s="74">
        <v>36387</v>
      </c>
      <c r="I30" s="56"/>
      <c r="J30" s="56"/>
      <c r="K30" s="58" t="str">
        <f t="shared" si="0"/>
        <v>Track &amp; Field-Female-800m-U15</v>
      </c>
      <c r="L30" s="59"/>
    </row>
    <row r="31" spans="1:12" s="1" customFormat="1" x14ac:dyDescent="0.15">
      <c r="A31" s="56" t="s">
        <v>912</v>
      </c>
      <c r="B31" s="56" t="s">
        <v>76</v>
      </c>
      <c r="C31" s="56" t="s">
        <v>69</v>
      </c>
      <c r="D31" s="56" t="s">
        <v>7</v>
      </c>
      <c r="E31" s="56" t="s">
        <v>373</v>
      </c>
      <c r="F31" s="56" t="s">
        <v>239</v>
      </c>
      <c r="G31" s="57">
        <v>30.9</v>
      </c>
      <c r="H31" s="74">
        <v>41395</v>
      </c>
      <c r="I31" s="56"/>
      <c r="J31" s="56"/>
      <c r="K31" s="58" t="str">
        <f t="shared" si="0"/>
        <v>Track &amp; Field-Male-200m-M50</v>
      </c>
      <c r="L31" s="59"/>
    </row>
    <row r="32" spans="1:12" s="1" customFormat="1" x14ac:dyDescent="0.15">
      <c r="A32" s="56" t="s">
        <v>912</v>
      </c>
      <c r="B32" s="56" t="s">
        <v>545</v>
      </c>
      <c r="C32" s="56" t="s">
        <v>75</v>
      </c>
      <c r="D32" s="56" t="s">
        <v>207</v>
      </c>
      <c r="E32" s="56" t="s">
        <v>79</v>
      </c>
      <c r="F32" s="56" t="s">
        <v>568</v>
      </c>
      <c r="G32" s="57">
        <v>8.5</v>
      </c>
      <c r="H32" s="74">
        <v>41594</v>
      </c>
      <c r="I32" s="56"/>
      <c r="J32" s="56"/>
      <c r="K32" s="58" t="str">
        <f t="shared" si="0"/>
        <v>Track &amp; Field-Female-60m-U15</v>
      </c>
      <c r="L32" s="59"/>
    </row>
    <row r="33" spans="1:12" s="1" customFormat="1" x14ac:dyDescent="0.15">
      <c r="A33" s="56" t="s">
        <v>912</v>
      </c>
      <c r="B33" s="56" t="s">
        <v>545</v>
      </c>
      <c r="C33" s="56" t="s">
        <v>75</v>
      </c>
      <c r="D33" s="56" t="s">
        <v>207</v>
      </c>
      <c r="E33" s="56" t="s">
        <v>79</v>
      </c>
      <c r="F33" s="56" t="s">
        <v>119</v>
      </c>
      <c r="G33" s="69">
        <v>8.9600000000000009</v>
      </c>
      <c r="H33" s="74">
        <v>38696</v>
      </c>
      <c r="I33" s="56"/>
      <c r="J33" s="56"/>
      <c r="K33" s="58" t="str">
        <f t="shared" si="0"/>
        <v>Track &amp; Field-Female-60m-U15</v>
      </c>
      <c r="L33" s="59"/>
    </row>
    <row r="34" spans="1:12" s="1" customFormat="1" x14ac:dyDescent="0.15">
      <c r="A34" s="56" t="s">
        <v>912</v>
      </c>
      <c r="B34" s="56" t="s">
        <v>76</v>
      </c>
      <c r="C34" s="56" t="s">
        <v>69</v>
      </c>
      <c r="D34" s="56" t="s">
        <v>465</v>
      </c>
      <c r="E34" s="56" t="s">
        <v>77</v>
      </c>
      <c r="F34" s="56" t="s">
        <v>629</v>
      </c>
      <c r="G34" s="57" t="s">
        <v>630</v>
      </c>
      <c r="H34" s="74">
        <v>40360</v>
      </c>
      <c r="I34" s="56"/>
      <c r="J34" s="56"/>
      <c r="K34" s="58" t="str">
        <f t="shared" si="0"/>
        <v>Track &amp; Field-Male-3*600m-U11</v>
      </c>
      <c r="L34" s="59"/>
    </row>
    <row r="35" spans="1:12" s="1" customFormat="1" x14ac:dyDescent="0.15">
      <c r="A35" s="56" t="s">
        <v>912</v>
      </c>
      <c r="B35" s="56" t="s">
        <v>76</v>
      </c>
      <c r="C35" s="56" t="s">
        <v>69</v>
      </c>
      <c r="D35" s="56" t="s">
        <v>465</v>
      </c>
      <c r="E35" s="56" t="s">
        <v>77</v>
      </c>
      <c r="F35" s="56" t="s">
        <v>631</v>
      </c>
      <c r="G35" s="57" t="s">
        <v>630</v>
      </c>
      <c r="H35" s="74">
        <v>40360</v>
      </c>
      <c r="I35" s="56"/>
      <c r="J35" s="56"/>
      <c r="K35" s="58" t="str">
        <f t="shared" si="0"/>
        <v>Track &amp; Field-Male-3*600m-U11</v>
      </c>
      <c r="L35" s="59"/>
    </row>
    <row r="36" spans="1:12" s="1" customFormat="1" x14ac:dyDescent="0.15">
      <c r="A36" s="56" t="s">
        <v>912</v>
      </c>
      <c r="B36" s="56" t="s">
        <v>76</v>
      </c>
      <c r="C36" s="56" t="s">
        <v>69</v>
      </c>
      <c r="D36" s="56" t="s">
        <v>465</v>
      </c>
      <c r="E36" s="56" t="s">
        <v>77</v>
      </c>
      <c r="F36" s="56" t="s">
        <v>426</v>
      </c>
      <c r="G36" s="57" t="s">
        <v>630</v>
      </c>
      <c r="H36" s="74">
        <v>40360</v>
      </c>
      <c r="I36" s="56"/>
      <c r="J36" s="56"/>
      <c r="K36" s="58" t="str">
        <f t="shared" si="0"/>
        <v>Track &amp; Field-Male-3*600m-U11</v>
      </c>
      <c r="L36" s="59"/>
    </row>
    <row r="37" spans="1:12" s="1" customFormat="1" x14ac:dyDescent="0.15">
      <c r="A37" s="56" t="s">
        <v>912</v>
      </c>
      <c r="B37" s="56" t="s">
        <v>76</v>
      </c>
      <c r="C37" s="56" t="s">
        <v>69</v>
      </c>
      <c r="D37" s="56" t="s">
        <v>632</v>
      </c>
      <c r="E37" s="56" t="s">
        <v>79</v>
      </c>
      <c r="F37" s="56" t="s">
        <v>394</v>
      </c>
      <c r="G37" s="57" t="s">
        <v>633</v>
      </c>
      <c r="H37" s="74">
        <v>38899</v>
      </c>
      <c r="I37" s="56"/>
      <c r="J37" s="56"/>
      <c r="K37" s="58" t="str">
        <f t="shared" si="0"/>
        <v>Track &amp; Field-Male-2*100, 200, 600m-U15</v>
      </c>
      <c r="L37" s="59"/>
    </row>
    <row r="38" spans="1:12" s="1" customFormat="1" x14ac:dyDescent="0.15">
      <c r="A38" s="56" t="s">
        <v>912</v>
      </c>
      <c r="B38" s="56" t="s">
        <v>76</v>
      </c>
      <c r="C38" s="56" t="s">
        <v>69</v>
      </c>
      <c r="D38" s="56" t="s">
        <v>632</v>
      </c>
      <c r="E38" s="56" t="s">
        <v>79</v>
      </c>
      <c r="F38" s="56" t="s">
        <v>266</v>
      </c>
      <c r="G38" s="57" t="s">
        <v>633</v>
      </c>
      <c r="H38" s="74">
        <v>38899</v>
      </c>
      <c r="I38" s="56"/>
      <c r="J38" s="56"/>
      <c r="K38" s="58" t="str">
        <f t="shared" si="0"/>
        <v>Track &amp; Field-Male-2*100, 200, 600m-U15</v>
      </c>
      <c r="L38" s="59"/>
    </row>
    <row r="39" spans="1:12" s="1" customFormat="1" x14ac:dyDescent="0.15">
      <c r="A39" s="56" t="s">
        <v>912</v>
      </c>
      <c r="B39" s="56" t="s">
        <v>76</v>
      </c>
      <c r="C39" s="56" t="s">
        <v>69</v>
      </c>
      <c r="D39" s="56" t="s">
        <v>632</v>
      </c>
      <c r="E39" s="56" t="s">
        <v>79</v>
      </c>
      <c r="F39" s="56" t="s">
        <v>234</v>
      </c>
      <c r="G39" s="57" t="s">
        <v>633</v>
      </c>
      <c r="H39" s="74">
        <v>38899</v>
      </c>
      <c r="I39" s="56"/>
      <c r="J39" s="56"/>
      <c r="K39" s="58" t="str">
        <f t="shared" si="0"/>
        <v>Track &amp; Field-Male-2*100, 200, 600m-U15</v>
      </c>
      <c r="L39" s="59"/>
    </row>
    <row r="40" spans="1:12" s="1" customFormat="1" x14ac:dyDescent="0.15">
      <c r="A40" s="56" t="s">
        <v>912</v>
      </c>
      <c r="B40" s="56" t="s">
        <v>76</v>
      </c>
      <c r="C40" s="56" t="s">
        <v>69</v>
      </c>
      <c r="D40" s="56" t="s">
        <v>632</v>
      </c>
      <c r="E40" s="56" t="s">
        <v>79</v>
      </c>
      <c r="F40" s="56" t="s">
        <v>517</v>
      </c>
      <c r="G40" s="57" t="s">
        <v>633</v>
      </c>
      <c r="H40" s="74">
        <v>38899</v>
      </c>
      <c r="I40" s="56"/>
      <c r="J40" s="56"/>
      <c r="K40" s="58" t="str">
        <f t="shared" si="0"/>
        <v>Track &amp; Field-Male-2*100, 200, 600m-U15</v>
      </c>
      <c r="L40" s="59"/>
    </row>
    <row r="41" spans="1:12" s="1" customFormat="1" x14ac:dyDescent="0.15">
      <c r="A41" s="56" t="s">
        <v>912</v>
      </c>
      <c r="B41" s="56" t="s">
        <v>76</v>
      </c>
      <c r="C41" s="56" t="s">
        <v>75</v>
      </c>
      <c r="D41" s="56" t="s">
        <v>562</v>
      </c>
      <c r="E41" s="56" t="s">
        <v>373</v>
      </c>
      <c r="F41" s="56" t="s">
        <v>185</v>
      </c>
      <c r="G41" s="57" t="s">
        <v>496</v>
      </c>
      <c r="H41" s="74">
        <v>41426</v>
      </c>
      <c r="I41" s="56"/>
      <c r="J41" s="56"/>
      <c r="K41" s="58" t="str">
        <f t="shared" si="0"/>
        <v>Track &amp; Field-Female-Hammer (3kg)-M50</v>
      </c>
      <c r="L41" s="59"/>
    </row>
    <row r="42" spans="1:12" s="1" customFormat="1" x14ac:dyDescent="0.15">
      <c r="A42" s="56" t="s">
        <v>912</v>
      </c>
      <c r="B42" s="56" t="s">
        <v>545</v>
      </c>
      <c r="C42" s="56" t="s">
        <v>75</v>
      </c>
      <c r="D42" s="56" t="s">
        <v>7</v>
      </c>
      <c r="E42" s="56" t="s">
        <v>79</v>
      </c>
      <c r="F42" s="56" t="s">
        <v>119</v>
      </c>
      <c r="G42" s="57">
        <v>28.92</v>
      </c>
      <c r="H42" s="74">
        <v>38696</v>
      </c>
      <c r="I42" s="56"/>
      <c r="J42" s="56"/>
      <c r="K42" s="58" t="str">
        <f t="shared" si="0"/>
        <v>Track &amp; Field-Female-200m-U15</v>
      </c>
      <c r="L42" s="59"/>
    </row>
    <row r="43" spans="1:12" s="1" customFormat="1" x14ac:dyDescent="0.15">
      <c r="A43" s="56" t="s">
        <v>912</v>
      </c>
      <c r="B43" s="56" t="s">
        <v>0</v>
      </c>
      <c r="C43" s="56" t="s">
        <v>69</v>
      </c>
      <c r="D43" s="56" t="s">
        <v>11</v>
      </c>
      <c r="E43" s="56" t="s">
        <v>74</v>
      </c>
      <c r="F43" s="56" t="s">
        <v>473</v>
      </c>
      <c r="G43" s="57">
        <v>16.07</v>
      </c>
      <c r="H43" s="74">
        <v>40664</v>
      </c>
      <c r="I43" s="56"/>
      <c r="J43" s="56"/>
      <c r="K43" s="58" t="str">
        <f t="shared" si="0"/>
        <v>Track &amp; Field-Male-5 K-V35</v>
      </c>
      <c r="L43" s="59"/>
    </row>
    <row r="44" spans="1:12" s="1" customFormat="1" x14ac:dyDescent="0.15">
      <c r="A44" s="56" t="s">
        <v>912</v>
      </c>
      <c r="B44" s="56" t="s">
        <v>0</v>
      </c>
      <c r="C44" s="56" t="s">
        <v>69</v>
      </c>
      <c r="D44" s="56" t="s">
        <v>15</v>
      </c>
      <c r="E44" s="56" t="s">
        <v>74</v>
      </c>
      <c r="F44" s="56" t="s">
        <v>473</v>
      </c>
      <c r="G44" s="57" t="s">
        <v>474</v>
      </c>
      <c r="H44" s="74">
        <v>40634</v>
      </c>
      <c r="I44" s="56"/>
      <c r="J44" s="56"/>
      <c r="K44" s="58" t="str">
        <f t="shared" si="0"/>
        <v>Track &amp; Field-Male-5 Mile-V35</v>
      </c>
      <c r="L44" s="59"/>
    </row>
    <row r="45" spans="1:12" s="1" customFormat="1" x14ac:dyDescent="0.15">
      <c r="A45" s="56" t="s">
        <v>912</v>
      </c>
      <c r="B45" s="56" t="s">
        <v>545</v>
      </c>
      <c r="C45" s="56" t="s">
        <v>75</v>
      </c>
      <c r="D45" s="56" t="s">
        <v>207</v>
      </c>
      <c r="E45" s="56" t="s">
        <v>79</v>
      </c>
      <c r="F45" s="56" t="s">
        <v>568</v>
      </c>
      <c r="G45" s="57">
        <v>8.3800000000000008</v>
      </c>
      <c r="H45" s="74">
        <v>41609</v>
      </c>
      <c r="I45" s="56"/>
      <c r="J45" s="56"/>
      <c r="K45" s="58" t="str">
        <f t="shared" si="0"/>
        <v>Track &amp; Field-Female-60m-U15</v>
      </c>
      <c r="L45" s="59"/>
    </row>
    <row r="46" spans="1:12" s="1" customFormat="1" x14ac:dyDescent="0.15">
      <c r="A46" s="56" t="s">
        <v>912</v>
      </c>
      <c r="B46" s="56" t="s">
        <v>545</v>
      </c>
      <c r="C46" s="56" t="s">
        <v>75</v>
      </c>
      <c r="D46" s="56" t="s">
        <v>207</v>
      </c>
      <c r="E46" s="56" t="s">
        <v>80</v>
      </c>
      <c r="F46" s="56" t="s">
        <v>634</v>
      </c>
      <c r="G46" s="69">
        <v>8.92</v>
      </c>
      <c r="H46" s="74">
        <v>41657</v>
      </c>
      <c r="I46" s="56"/>
      <c r="J46" s="56"/>
      <c r="K46" s="58" t="str">
        <f t="shared" si="0"/>
        <v>Track &amp; Field-Female-60m-U17</v>
      </c>
      <c r="L46" s="59"/>
    </row>
    <row r="47" spans="1:12" s="1" customFormat="1" x14ac:dyDescent="0.15">
      <c r="A47" s="56" t="s">
        <v>912</v>
      </c>
      <c r="B47" s="56" t="s">
        <v>545</v>
      </c>
      <c r="C47" s="56" t="s">
        <v>75</v>
      </c>
      <c r="D47" s="56" t="s">
        <v>124</v>
      </c>
      <c r="E47" s="56" t="s">
        <v>81</v>
      </c>
      <c r="F47" s="56" t="s">
        <v>51</v>
      </c>
      <c r="G47" s="57">
        <v>5.04</v>
      </c>
      <c r="H47" s="74">
        <v>39068</v>
      </c>
      <c r="I47" s="56"/>
      <c r="J47" s="56"/>
      <c r="K47" s="58" t="str">
        <f t="shared" si="0"/>
        <v>Track &amp; Field-Female-Long Jump-U20</v>
      </c>
      <c r="L47" s="59"/>
    </row>
    <row r="48" spans="1:12" s="1" customFormat="1" x14ac:dyDescent="0.15">
      <c r="A48" s="56" t="s">
        <v>912</v>
      </c>
      <c r="B48" s="56" t="s">
        <v>545</v>
      </c>
      <c r="C48" s="56" t="s">
        <v>75</v>
      </c>
      <c r="D48" s="56" t="s">
        <v>207</v>
      </c>
      <c r="E48" s="56" t="s">
        <v>80</v>
      </c>
      <c r="F48" s="56" t="s">
        <v>634</v>
      </c>
      <c r="G48" s="69">
        <v>8.9</v>
      </c>
      <c r="H48" s="74">
        <v>41700</v>
      </c>
      <c r="I48" s="56"/>
      <c r="J48" s="56"/>
      <c r="K48" s="58" t="str">
        <f t="shared" si="0"/>
        <v>Track &amp; Field-Female-60m-U17</v>
      </c>
      <c r="L48" s="59"/>
    </row>
    <row r="49" spans="1:12" s="1" customFormat="1" x14ac:dyDescent="0.15">
      <c r="A49" s="56" t="s">
        <v>912</v>
      </c>
      <c r="B49" s="56" t="s">
        <v>76</v>
      </c>
      <c r="C49" s="56" t="s">
        <v>75</v>
      </c>
      <c r="D49" s="56" t="s">
        <v>50</v>
      </c>
      <c r="E49" s="56" t="s">
        <v>78</v>
      </c>
      <c r="F49" s="56" t="s">
        <v>91</v>
      </c>
      <c r="G49" s="57">
        <v>51.5</v>
      </c>
      <c r="H49" s="74">
        <v>35516</v>
      </c>
      <c r="I49" s="56"/>
      <c r="J49" s="56"/>
      <c r="K49" s="58" t="str">
        <f t="shared" si="0"/>
        <v>Track &amp; Field-Female-300m-U13</v>
      </c>
      <c r="L49" s="59"/>
    </row>
    <row r="50" spans="1:12" s="1" customFormat="1" x14ac:dyDescent="0.15">
      <c r="A50" s="56" t="s">
        <v>912</v>
      </c>
      <c r="B50" s="56" t="s">
        <v>76</v>
      </c>
      <c r="C50" s="56" t="s">
        <v>75</v>
      </c>
      <c r="D50" s="56" t="s">
        <v>563</v>
      </c>
      <c r="E50" s="56" t="s">
        <v>373</v>
      </c>
      <c r="F50" s="56" t="s">
        <v>185</v>
      </c>
      <c r="G50" s="57" t="s">
        <v>564</v>
      </c>
      <c r="H50" s="74">
        <v>41518</v>
      </c>
      <c r="I50" s="56"/>
      <c r="J50" s="56"/>
      <c r="K50" s="58" t="str">
        <f t="shared" si="0"/>
        <v>Track &amp; Field-Female-Hammer (4kg)-M50</v>
      </c>
      <c r="L50" s="59"/>
    </row>
    <row r="51" spans="1:12" s="1" customFormat="1" x14ac:dyDescent="0.15">
      <c r="A51" s="56" t="s">
        <v>912</v>
      </c>
      <c r="B51" s="56" t="s">
        <v>76</v>
      </c>
      <c r="C51" s="56" t="s">
        <v>75</v>
      </c>
      <c r="D51" s="56" t="s">
        <v>651</v>
      </c>
      <c r="E51" s="56" t="s">
        <v>80</v>
      </c>
      <c r="F51" s="56" t="s">
        <v>634</v>
      </c>
      <c r="G51" s="57" t="s">
        <v>652</v>
      </c>
      <c r="H51" s="74">
        <v>41770</v>
      </c>
      <c r="I51" s="56"/>
      <c r="J51" s="56"/>
      <c r="K51" s="58" t="str">
        <f t="shared" si="0"/>
        <v>Track &amp; Field-Female-Shot (3kg)-U17</v>
      </c>
      <c r="L51" s="59"/>
    </row>
    <row r="52" spans="1:12" s="1" customFormat="1" x14ac:dyDescent="0.15">
      <c r="A52" s="56" t="s">
        <v>912</v>
      </c>
      <c r="B52" s="56" t="s">
        <v>76</v>
      </c>
      <c r="C52" s="56" t="s">
        <v>75</v>
      </c>
      <c r="D52" s="56" t="s">
        <v>7</v>
      </c>
      <c r="E52" s="56" t="s">
        <v>79</v>
      </c>
      <c r="F52" s="56" t="s">
        <v>89</v>
      </c>
      <c r="G52" s="57">
        <v>26.3</v>
      </c>
      <c r="H52" s="74"/>
      <c r="I52" s="56"/>
      <c r="J52" s="56"/>
      <c r="K52" s="58" t="str">
        <f t="shared" si="0"/>
        <v>Track &amp; Field-Female-200m-U15</v>
      </c>
      <c r="L52" s="59"/>
    </row>
    <row r="53" spans="1:12" s="1" customFormat="1" x14ac:dyDescent="0.15">
      <c r="A53" s="56" t="s">
        <v>912</v>
      </c>
      <c r="B53" s="56" t="s">
        <v>76</v>
      </c>
      <c r="C53" s="56" t="s">
        <v>75</v>
      </c>
      <c r="D53" s="56" t="s">
        <v>8</v>
      </c>
      <c r="E53" s="56" t="s">
        <v>373</v>
      </c>
      <c r="F53" s="56" t="s">
        <v>185</v>
      </c>
      <c r="G53" s="57">
        <v>95.4</v>
      </c>
      <c r="H53" s="74">
        <v>41763</v>
      </c>
      <c r="I53" s="56"/>
      <c r="J53" s="56"/>
      <c r="K53" s="58" t="str">
        <f t="shared" si="0"/>
        <v>Track &amp; Field-Female-400m-M50</v>
      </c>
      <c r="L53" s="59"/>
    </row>
    <row r="54" spans="1:12" s="1" customFormat="1" x14ac:dyDescent="0.15">
      <c r="A54" s="56" t="s">
        <v>912</v>
      </c>
      <c r="B54" s="56" t="s">
        <v>76</v>
      </c>
      <c r="C54" s="56" t="s">
        <v>75</v>
      </c>
      <c r="D54" s="56" t="s">
        <v>655</v>
      </c>
      <c r="E54" s="56" t="s">
        <v>79</v>
      </c>
      <c r="F54" s="56" t="s">
        <v>656</v>
      </c>
      <c r="G54" s="57" t="s">
        <v>657</v>
      </c>
      <c r="H54" s="74">
        <v>41762</v>
      </c>
      <c r="I54" s="56"/>
      <c r="J54" s="56"/>
      <c r="K54" s="58" t="str">
        <f t="shared" si="0"/>
        <v>Track &amp; Field-Female-Javelin (500g)-U15</v>
      </c>
      <c r="L54" s="59"/>
    </row>
    <row r="55" spans="1:12" s="1" customFormat="1" x14ac:dyDescent="0.15">
      <c r="A55" s="56" t="s">
        <v>912</v>
      </c>
      <c r="B55" s="56" t="s">
        <v>76</v>
      </c>
      <c r="C55" s="56" t="s">
        <v>69</v>
      </c>
      <c r="D55" s="56" t="s">
        <v>224</v>
      </c>
      <c r="E55" s="56" t="s">
        <v>77</v>
      </c>
      <c r="F55" s="56" t="s">
        <v>402</v>
      </c>
      <c r="G55" s="57">
        <v>20.34</v>
      </c>
      <c r="H55" s="74">
        <v>39670</v>
      </c>
      <c r="I55" s="56"/>
      <c r="J55" s="56"/>
      <c r="K55" s="58" t="str">
        <f t="shared" si="0"/>
        <v>Track &amp; Field-Male-TurboJavelin-U11</v>
      </c>
      <c r="L55" s="59"/>
    </row>
    <row r="56" spans="1:12" s="1" customFormat="1" x14ac:dyDescent="0.15">
      <c r="A56" s="56" t="s">
        <v>912</v>
      </c>
      <c r="B56" s="56" t="s">
        <v>76</v>
      </c>
      <c r="C56" s="56" t="s">
        <v>75</v>
      </c>
      <c r="D56" s="56" t="s">
        <v>99</v>
      </c>
      <c r="E56" s="56" t="s">
        <v>80</v>
      </c>
      <c r="F56" s="56" t="s">
        <v>97</v>
      </c>
      <c r="G56" s="57" t="s">
        <v>111</v>
      </c>
      <c r="H56" s="74">
        <v>40699</v>
      </c>
      <c r="I56" s="56"/>
      <c r="J56" s="56"/>
      <c r="K56" s="58" t="str">
        <f t="shared" si="0"/>
        <v>Track &amp; Field-Female-3000m-U17</v>
      </c>
      <c r="L56" s="59"/>
    </row>
    <row r="57" spans="1:12" s="1" customFormat="1" x14ac:dyDescent="0.15">
      <c r="A57" s="56" t="s">
        <v>912</v>
      </c>
      <c r="B57" s="56" t="s">
        <v>76</v>
      </c>
      <c r="C57" s="56" t="s">
        <v>69</v>
      </c>
      <c r="D57" s="56" t="s">
        <v>130</v>
      </c>
      <c r="E57" s="56" t="s">
        <v>372</v>
      </c>
      <c r="F57" s="56" t="s">
        <v>63</v>
      </c>
      <c r="G57" s="57" t="s">
        <v>490</v>
      </c>
      <c r="H57" s="74">
        <v>41518</v>
      </c>
      <c r="I57" s="56"/>
      <c r="J57" s="56"/>
      <c r="K57" s="58" t="str">
        <f t="shared" si="0"/>
        <v>Track &amp; Field-Male-Javelin-M45</v>
      </c>
      <c r="L57" s="59"/>
    </row>
    <row r="58" spans="1:12" s="1" customFormat="1" x14ac:dyDescent="0.15">
      <c r="A58" s="56" t="s">
        <v>912</v>
      </c>
      <c r="B58" s="56" t="s">
        <v>76</v>
      </c>
      <c r="C58" s="56" t="s">
        <v>75</v>
      </c>
      <c r="D58" s="56" t="s">
        <v>651</v>
      </c>
      <c r="E58" s="56" t="s">
        <v>79</v>
      </c>
      <c r="F58" s="56" t="s">
        <v>653</v>
      </c>
      <c r="G58" s="57" t="s">
        <v>654</v>
      </c>
      <c r="H58" s="74">
        <v>41762</v>
      </c>
      <c r="I58" s="56"/>
      <c r="J58" s="56"/>
      <c r="K58" s="58" t="str">
        <f t="shared" si="0"/>
        <v>Track &amp; Field-Female-Shot (3kg)-U15</v>
      </c>
      <c r="L58" s="59"/>
    </row>
    <row r="59" spans="1:12" s="1" customFormat="1" x14ac:dyDescent="0.15">
      <c r="A59" s="56" t="s">
        <v>912</v>
      </c>
      <c r="B59" s="56" t="s">
        <v>76</v>
      </c>
      <c r="C59" s="56" t="s">
        <v>75</v>
      </c>
      <c r="D59" s="56" t="s">
        <v>655</v>
      </c>
      <c r="E59" s="56" t="s">
        <v>80</v>
      </c>
      <c r="F59" s="56" t="s">
        <v>634</v>
      </c>
      <c r="G59" s="57" t="s">
        <v>662</v>
      </c>
      <c r="H59" s="74">
        <v>41791</v>
      </c>
      <c r="I59" s="56"/>
      <c r="J59" s="56"/>
      <c r="K59" s="58" t="str">
        <f t="shared" si="0"/>
        <v>Track &amp; Field-Female-Javelin (500g)-U17</v>
      </c>
      <c r="L59" s="59"/>
    </row>
    <row r="60" spans="1:12" s="1" customFormat="1" x14ac:dyDescent="0.15">
      <c r="A60" s="56" t="s">
        <v>912</v>
      </c>
      <c r="B60" s="56" t="s">
        <v>76</v>
      </c>
      <c r="C60" s="56" t="s">
        <v>75</v>
      </c>
      <c r="D60" s="56" t="s">
        <v>124</v>
      </c>
      <c r="E60" s="56" t="s">
        <v>371</v>
      </c>
      <c r="F60" s="56" t="s">
        <v>143</v>
      </c>
      <c r="G60" s="57" t="s">
        <v>144</v>
      </c>
      <c r="H60" s="74">
        <v>38914</v>
      </c>
      <c r="I60" s="56"/>
      <c r="J60" s="56"/>
      <c r="K60" s="58" t="str">
        <f t="shared" si="0"/>
        <v>Track &amp; Field-Female-Long Jump-M40</v>
      </c>
      <c r="L60" s="59"/>
    </row>
    <row r="61" spans="1:12" s="1" customFormat="1" x14ac:dyDescent="0.15">
      <c r="A61" s="56" t="s">
        <v>912</v>
      </c>
      <c r="B61" s="56" t="s">
        <v>76</v>
      </c>
      <c r="C61" s="56" t="s">
        <v>75</v>
      </c>
      <c r="D61" s="56" t="s">
        <v>6</v>
      </c>
      <c r="E61" s="56" t="s">
        <v>371</v>
      </c>
      <c r="F61" s="56" t="s">
        <v>40</v>
      </c>
      <c r="G61" s="57">
        <v>14.9</v>
      </c>
      <c r="H61" s="74">
        <v>35904</v>
      </c>
      <c r="I61" s="56"/>
      <c r="J61" s="56"/>
      <c r="K61" s="58" t="str">
        <f t="shared" si="0"/>
        <v>Track &amp; Field-Female-100m-M40</v>
      </c>
      <c r="L61" s="59"/>
    </row>
    <row r="62" spans="1:12" s="1" customFormat="1" x14ac:dyDescent="0.15">
      <c r="A62" s="56" t="s">
        <v>912</v>
      </c>
      <c r="B62" s="56" t="s">
        <v>76</v>
      </c>
      <c r="C62" s="56" t="s">
        <v>69</v>
      </c>
      <c r="D62" s="56" t="s">
        <v>7</v>
      </c>
      <c r="E62" s="56" t="s">
        <v>373</v>
      </c>
      <c r="F62" s="56" t="s">
        <v>239</v>
      </c>
      <c r="G62" s="57">
        <v>30.4</v>
      </c>
      <c r="H62" s="74">
        <v>41518</v>
      </c>
      <c r="I62" s="56"/>
      <c r="J62" s="56"/>
      <c r="K62" s="58" t="str">
        <f t="shared" si="0"/>
        <v>Track &amp; Field-Male-200m-M50</v>
      </c>
      <c r="L62" s="59"/>
    </row>
    <row r="63" spans="1:12" s="1" customFormat="1" x14ac:dyDescent="0.15">
      <c r="A63" s="56" t="s">
        <v>912</v>
      </c>
      <c r="B63" s="56" t="s">
        <v>76</v>
      </c>
      <c r="C63" s="56" t="s">
        <v>69</v>
      </c>
      <c r="D63" s="56" t="s">
        <v>8</v>
      </c>
      <c r="E63" s="56" t="s">
        <v>373</v>
      </c>
      <c r="F63" s="56" t="s">
        <v>239</v>
      </c>
      <c r="G63" s="57">
        <v>67.7</v>
      </c>
      <c r="H63" s="74">
        <v>40351</v>
      </c>
      <c r="I63" s="56"/>
      <c r="J63" s="56"/>
      <c r="K63" s="58" t="str">
        <f t="shared" si="0"/>
        <v>Track &amp; Field-Male-400m-M50</v>
      </c>
      <c r="L63" s="59"/>
    </row>
    <row r="64" spans="1:12" s="1" customFormat="1" x14ac:dyDescent="0.15">
      <c r="A64" s="56" t="s">
        <v>912</v>
      </c>
      <c r="B64" s="56" t="s">
        <v>76</v>
      </c>
      <c r="C64" s="56" t="s">
        <v>69</v>
      </c>
      <c r="D64" s="56" t="s">
        <v>103</v>
      </c>
      <c r="E64" s="56" t="s">
        <v>373</v>
      </c>
      <c r="F64" s="56" t="s">
        <v>272</v>
      </c>
      <c r="G64" s="57">
        <v>82.6</v>
      </c>
      <c r="H64" s="74">
        <v>41487</v>
      </c>
      <c r="I64" s="56"/>
      <c r="J64" s="56"/>
      <c r="K64" s="58" t="str">
        <f t="shared" si="0"/>
        <v>Track &amp; Field-Male-400m Hurdles -M50</v>
      </c>
      <c r="L64" s="59"/>
    </row>
    <row r="65" spans="1:12" s="1" customFormat="1" x14ac:dyDescent="0.15">
      <c r="A65" s="56" t="s">
        <v>912</v>
      </c>
      <c r="B65" s="56" t="s">
        <v>76</v>
      </c>
      <c r="C65" s="56" t="s">
        <v>69</v>
      </c>
      <c r="D65" s="56" t="s">
        <v>102</v>
      </c>
      <c r="E65" s="56" t="s">
        <v>371</v>
      </c>
      <c r="F65" s="56" t="s">
        <v>272</v>
      </c>
      <c r="G65" s="57" t="s">
        <v>273</v>
      </c>
      <c r="H65" s="74">
        <v>38108</v>
      </c>
      <c r="I65" s="56"/>
      <c r="J65" s="56"/>
      <c r="K65" s="58" t="str">
        <f t="shared" si="0"/>
        <v>Track &amp; Field-Male-Sprint Hurdles -M40</v>
      </c>
      <c r="L65" s="59"/>
    </row>
    <row r="66" spans="1:12" s="1" customFormat="1" x14ac:dyDescent="0.15">
      <c r="A66" s="56" t="s">
        <v>912</v>
      </c>
      <c r="B66" s="56" t="s">
        <v>76</v>
      </c>
      <c r="C66" s="56" t="s">
        <v>69</v>
      </c>
      <c r="D66" s="56" t="s">
        <v>131</v>
      </c>
      <c r="E66" s="56" t="s">
        <v>371</v>
      </c>
      <c r="F66" s="56" t="s">
        <v>668</v>
      </c>
      <c r="G66" s="57" t="s">
        <v>669</v>
      </c>
      <c r="H66" s="74">
        <v>41791</v>
      </c>
      <c r="I66" s="56"/>
      <c r="J66" s="56"/>
      <c r="K66" s="58" t="str">
        <f t="shared" si="0"/>
        <v>Track &amp; Field-Male-Hammer-M40</v>
      </c>
      <c r="L66" s="59"/>
    </row>
    <row r="67" spans="1:12" s="1" customFormat="1" x14ac:dyDescent="0.15">
      <c r="A67" s="56" t="s">
        <v>912</v>
      </c>
      <c r="B67" s="56" t="s">
        <v>76</v>
      </c>
      <c r="C67" s="56" t="s">
        <v>69</v>
      </c>
      <c r="D67" s="56" t="s">
        <v>130</v>
      </c>
      <c r="E67" s="56" t="s">
        <v>371</v>
      </c>
      <c r="F67" s="56" t="s">
        <v>305</v>
      </c>
      <c r="G67" s="57" t="s">
        <v>346</v>
      </c>
      <c r="H67" s="74">
        <v>39991</v>
      </c>
      <c r="I67" s="56"/>
      <c r="J67" s="56"/>
      <c r="K67" s="58" t="str">
        <f t="shared" si="0"/>
        <v>Track &amp; Field-Male-Javelin-M40</v>
      </c>
      <c r="L67" s="59"/>
    </row>
    <row r="68" spans="1:12" x14ac:dyDescent="0.15">
      <c r="A68" s="56" t="s">
        <v>912</v>
      </c>
      <c r="B68" s="56" t="s">
        <v>76</v>
      </c>
      <c r="C68" s="56" t="s">
        <v>69</v>
      </c>
      <c r="D68" s="56" t="s">
        <v>125</v>
      </c>
      <c r="E68" s="56" t="s">
        <v>371</v>
      </c>
      <c r="F68" s="56" t="s">
        <v>305</v>
      </c>
      <c r="G68" s="57" t="s">
        <v>306</v>
      </c>
      <c r="H68" s="74">
        <v>39991</v>
      </c>
      <c r="I68" s="56"/>
      <c r="J68" s="56"/>
      <c r="K68" s="58" t="str">
        <f t="shared" ref="K68:K131" si="1">A68&amp;"-"&amp;C68&amp;"-"&amp;D68&amp;"-"&amp;E68</f>
        <v>Track &amp; Field-Male-High Jump-M40</v>
      </c>
      <c r="L68" s="59"/>
    </row>
    <row r="69" spans="1:12" s="1" customFormat="1" x14ac:dyDescent="0.15">
      <c r="A69" s="56" t="s">
        <v>912</v>
      </c>
      <c r="B69" s="56" t="s">
        <v>76</v>
      </c>
      <c r="C69" s="56" t="s">
        <v>75</v>
      </c>
      <c r="D69" s="56" t="s">
        <v>651</v>
      </c>
      <c r="E69" s="56" t="s">
        <v>79</v>
      </c>
      <c r="F69" s="56" t="s">
        <v>663</v>
      </c>
      <c r="G69" s="57" t="s">
        <v>204</v>
      </c>
      <c r="H69" s="74">
        <v>41821</v>
      </c>
      <c r="I69" s="56"/>
      <c r="J69" s="56"/>
      <c r="K69" s="58" t="str">
        <f t="shared" si="1"/>
        <v>Track &amp; Field-Female-Shot (3kg)-U15</v>
      </c>
      <c r="L69" s="59"/>
    </row>
    <row r="70" spans="1:12" s="1" customFormat="1" x14ac:dyDescent="0.15">
      <c r="A70" s="56" t="s">
        <v>912</v>
      </c>
      <c r="B70" s="56" t="s">
        <v>76</v>
      </c>
      <c r="C70" s="56" t="s">
        <v>69</v>
      </c>
      <c r="D70" s="56" t="s">
        <v>455</v>
      </c>
      <c r="E70" s="56" t="s">
        <v>78</v>
      </c>
      <c r="F70" s="56" t="s">
        <v>281</v>
      </c>
      <c r="G70" s="57" t="s">
        <v>540</v>
      </c>
      <c r="H70" s="74">
        <v>39995</v>
      </c>
      <c r="I70" s="56"/>
      <c r="J70" s="56"/>
      <c r="K70" s="58" t="str">
        <f t="shared" si="1"/>
        <v>Track &amp; Field-Male-3*800m-U13</v>
      </c>
      <c r="L70" s="59"/>
    </row>
    <row r="71" spans="1:12" s="1" customFormat="1" x14ac:dyDescent="0.15">
      <c r="A71" s="56" t="s">
        <v>912</v>
      </c>
      <c r="B71" s="56" t="s">
        <v>76</v>
      </c>
      <c r="C71" s="56" t="s">
        <v>69</v>
      </c>
      <c r="D71" s="56" t="s">
        <v>455</v>
      </c>
      <c r="E71" s="56" t="s">
        <v>78</v>
      </c>
      <c r="F71" s="56" t="s">
        <v>240</v>
      </c>
      <c r="G71" s="57" t="s">
        <v>540</v>
      </c>
      <c r="H71" s="74">
        <v>39995</v>
      </c>
      <c r="I71" s="56"/>
      <c r="J71" s="56"/>
      <c r="K71" s="58" t="str">
        <f t="shared" si="1"/>
        <v>Track &amp; Field-Male-3*800m-U13</v>
      </c>
      <c r="L71" s="59"/>
    </row>
    <row r="72" spans="1:12" s="1" customFormat="1" x14ac:dyDescent="0.15">
      <c r="A72" s="56" t="s">
        <v>912</v>
      </c>
      <c r="B72" s="56" t="s">
        <v>76</v>
      </c>
      <c r="C72" s="56" t="s">
        <v>69</v>
      </c>
      <c r="D72" s="56" t="s">
        <v>455</v>
      </c>
      <c r="E72" s="56" t="s">
        <v>78</v>
      </c>
      <c r="F72" s="56" t="s">
        <v>539</v>
      </c>
      <c r="G72" s="57" t="s">
        <v>540</v>
      </c>
      <c r="H72" s="74">
        <v>39995</v>
      </c>
      <c r="I72" s="56"/>
      <c r="J72" s="56"/>
      <c r="K72" s="58" t="str">
        <f t="shared" si="1"/>
        <v>Track &amp; Field-Male-3*800m-U13</v>
      </c>
      <c r="L72" s="59"/>
    </row>
    <row r="73" spans="1:12" s="1" customFormat="1" x14ac:dyDescent="0.15">
      <c r="A73" s="56" t="s">
        <v>912</v>
      </c>
      <c r="B73" s="56" t="s">
        <v>76</v>
      </c>
      <c r="C73" s="56" t="s">
        <v>69</v>
      </c>
      <c r="D73" s="56" t="s">
        <v>7</v>
      </c>
      <c r="E73" s="56" t="s">
        <v>373</v>
      </c>
      <c r="F73" s="56" t="s">
        <v>272</v>
      </c>
      <c r="G73" s="57">
        <v>30.1</v>
      </c>
      <c r="H73" s="74">
        <v>41821</v>
      </c>
      <c r="I73" s="56"/>
      <c r="J73" s="56"/>
      <c r="K73" s="58" t="str">
        <f t="shared" si="1"/>
        <v>Track &amp; Field-Male-200m-M50</v>
      </c>
      <c r="L73" s="59"/>
    </row>
    <row r="74" spans="1:12" s="1" customFormat="1" x14ac:dyDescent="0.15">
      <c r="A74" s="56" t="s">
        <v>912</v>
      </c>
      <c r="B74" s="56" t="s">
        <v>76</v>
      </c>
      <c r="C74" s="56" t="s">
        <v>69</v>
      </c>
      <c r="D74" s="56" t="s">
        <v>8</v>
      </c>
      <c r="E74" s="56" t="s">
        <v>373</v>
      </c>
      <c r="F74" s="56" t="s">
        <v>272</v>
      </c>
      <c r="G74" s="57">
        <v>67.599999999999994</v>
      </c>
      <c r="H74" s="74">
        <v>41821</v>
      </c>
      <c r="I74" s="56"/>
      <c r="J74" s="56"/>
      <c r="K74" s="58" t="str">
        <f t="shared" si="1"/>
        <v>Track &amp; Field-Male-400m-M50</v>
      </c>
      <c r="L74" s="59"/>
    </row>
    <row r="75" spans="1:12" s="1" customFormat="1" x14ac:dyDescent="0.15">
      <c r="A75" s="56" t="s">
        <v>912</v>
      </c>
      <c r="B75" s="56" t="s">
        <v>76</v>
      </c>
      <c r="C75" s="56" t="s">
        <v>69</v>
      </c>
      <c r="D75" s="56" t="s">
        <v>103</v>
      </c>
      <c r="E75" s="56" t="s">
        <v>373</v>
      </c>
      <c r="F75" s="56" t="s">
        <v>272</v>
      </c>
      <c r="G75" s="57">
        <v>80.5</v>
      </c>
      <c r="H75" s="74">
        <v>41821</v>
      </c>
      <c r="I75" s="56"/>
      <c r="J75" s="56"/>
      <c r="K75" s="58" t="str">
        <f t="shared" si="1"/>
        <v>Track &amp; Field-Male-400m Hurdles -M50</v>
      </c>
      <c r="L75" s="59"/>
    </row>
    <row r="76" spans="1:12" s="1" customFormat="1" x14ac:dyDescent="0.15">
      <c r="A76" s="56" t="s">
        <v>912</v>
      </c>
      <c r="B76" s="56" t="s">
        <v>76</v>
      </c>
      <c r="C76" s="56" t="s">
        <v>75</v>
      </c>
      <c r="D76" s="56" t="s">
        <v>99</v>
      </c>
      <c r="E76" s="56" t="s">
        <v>80</v>
      </c>
      <c r="F76" s="56" t="s">
        <v>467</v>
      </c>
      <c r="G76" s="57" t="s">
        <v>671</v>
      </c>
      <c r="H76" s="74">
        <v>41791</v>
      </c>
      <c r="I76" s="56"/>
      <c r="J76" s="56"/>
      <c r="K76" s="58" t="str">
        <f t="shared" si="1"/>
        <v>Track &amp; Field-Female-3000m-U17</v>
      </c>
      <c r="L76" s="59"/>
    </row>
    <row r="77" spans="1:12" s="1" customFormat="1" x14ac:dyDescent="0.15">
      <c r="A77" s="56" t="s">
        <v>912</v>
      </c>
      <c r="B77" s="56" t="s">
        <v>76</v>
      </c>
      <c r="C77" s="56" t="s">
        <v>75</v>
      </c>
      <c r="D77" s="56" t="s">
        <v>99</v>
      </c>
      <c r="E77" s="56" t="s">
        <v>374</v>
      </c>
      <c r="F77" s="56" t="s">
        <v>40</v>
      </c>
      <c r="G77" s="57" t="s">
        <v>660</v>
      </c>
      <c r="H77" s="74">
        <v>41760</v>
      </c>
      <c r="I77" s="56"/>
      <c r="J77" s="56"/>
      <c r="K77" s="58" t="str">
        <f t="shared" si="1"/>
        <v>Track &amp; Field-Female-3000m-M55</v>
      </c>
      <c r="L77" s="59"/>
    </row>
    <row r="78" spans="1:12" s="1" customFormat="1" x14ac:dyDescent="0.15">
      <c r="A78" s="56" t="s">
        <v>912</v>
      </c>
      <c r="B78" s="56" t="s">
        <v>76</v>
      </c>
      <c r="C78" s="56" t="s">
        <v>75</v>
      </c>
      <c r="D78" s="56" t="s">
        <v>210</v>
      </c>
      <c r="E78" s="56" t="s">
        <v>77</v>
      </c>
      <c r="F78" s="56" t="s">
        <v>161</v>
      </c>
      <c r="G78" s="57">
        <v>23.5</v>
      </c>
      <c r="H78" s="74">
        <v>38914</v>
      </c>
      <c r="I78" s="56"/>
      <c r="J78" s="56"/>
      <c r="K78" s="58" t="str">
        <f t="shared" si="1"/>
        <v>Track &amp; Field-Female-150m-U11</v>
      </c>
      <c r="L78" s="59"/>
    </row>
    <row r="79" spans="1:12" s="1" customFormat="1" x14ac:dyDescent="0.15">
      <c r="A79" s="56" t="s">
        <v>912</v>
      </c>
      <c r="B79" s="56" t="s">
        <v>76</v>
      </c>
      <c r="C79" s="56" t="s">
        <v>75</v>
      </c>
      <c r="D79" s="56" t="s">
        <v>210</v>
      </c>
      <c r="E79" s="56" t="s">
        <v>77</v>
      </c>
      <c r="F79" s="56" t="s">
        <v>491</v>
      </c>
      <c r="G79" s="57">
        <v>23.5</v>
      </c>
      <c r="H79" s="74">
        <v>41518</v>
      </c>
      <c r="I79" s="56"/>
      <c r="J79" s="56"/>
      <c r="K79" s="58" t="str">
        <f t="shared" si="1"/>
        <v>Track &amp; Field-Female-150m-U11</v>
      </c>
      <c r="L79" s="59"/>
    </row>
    <row r="80" spans="1:12" s="1" customFormat="1" x14ac:dyDescent="0.15">
      <c r="A80" s="56" t="s">
        <v>912</v>
      </c>
      <c r="B80" s="56" t="s">
        <v>76</v>
      </c>
      <c r="C80" s="56" t="s">
        <v>75</v>
      </c>
      <c r="D80" s="56" t="s">
        <v>210</v>
      </c>
      <c r="E80" s="56" t="s">
        <v>77</v>
      </c>
      <c r="F80" s="56" t="s">
        <v>659</v>
      </c>
      <c r="G80" s="57">
        <v>23.5</v>
      </c>
      <c r="H80" s="74">
        <v>41760</v>
      </c>
      <c r="I80" s="56"/>
      <c r="J80" s="56"/>
      <c r="K80" s="58" t="str">
        <f t="shared" si="1"/>
        <v>Track &amp; Field-Female-150m-U11</v>
      </c>
      <c r="L80" s="59"/>
    </row>
    <row r="81" spans="1:12" s="1" customFormat="1" x14ac:dyDescent="0.15">
      <c r="A81" s="56" t="s">
        <v>912</v>
      </c>
      <c r="B81" s="56" t="s">
        <v>76</v>
      </c>
      <c r="C81" s="56" t="s">
        <v>75</v>
      </c>
      <c r="D81" s="56" t="s">
        <v>50</v>
      </c>
      <c r="E81" s="56" t="s">
        <v>78</v>
      </c>
      <c r="F81" s="56" t="s">
        <v>92</v>
      </c>
      <c r="G81" s="57">
        <v>49.4</v>
      </c>
      <c r="H81" s="74">
        <v>41730</v>
      </c>
      <c r="I81" s="56"/>
      <c r="J81" s="56"/>
      <c r="K81" s="58" t="str">
        <f t="shared" si="1"/>
        <v>Track &amp; Field-Female-300m-U13</v>
      </c>
      <c r="L81" s="59"/>
    </row>
    <row r="82" spans="1:12" s="1" customFormat="1" x14ac:dyDescent="0.15">
      <c r="A82" s="56" t="s">
        <v>912</v>
      </c>
      <c r="B82" s="56" t="s">
        <v>76</v>
      </c>
      <c r="C82" s="56" t="s">
        <v>69</v>
      </c>
      <c r="D82" s="56" t="s">
        <v>134</v>
      </c>
      <c r="E82" s="56" t="s">
        <v>78</v>
      </c>
      <c r="F82" s="56" t="s">
        <v>483</v>
      </c>
      <c r="G82" s="57" t="s">
        <v>484</v>
      </c>
      <c r="H82" s="74">
        <v>41518</v>
      </c>
      <c r="I82" s="56"/>
      <c r="J82" s="56"/>
      <c r="K82" s="58" t="str">
        <f t="shared" si="1"/>
        <v>Track &amp; Field-Male-Mile-U13</v>
      </c>
      <c r="L82" s="59"/>
    </row>
    <row r="83" spans="1:12" s="1" customFormat="1" x14ac:dyDescent="0.15">
      <c r="A83" s="56" t="s">
        <v>912</v>
      </c>
      <c r="B83" s="56" t="s">
        <v>76</v>
      </c>
      <c r="C83" s="56" t="s">
        <v>75</v>
      </c>
      <c r="D83" s="56" t="s">
        <v>129</v>
      </c>
      <c r="E83" s="56" t="s">
        <v>374</v>
      </c>
      <c r="F83" s="56" t="s">
        <v>40</v>
      </c>
      <c r="G83" s="57" t="s">
        <v>646</v>
      </c>
      <c r="H83" s="74">
        <v>41518</v>
      </c>
      <c r="I83" s="56"/>
      <c r="J83" s="56"/>
      <c r="K83" s="58" t="str">
        <f t="shared" si="1"/>
        <v>Track &amp; Field-Female-Discus-M55</v>
      </c>
      <c r="L83" s="59"/>
    </row>
    <row r="84" spans="1:12" x14ac:dyDescent="0.15">
      <c r="A84" s="56" t="s">
        <v>912</v>
      </c>
      <c r="B84" s="56" t="s">
        <v>76</v>
      </c>
      <c r="C84" s="56" t="s">
        <v>69</v>
      </c>
      <c r="D84" s="56" t="s">
        <v>125</v>
      </c>
      <c r="E84" s="56" t="s">
        <v>80</v>
      </c>
      <c r="F84" s="56" t="s">
        <v>302</v>
      </c>
      <c r="G84" s="57" t="s">
        <v>303</v>
      </c>
      <c r="H84" s="74">
        <v>29646</v>
      </c>
      <c r="I84" s="56"/>
      <c r="J84" s="56"/>
      <c r="K84" s="58" t="str">
        <f t="shared" si="1"/>
        <v>Track &amp; Field-Male-High Jump-U17</v>
      </c>
      <c r="L84" s="59"/>
    </row>
    <row r="85" spans="1:12" s="1" customFormat="1" x14ac:dyDescent="0.15">
      <c r="A85" s="56" t="s">
        <v>912</v>
      </c>
      <c r="B85" s="56" t="s">
        <v>76</v>
      </c>
      <c r="C85" s="56" t="s">
        <v>69</v>
      </c>
      <c r="D85" s="56" t="s">
        <v>126</v>
      </c>
      <c r="E85" s="56" t="s">
        <v>81</v>
      </c>
      <c r="F85" s="56" t="s">
        <v>244</v>
      </c>
      <c r="G85" s="57" t="s">
        <v>295</v>
      </c>
      <c r="H85" s="74">
        <v>35560</v>
      </c>
      <c r="I85" s="56"/>
      <c r="J85" s="56"/>
      <c r="K85" s="58" t="str">
        <f t="shared" si="1"/>
        <v>Track &amp; Field-Male-Triple Jump-U20</v>
      </c>
      <c r="L85" s="59"/>
    </row>
    <row r="86" spans="1:12" x14ac:dyDescent="0.15">
      <c r="A86" s="56" t="s">
        <v>912</v>
      </c>
      <c r="B86" s="56" t="s">
        <v>545</v>
      </c>
      <c r="C86" s="56" t="s">
        <v>69</v>
      </c>
      <c r="D86" s="56" t="s">
        <v>125</v>
      </c>
      <c r="E86" s="56" t="s">
        <v>80</v>
      </c>
      <c r="F86" s="56" t="s">
        <v>269</v>
      </c>
      <c r="G86" s="57">
        <v>1.75</v>
      </c>
      <c r="H86" s="74">
        <v>38795</v>
      </c>
      <c r="I86" s="56"/>
      <c r="J86" s="56"/>
      <c r="K86" s="58" t="str">
        <f t="shared" si="1"/>
        <v>Track &amp; Field-Male-High Jump-U17</v>
      </c>
      <c r="L86" s="59"/>
    </row>
    <row r="87" spans="1:12" s="1" customFormat="1" x14ac:dyDescent="0.15">
      <c r="A87" s="56" t="s">
        <v>912</v>
      </c>
      <c r="B87" s="56" t="s">
        <v>0</v>
      </c>
      <c r="C87" s="56" t="s">
        <v>69</v>
      </c>
      <c r="D87" s="56" t="s">
        <v>17</v>
      </c>
      <c r="E87" s="56" t="s">
        <v>479</v>
      </c>
      <c r="F87" s="56" t="s">
        <v>54</v>
      </c>
      <c r="G87" s="60" t="s">
        <v>628</v>
      </c>
      <c r="H87" s="74">
        <v>41609</v>
      </c>
      <c r="I87" s="56"/>
      <c r="J87" s="56"/>
      <c r="K87" s="58" t="str">
        <f t="shared" si="1"/>
        <v>Track &amp; Field-Male-10 K-V75</v>
      </c>
      <c r="L87" s="59"/>
    </row>
    <row r="88" spans="1:12" s="1" customFormat="1" x14ac:dyDescent="0.15">
      <c r="A88" s="56" t="s">
        <v>912</v>
      </c>
      <c r="B88" s="56" t="s">
        <v>0</v>
      </c>
      <c r="C88" s="56" t="s">
        <v>69</v>
      </c>
      <c r="D88" s="56" t="s">
        <v>20</v>
      </c>
      <c r="E88" s="56" t="s">
        <v>479</v>
      </c>
      <c r="F88" s="56" t="s">
        <v>54</v>
      </c>
      <c r="G88" s="60" t="s">
        <v>480</v>
      </c>
      <c r="H88" s="74">
        <v>41334</v>
      </c>
      <c r="I88" s="56"/>
      <c r="J88" s="56"/>
      <c r="K88" s="58" t="str">
        <f t="shared" si="1"/>
        <v>Track &amp; Field-Male-Half Marathon-V75</v>
      </c>
      <c r="L88" s="59"/>
    </row>
    <row r="89" spans="1:12" s="1" customFormat="1" x14ac:dyDescent="0.15">
      <c r="A89" s="56" t="s">
        <v>912</v>
      </c>
      <c r="B89" s="56" t="s">
        <v>0</v>
      </c>
      <c r="C89" s="56" t="s">
        <v>69</v>
      </c>
      <c r="D89" s="56" t="s">
        <v>25</v>
      </c>
      <c r="E89" s="56" t="s">
        <v>479</v>
      </c>
      <c r="F89" s="56" t="s">
        <v>54</v>
      </c>
      <c r="G89" s="57" t="s">
        <v>481</v>
      </c>
      <c r="H89" s="74">
        <v>41365</v>
      </c>
      <c r="I89" s="56"/>
      <c r="J89" s="56"/>
      <c r="K89" s="58" t="str">
        <f t="shared" si="1"/>
        <v>Track &amp; Field-Male-Marathon-V75</v>
      </c>
      <c r="L89" s="59"/>
    </row>
    <row r="90" spans="1:12" s="1" customFormat="1" x14ac:dyDescent="0.15">
      <c r="A90" s="56" t="s">
        <v>912</v>
      </c>
      <c r="B90" s="56" t="s">
        <v>545</v>
      </c>
      <c r="C90" s="56" t="s">
        <v>69</v>
      </c>
      <c r="D90" s="56" t="s">
        <v>211</v>
      </c>
      <c r="E90" s="56" t="s">
        <v>78</v>
      </c>
      <c r="F90" s="56" t="s">
        <v>410</v>
      </c>
      <c r="G90" s="57" t="s">
        <v>569</v>
      </c>
      <c r="H90" s="74">
        <v>41588</v>
      </c>
      <c r="I90" s="56"/>
      <c r="J90" s="56"/>
      <c r="K90" s="58" t="str">
        <f t="shared" si="1"/>
        <v>Track &amp; Field-Male-600m-U13</v>
      </c>
      <c r="L90" s="59"/>
    </row>
    <row r="91" spans="1:12" s="1" customFormat="1" x14ac:dyDescent="0.15">
      <c r="A91" s="56" t="s">
        <v>912</v>
      </c>
      <c r="B91" s="56" t="s">
        <v>545</v>
      </c>
      <c r="C91" s="56" t="s">
        <v>69</v>
      </c>
      <c r="D91" s="56" t="s">
        <v>124</v>
      </c>
      <c r="E91" s="56" t="s">
        <v>78</v>
      </c>
      <c r="F91" s="56" t="s">
        <v>266</v>
      </c>
      <c r="G91" s="57">
        <v>4.74</v>
      </c>
      <c r="H91" s="74">
        <v>38080</v>
      </c>
      <c r="I91" s="56"/>
      <c r="J91" s="56"/>
      <c r="K91" s="58" t="str">
        <f t="shared" si="1"/>
        <v>Track &amp; Field-Male-Long Jump-U13</v>
      </c>
      <c r="L91" s="59"/>
    </row>
    <row r="92" spans="1:12" s="1" customFormat="1" x14ac:dyDescent="0.15">
      <c r="A92" s="56" t="s">
        <v>912</v>
      </c>
      <c r="B92" s="56" t="s">
        <v>76</v>
      </c>
      <c r="C92" s="56" t="s">
        <v>69</v>
      </c>
      <c r="D92" s="56" t="s">
        <v>6</v>
      </c>
      <c r="E92" s="56" t="s">
        <v>370</v>
      </c>
      <c r="F92" s="56" t="s">
        <v>237</v>
      </c>
      <c r="G92" s="57">
        <v>13</v>
      </c>
      <c r="H92" s="74">
        <v>34826</v>
      </c>
      <c r="I92" s="56"/>
      <c r="J92" s="56"/>
      <c r="K92" s="58" t="str">
        <f t="shared" si="1"/>
        <v>Track &amp; Field-Male-100m-M35</v>
      </c>
      <c r="L92" s="59"/>
    </row>
    <row r="93" spans="1:12" s="1" customFormat="1" x14ac:dyDescent="0.15">
      <c r="A93" s="56" t="s">
        <v>912</v>
      </c>
      <c r="B93" s="56" t="s">
        <v>76</v>
      </c>
      <c r="C93" s="56" t="s">
        <v>69</v>
      </c>
      <c r="D93" s="56" t="s">
        <v>124</v>
      </c>
      <c r="E93" s="56" t="s">
        <v>370</v>
      </c>
      <c r="F93" s="56" t="s">
        <v>665</v>
      </c>
      <c r="G93" s="57" t="s">
        <v>697</v>
      </c>
      <c r="H93" s="74">
        <v>41902</v>
      </c>
      <c r="I93" s="56"/>
      <c r="J93" s="56"/>
      <c r="K93" s="58" t="str">
        <f t="shared" si="1"/>
        <v>Track &amp; Field-Male-Long Jump-M35</v>
      </c>
      <c r="L93" s="59"/>
    </row>
    <row r="94" spans="1:12" s="1" customFormat="1" x14ac:dyDescent="0.15">
      <c r="A94" s="56" t="s">
        <v>912</v>
      </c>
      <c r="B94" s="56" t="s">
        <v>76</v>
      </c>
      <c r="C94" s="56" t="s">
        <v>69</v>
      </c>
      <c r="D94" s="56" t="s">
        <v>128</v>
      </c>
      <c r="E94" s="56" t="s">
        <v>370</v>
      </c>
      <c r="F94" s="56" t="s">
        <v>325</v>
      </c>
      <c r="G94" s="57" t="s">
        <v>326</v>
      </c>
      <c r="H94" s="74">
        <v>38599</v>
      </c>
      <c r="I94" s="56"/>
      <c r="J94" s="56"/>
      <c r="K94" s="58" t="str">
        <f t="shared" si="1"/>
        <v>Track &amp; Field-Male-Shot-M35</v>
      </c>
      <c r="L94" s="59"/>
    </row>
    <row r="95" spans="1:12" x14ac:dyDescent="0.15">
      <c r="A95" s="56" t="s">
        <v>912</v>
      </c>
      <c r="B95" s="56" t="s">
        <v>76</v>
      </c>
      <c r="C95" s="56" t="s">
        <v>69</v>
      </c>
      <c r="D95" s="56" t="s">
        <v>125</v>
      </c>
      <c r="E95" s="56" t="s">
        <v>370</v>
      </c>
      <c r="F95" s="56" t="s">
        <v>665</v>
      </c>
      <c r="G95" s="57" t="s">
        <v>627</v>
      </c>
      <c r="H95" s="74">
        <v>41902</v>
      </c>
      <c r="I95" s="56"/>
      <c r="J95" s="56"/>
      <c r="K95" s="58" t="str">
        <f t="shared" si="1"/>
        <v>Track &amp; Field-Male-High Jump-M35</v>
      </c>
      <c r="L95" s="59"/>
    </row>
    <row r="96" spans="1:12" s="1" customFormat="1" x14ac:dyDescent="0.15">
      <c r="A96" s="56" t="s">
        <v>912</v>
      </c>
      <c r="B96" s="56" t="s">
        <v>76</v>
      </c>
      <c r="C96" s="56" t="s">
        <v>69</v>
      </c>
      <c r="D96" s="56" t="s">
        <v>8</v>
      </c>
      <c r="E96" s="56" t="s">
        <v>370</v>
      </c>
      <c r="F96" s="56" t="s">
        <v>665</v>
      </c>
      <c r="G96" s="57" t="s">
        <v>696</v>
      </c>
      <c r="H96" s="74">
        <v>41902</v>
      </c>
      <c r="I96" s="56"/>
      <c r="J96" s="56"/>
      <c r="K96" s="58" t="str">
        <f t="shared" si="1"/>
        <v>Track &amp; Field-Male-400m-M35</v>
      </c>
      <c r="L96" s="59"/>
    </row>
    <row r="97" spans="1:12" s="1" customFormat="1" x14ac:dyDescent="0.15">
      <c r="A97" s="56" t="s">
        <v>912</v>
      </c>
      <c r="B97" s="56" t="s">
        <v>76</v>
      </c>
      <c r="C97" s="56" t="s">
        <v>69</v>
      </c>
      <c r="D97" s="56" t="s">
        <v>129</v>
      </c>
      <c r="E97" s="56" t="s">
        <v>370</v>
      </c>
      <c r="F97" s="56" t="s">
        <v>325</v>
      </c>
      <c r="G97" s="57" t="s">
        <v>337</v>
      </c>
      <c r="H97" s="74">
        <v>38507</v>
      </c>
      <c r="I97" s="56"/>
      <c r="J97" s="56"/>
      <c r="K97" s="58" t="str">
        <f t="shared" si="1"/>
        <v>Track &amp; Field-Male-Discus-M35</v>
      </c>
      <c r="L97" s="59"/>
    </row>
    <row r="98" spans="1:12" s="1" customFormat="1" x14ac:dyDescent="0.15">
      <c r="A98" s="56" t="s">
        <v>912</v>
      </c>
      <c r="B98" s="56" t="s">
        <v>76</v>
      </c>
      <c r="C98" s="56" t="s">
        <v>69</v>
      </c>
      <c r="D98" s="56" t="s">
        <v>98</v>
      </c>
      <c r="E98" s="56" t="s">
        <v>370</v>
      </c>
      <c r="F98" s="56" t="s">
        <v>666</v>
      </c>
      <c r="G98" s="57" t="s">
        <v>667</v>
      </c>
      <c r="H98" s="74">
        <v>41791</v>
      </c>
      <c r="I98" s="56"/>
      <c r="J98" s="56"/>
      <c r="K98" s="58" t="str">
        <f t="shared" si="1"/>
        <v>Track &amp; Field-Male-1500m-M35</v>
      </c>
      <c r="L98" s="59"/>
    </row>
    <row r="99" spans="1:12" s="1" customFormat="1" x14ac:dyDescent="0.15">
      <c r="A99" s="56" t="s">
        <v>912</v>
      </c>
      <c r="B99" s="56" t="s">
        <v>76</v>
      </c>
      <c r="C99" s="56" t="s">
        <v>69</v>
      </c>
      <c r="D99" s="56" t="s">
        <v>129</v>
      </c>
      <c r="E99" s="56" t="s">
        <v>370</v>
      </c>
      <c r="F99" s="56" t="s">
        <v>244</v>
      </c>
      <c r="G99" s="57" t="s">
        <v>709</v>
      </c>
      <c r="H99" s="74">
        <v>41874</v>
      </c>
      <c r="I99" s="56"/>
      <c r="J99" s="56"/>
      <c r="K99" s="58" t="str">
        <f t="shared" si="1"/>
        <v>Track &amp; Field-Male-Discus-M35</v>
      </c>
      <c r="L99" s="59"/>
    </row>
    <row r="100" spans="1:12" s="1" customFormat="1" x14ac:dyDescent="0.15">
      <c r="A100" s="56" t="s">
        <v>912</v>
      </c>
      <c r="B100" s="56" t="s">
        <v>76</v>
      </c>
      <c r="C100" s="56" t="s">
        <v>69</v>
      </c>
      <c r="D100" s="56" t="s">
        <v>7</v>
      </c>
      <c r="E100" s="56" t="s">
        <v>370</v>
      </c>
      <c r="F100" s="56" t="s">
        <v>665</v>
      </c>
      <c r="G100" s="57">
        <v>27.1</v>
      </c>
      <c r="H100" s="74">
        <v>41791</v>
      </c>
      <c r="I100" s="56"/>
      <c r="J100" s="56"/>
      <c r="K100" s="58" t="str">
        <f t="shared" si="1"/>
        <v>Track &amp; Field-Male-200m-M35</v>
      </c>
      <c r="L100" s="59"/>
    </row>
    <row r="101" spans="1:12" s="1" customFormat="1" x14ac:dyDescent="0.15">
      <c r="A101" s="56" t="s">
        <v>912</v>
      </c>
      <c r="B101" s="56" t="s">
        <v>76</v>
      </c>
      <c r="C101" s="56" t="s">
        <v>69</v>
      </c>
      <c r="D101" s="56" t="s">
        <v>6</v>
      </c>
      <c r="E101" s="56" t="s">
        <v>370</v>
      </c>
      <c r="F101" s="56" t="s">
        <v>244</v>
      </c>
      <c r="G101" s="57">
        <v>12.64</v>
      </c>
      <c r="H101" s="74">
        <v>41873</v>
      </c>
      <c r="I101" s="56"/>
      <c r="J101" s="56"/>
      <c r="K101" s="58" t="str">
        <f t="shared" si="1"/>
        <v>Track &amp; Field-Male-100m-M35</v>
      </c>
      <c r="L101" s="59"/>
    </row>
    <row r="102" spans="1:12" s="1" customFormat="1" x14ac:dyDescent="0.15">
      <c r="A102" s="56" t="s">
        <v>912</v>
      </c>
      <c r="B102" s="56" t="s">
        <v>76</v>
      </c>
      <c r="C102" s="56" t="s">
        <v>69</v>
      </c>
      <c r="D102" s="56" t="s">
        <v>8</v>
      </c>
      <c r="E102" s="56" t="s">
        <v>370</v>
      </c>
      <c r="F102" s="56" t="s">
        <v>244</v>
      </c>
      <c r="G102" s="57" t="s">
        <v>707</v>
      </c>
      <c r="H102" s="74">
        <v>41873</v>
      </c>
      <c r="I102" s="56"/>
      <c r="J102" s="56"/>
      <c r="K102" s="58" t="str">
        <f t="shared" si="1"/>
        <v>Track &amp; Field-Male-400m-M35</v>
      </c>
      <c r="L102" s="59"/>
    </row>
    <row r="103" spans="1:12" s="1" customFormat="1" x14ac:dyDescent="0.15">
      <c r="A103" s="56" t="s">
        <v>912</v>
      </c>
      <c r="B103" s="56" t="s">
        <v>76</v>
      </c>
      <c r="C103" s="56" t="s">
        <v>69</v>
      </c>
      <c r="D103" s="56" t="s">
        <v>102</v>
      </c>
      <c r="E103" s="56" t="s">
        <v>370</v>
      </c>
      <c r="F103" s="56" t="s">
        <v>244</v>
      </c>
      <c r="G103" s="57" t="s">
        <v>708</v>
      </c>
      <c r="H103" s="74">
        <v>41873</v>
      </c>
      <c r="I103" s="56"/>
      <c r="J103" s="56"/>
      <c r="K103" s="58" t="str">
        <f t="shared" si="1"/>
        <v>Track &amp; Field-Male-Sprint Hurdles -M35</v>
      </c>
      <c r="L103" s="59"/>
    </row>
    <row r="104" spans="1:12" s="1" customFormat="1" x14ac:dyDescent="0.15">
      <c r="A104" s="56" t="s">
        <v>912</v>
      </c>
      <c r="B104" s="56" t="s">
        <v>76</v>
      </c>
      <c r="C104" s="56" t="s">
        <v>69</v>
      </c>
      <c r="D104" s="56" t="s">
        <v>127</v>
      </c>
      <c r="E104" s="56" t="s">
        <v>370</v>
      </c>
      <c r="F104" s="56" t="s">
        <v>244</v>
      </c>
      <c r="G104" s="57" t="s">
        <v>710</v>
      </c>
      <c r="H104" s="74">
        <v>41874</v>
      </c>
      <c r="I104" s="56"/>
      <c r="J104" s="56"/>
      <c r="K104" s="58" t="str">
        <f t="shared" si="1"/>
        <v>Track &amp; Field-Male-Pole Vault-M35</v>
      </c>
      <c r="L104" s="59"/>
    </row>
    <row r="105" spans="1:12" s="1" customFormat="1" x14ac:dyDescent="0.15">
      <c r="A105" s="56" t="s">
        <v>912</v>
      </c>
      <c r="B105" s="56" t="s">
        <v>76</v>
      </c>
      <c r="C105" s="56" t="s">
        <v>69</v>
      </c>
      <c r="D105" s="56" t="s">
        <v>98</v>
      </c>
      <c r="E105" s="56" t="s">
        <v>370</v>
      </c>
      <c r="F105" s="56" t="s">
        <v>244</v>
      </c>
      <c r="G105" s="57" t="s">
        <v>712</v>
      </c>
      <c r="H105" s="74">
        <v>41874</v>
      </c>
      <c r="I105" s="56"/>
      <c r="J105" s="56"/>
      <c r="K105" s="58" t="str">
        <f t="shared" si="1"/>
        <v>Track &amp; Field-Male-1500m-M35</v>
      </c>
      <c r="L105" s="59"/>
    </row>
    <row r="106" spans="1:12" s="1" customFormat="1" x14ac:dyDescent="0.15">
      <c r="A106" s="56" t="s">
        <v>912</v>
      </c>
      <c r="B106" s="56" t="s">
        <v>545</v>
      </c>
      <c r="C106" s="56" t="s">
        <v>69</v>
      </c>
      <c r="D106" s="56" t="s">
        <v>128</v>
      </c>
      <c r="E106" s="56" t="s">
        <v>78</v>
      </c>
      <c r="F106" s="56" t="s">
        <v>410</v>
      </c>
      <c r="G106" s="57" t="s">
        <v>565</v>
      </c>
      <c r="H106" s="74">
        <v>41588</v>
      </c>
      <c r="I106" s="56"/>
      <c r="J106" s="56"/>
      <c r="K106" s="58" t="str">
        <f t="shared" si="1"/>
        <v>Track &amp; Field-Male-Shot-U13</v>
      </c>
      <c r="L106" s="59"/>
    </row>
    <row r="107" spans="1:12" s="1" customFormat="1" x14ac:dyDescent="0.15">
      <c r="A107" s="56" t="s">
        <v>912</v>
      </c>
      <c r="B107" s="56" t="s">
        <v>545</v>
      </c>
      <c r="C107" s="56" t="s">
        <v>69</v>
      </c>
      <c r="D107" s="56" t="s">
        <v>211</v>
      </c>
      <c r="E107" s="56" t="s">
        <v>78</v>
      </c>
      <c r="F107" s="56" t="s">
        <v>684</v>
      </c>
      <c r="G107" s="57" t="s">
        <v>702</v>
      </c>
      <c r="H107" s="74">
        <v>41951</v>
      </c>
      <c r="I107" s="56"/>
      <c r="J107" s="56"/>
      <c r="K107" s="58" t="str">
        <f t="shared" si="1"/>
        <v>Track &amp; Field-Male-600m-U13</v>
      </c>
      <c r="L107" s="59"/>
    </row>
    <row r="108" spans="1:12" s="1" customFormat="1" x14ac:dyDescent="0.15">
      <c r="A108" s="56" t="s">
        <v>912</v>
      </c>
      <c r="B108" s="56" t="s">
        <v>545</v>
      </c>
      <c r="C108" s="56" t="s">
        <v>75</v>
      </c>
      <c r="D108" s="56" t="s">
        <v>207</v>
      </c>
      <c r="E108" s="56" t="s">
        <v>80</v>
      </c>
      <c r="F108" s="56" t="s">
        <v>634</v>
      </c>
      <c r="G108" s="69">
        <v>8.84</v>
      </c>
      <c r="H108" s="74">
        <v>41721</v>
      </c>
      <c r="I108" s="56"/>
      <c r="J108" s="56"/>
      <c r="K108" s="58" t="str">
        <f t="shared" si="1"/>
        <v>Track &amp; Field-Female-60m-U17</v>
      </c>
      <c r="L108" s="59"/>
    </row>
    <row r="109" spans="1:12" s="1" customFormat="1" ht="12" customHeight="1" x14ac:dyDescent="0.15">
      <c r="A109" s="56" t="s">
        <v>912</v>
      </c>
      <c r="B109" s="56" t="s">
        <v>545</v>
      </c>
      <c r="C109" s="56" t="s">
        <v>69</v>
      </c>
      <c r="D109" s="56" t="s">
        <v>207</v>
      </c>
      <c r="E109" s="56" t="s">
        <v>78</v>
      </c>
      <c r="F109" s="56" t="s">
        <v>410</v>
      </c>
      <c r="G109" s="57">
        <v>8.5</v>
      </c>
      <c r="H109" s="74">
        <v>41967</v>
      </c>
      <c r="I109" s="56"/>
      <c r="J109" s="56"/>
      <c r="K109" s="58" t="str">
        <f t="shared" si="1"/>
        <v>Track &amp; Field-Male-60m-U13</v>
      </c>
      <c r="L109" s="59"/>
    </row>
    <row r="110" spans="1:12" s="1" customFormat="1" x14ac:dyDescent="0.15">
      <c r="A110" s="56" t="s">
        <v>912</v>
      </c>
      <c r="B110" s="56" t="s">
        <v>545</v>
      </c>
      <c r="C110" s="56" t="s">
        <v>69</v>
      </c>
      <c r="D110" s="56" t="s">
        <v>124</v>
      </c>
      <c r="E110" s="56" t="s">
        <v>78</v>
      </c>
      <c r="F110" s="56" t="s">
        <v>410</v>
      </c>
      <c r="G110" s="57">
        <v>5.03</v>
      </c>
      <c r="H110" s="74">
        <v>41951</v>
      </c>
      <c r="I110" s="56"/>
      <c r="J110" s="56"/>
      <c r="K110" s="58" t="str">
        <f t="shared" si="1"/>
        <v>Track &amp; Field-Male-Long Jump-U13</v>
      </c>
      <c r="L110" s="59"/>
    </row>
    <row r="111" spans="1:12" s="1" customFormat="1" ht="12" customHeight="1" x14ac:dyDescent="0.15">
      <c r="A111" s="56" t="s">
        <v>912</v>
      </c>
      <c r="B111" s="56" t="s">
        <v>545</v>
      </c>
      <c r="C111" s="56" t="s">
        <v>69</v>
      </c>
      <c r="D111" s="56" t="s">
        <v>207</v>
      </c>
      <c r="E111" s="56" t="s">
        <v>78</v>
      </c>
      <c r="F111" s="56" t="s">
        <v>410</v>
      </c>
      <c r="G111" s="57">
        <v>8.36</v>
      </c>
      <c r="H111" s="74">
        <v>42007</v>
      </c>
      <c r="I111" s="56"/>
      <c r="J111" s="56"/>
      <c r="K111" s="58" t="str">
        <f t="shared" si="1"/>
        <v>Track &amp; Field-Male-60m-U13</v>
      </c>
      <c r="L111" s="59"/>
    </row>
    <row r="112" spans="1:12" s="1" customFormat="1" x14ac:dyDescent="0.15">
      <c r="A112" s="56" t="s">
        <v>912</v>
      </c>
      <c r="B112" s="56" t="s">
        <v>0</v>
      </c>
      <c r="C112" s="56" t="s">
        <v>69</v>
      </c>
      <c r="D112" s="56" t="s">
        <v>17</v>
      </c>
      <c r="E112" s="56" t="s">
        <v>479</v>
      </c>
      <c r="F112" s="56" t="s">
        <v>54</v>
      </c>
      <c r="G112" s="57">
        <v>59.39</v>
      </c>
      <c r="H112" s="74">
        <v>41896</v>
      </c>
      <c r="I112" s="56"/>
      <c r="J112" s="56"/>
      <c r="K112" s="58" t="str">
        <f t="shared" si="1"/>
        <v>Track &amp; Field-Male-10 K-V75</v>
      </c>
      <c r="L112" s="59"/>
    </row>
    <row r="113" spans="1:12" s="1" customFormat="1" ht="12" customHeight="1" x14ac:dyDescent="0.15">
      <c r="A113" s="56" t="s">
        <v>912</v>
      </c>
      <c r="B113" s="56" t="s">
        <v>545</v>
      </c>
      <c r="C113" s="56" t="s">
        <v>69</v>
      </c>
      <c r="D113" s="56" t="s">
        <v>207</v>
      </c>
      <c r="E113" s="56" t="s">
        <v>78</v>
      </c>
      <c r="F113" s="56" t="s">
        <v>410</v>
      </c>
      <c r="G113" s="57">
        <v>8.0399999999999991</v>
      </c>
      <c r="H113" s="74">
        <v>42036</v>
      </c>
      <c r="I113" s="56"/>
      <c r="J113" s="56"/>
      <c r="K113" s="58" t="str">
        <f t="shared" si="1"/>
        <v>Track &amp; Field-Male-60m-U13</v>
      </c>
      <c r="L113" s="59"/>
    </row>
    <row r="114" spans="1:12" s="1" customFormat="1" x14ac:dyDescent="0.15">
      <c r="A114" s="56" t="s">
        <v>912</v>
      </c>
      <c r="B114" s="56" t="s">
        <v>545</v>
      </c>
      <c r="C114" s="56" t="s">
        <v>69</v>
      </c>
      <c r="D114" s="56" t="s">
        <v>128</v>
      </c>
      <c r="E114" s="56" t="s">
        <v>78</v>
      </c>
      <c r="F114" s="56" t="s">
        <v>410</v>
      </c>
      <c r="G114" s="57">
        <v>7.09</v>
      </c>
      <c r="H114" s="74">
        <v>41967</v>
      </c>
      <c r="I114" s="56"/>
      <c r="J114" s="56"/>
      <c r="K114" s="58" t="str">
        <f t="shared" si="1"/>
        <v>Track &amp; Field-Male-Shot-U13</v>
      </c>
      <c r="L114" s="59"/>
    </row>
    <row r="115" spans="1:12" s="1" customFormat="1" x14ac:dyDescent="0.15">
      <c r="A115" s="56" t="s">
        <v>912</v>
      </c>
      <c r="B115" s="56" t="s">
        <v>76</v>
      </c>
      <c r="C115" s="56" t="s">
        <v>69</v>
      </c>
      <c r="D115" s="56" t="s">
        <v>124</v>
      </c>
      <c r="E115" s="56" t="s">
        <v>78</v>
      </c>
      <c r="F115" s="56" t="s">
        <v>266</v>
      </c>
      <c r="G115" s="57" t="s">
        <v>283</v>
      </c>
      <c r="H115" s="74">
        <v>38144</v>
      </c>
      <c r="I115" s="56"/>
      <c r="J115" s="56"/>
      <c r="K115" s="58" t="str">
        <f t="shared" si="1"/>
        <v>Track &amp; Field-Male-Long Jump-U13</v>
      </c>
      <c r="L115" s="59"/>
    </row>
    <row r="116" spans="1:12" s="1" customFormat="1" x14ac:dyDescent="0.15">
      <c r="A116" s="56" t="s">
        <v>912</v>
      </c>
      <c r="B116" s="56" t="s">
        <v>0</v>
      </c>
      <c r="C116" s="56" t="s">
        <v>69</v>
      </c>
      <c r="D116" s="56" t="s">
        <v>25</v>
      </c>
      <c r="E116" s="56" t="s">
        <v>479</v>
      </c>
      <c r="F116" s="56" t="s">
        <v>54</v>
      </c>
      <c r="G116" s="57" t="s">
        <v>700</v>
      </c>
      <c r="H116" s="74">
        <v>41735</v>
      </c>
      <c r="I116" s="56"/>
      <c r="J116" s="56"/>
      <c r="K116" s="58" t="str">
        <f t="shared" si="1"/>
        <v>Track &amp; Field-Male-Marathon-V75</v>
      </c>
      <c r="L116" s="59"/>
    </row>
    <row r="117" spans="1:12" s="1" customFormat="1" x14ac:dyDescent="0.15">
      <c r="A117" s="56" t="s">
        <v>912</v>
      </c>
      <c r="B117" s="56" t="s">
        <v>76</v>
      </c>
      <c r="C117" s="56" t="s">
        <v>69</v>
      </c>
      <c r="D117" s="56" t="s">
        <v>6</v>
      </c>
      <c r="E117" s="56" t="s">
        <v>372</v>
      </c>
      <c r="F117" s="56" t="s">
        <v>63</v>
      </c>
      <c r="G117" s="57">
        <v>14.2</v>
      </c>
      <c r="H117" s="74">
        <v>41518</v>
      </c>
      <c r="I117" s="56"/>
      <c r="J117" s="56"/>
      <c r="K117" s="58" t="str">
        <f t="shared" si="1"/>
        <v>Track &amp; Field-Male-100m-M45</v>
      </c>
      <c r="L117" s="59"/>
    </row>
    <row r="118" spans="1:12" x14ac:dyDescent="0.15">
      <c r="A118" s="56" t="s">
        <v>912</v>
      </c>
      <c r="B118" s="56" t="s">
        <v>545</v>
      </c>
      <c r="C118" s="56" t="s">
        <v>69</v>
      </c>
      <c r="D118" s="56" t="s">
        <v>125</v>
      </c>
      <c r="E118" s="56" t="s">
        <v>79</v>
      </c>
      <c r="F118" s="56" t="s">
        <v>268</v>
      </c>
      <c r="G118" s="57">
        <v>1.62</v>
      </c>
      <c r="H118" s="74">
        <v>38759</v>
      </c>
      <c r="I118" s="56"/>
      <c r="J118" s="56"/>
      <c r="K118" s="58" t="str">
        <f t="shared" si="1"/>
        <v>Track &amp; Field-Male-High Jump-U15</v>
      </c>
      <c r="L118" s="59"/>
    </row>
    <row r="119" spans="1:12" s="1" customFormat="1" x14ac:dyDescent="0.15">
      <c r="A119" s="56" t="s">
        <v>912</v>
      </c>
      <c r="B119" s="56" t="s">
        <v>76</v>
      </c>
      <c r="C119" s="56" t="s">
        <v>75</v>
      </c>
      <c r="D119" s="56" t="s">
        <v>223</v>
      </c>
      <c r="E119" s="56" t="s">
        <v>78</v>
      </c>
      <c r="F119" s="56" t="s">
        <v>97</v>
      </c>
      <c r="G119" s="57" t="s">
        <v>228</v>
      </c>
      <c r="H119" s="74">
        <v>39257</v>
      </c>
      <c r="I119" s="56"/>
      <c r="J119" s="56"/>
      <c r="K119" s="58" t="str">
        <f t="shared" si="1"/>
        <v>Track &amp; Field-Female-1200m-U13</v>
      </c>
      <c r="L119" s="59"/>
    </row>
    <row r="120" spans="1:12" s="1" customFormat="1" x14ac:dyDescent="0.15">
      <c r="A120" s="56" t="s">
        <v>912</v>
      </c>
      <c r="B120" s="56" t="s">
        <v>76</v>
      </c>
      <c r="C120" s="56" t="s">
        <v>69</v>
      </c>
      <c r="D120" s="56" t="s">
        <v>124</v>
      </c>
      <c r="E120" s="56" t="s">
        <v>78</v>
      </c>
      <c r="F120" s="56" t="s">
        <v>410</v>
      </c>
      <c r="G120" s="57" t="s">
        <v>717</v>
      </c>
      <c r="H120" s="74">
        <v>42100</v>
      </c>
      <c r="I120" s="56"/>
      <c r="J120" s="56"/>
      <c r="K120" s="58" t="str">
        <f t="shared" si="1"/>
        <v>Track &amp; Field-Male-Long Jump-U13</v>
      </c>
      <c r="L120" s="59"/>
    </row>
    <row r="121" spans="1:12" s="1" customFormat="1" x14ac:dyDescent="0.15">
      <c r="A121" s="56" t="s">
        <v>912</v>
      </c>
      <c r="B121" s="56" t="s">
        <v>76</v>
      </c>
      <c r="C121" s="56" t="s">
        <v>69</v>
      </c>
      <c r="D121" s="56" t="s">
        <v>124</v>
      </c>
      <c r="E121" s="56" t="s">
        <v>78</v>
      </c>
      <c r="F121" s="56" t="s">
        <v>410</v>
      </c>
      <c r="G121" s="57" t="s">
        <v>729</v>
      </c>
      <c r="H121" s="74">
        <v>42182</v>
      </c>
      <c r="I121" s="56"/>
      <c r="J121" s="56"/>
      <c r="K121" s="58" t="str">
        <f t="shared" si="1"/>
        <v>Track &amp; Field-Male-Long Jump-U13</v>
      </c>
      <c r="L121" s="59"/>
    </row>
    <row r="122" spans="1:12" x14ac:dyDescent="0.15">
      <c r="A122" s="56" t="s">
        <v>912</v>
      </c>
      <c r="B122" s="56" t="s">
        <v>76</v>
      </c>
      <c r="C122" s="56" t="s">
        <v>69</v>
      </c>
      <c r="D122" s="56" t="s">
        <v>125</v>
      </c>
      <c r="E122" s="56" t="s">
        <v>78</v>
      </c>
      <c r="F122" s="56" t="s">
        <v>299</v>
      </c>
      <c r="G122" s="57" t="s">
        <v>300</v>
      </c>
      <c r="H122" s="74">
        <v>40359</v>
      </c>
      <c r="I122" s="56"/>
      <c r="J122" s="56"/>
      <c r="K122" s="58" t="str">
        <f t="shared" si="1"/>
        <v>Track &amp; Field-Male-High Jump-U13</v>
      </c>
      <c r="L122" s="59"/>
    </row>
    <row r="123" spans="1:12" s="1" customFormat="1" x14ac:dyDescent="0.15">
      <c r="A123" s="56" t="s">
        <v>912</v>
      </c>
      <c r="B123" s="56" t="s">
        <v>76</v>
      </c>
      <c r="C123" s="56" t="s">
        <v>69</v>
      </c>
      <c r="D123" s="56" t="s">
        <v>102</v>
      </c>
      <c r="E123" s="56" t="s">
        <v>78</v>
      </c>
      <c r="F123" s="56" t="s">
        <v>266</v>
      </c>
      <c r="G123" s="57" t="s">
        <v>267</v>
      </c>
      <c r="H123" s="74">
        <v>38186</v>
      </c>
      <c r="I123" s="56"/>
      <c r="J123" s="56"/>
      <c r="K123" s="58" t="str">
        <f t="shared" si="1"/>
        <v>Track &amp; Field-Male-Sprint Hurdles -U13</v>
      </c>
      <c r="L123" s="59"/>
    </row>
    <row r="124" spans="1:12" s="1" customFormat="1" x14ac:dyDescent="0.15">
      <c r="A124" s="56" t="s">
        <v>912</v>
      </c>
      <c r="B124" s="56" t="s">
        <v>76</v>
      </c>
      <c r="C124" s="56" t="s">
        <v>69</v>
      </c>
      <c r="D124" s="56" t="s">
        <v>103</v>
      </c>
      <c r="E124" s="56" t="s">
        <v>373</v>
      </c>
      <c r="F124" s="56" t="s">
        <v>272</v>
      </c>
      <c r="G124" s="57">
        <v>78.3</v>
      </c>
      <c r="H124" s="74">
        <v>41852</v>
      </c>
      <c r="I124" s="56"/>
      <c r="J124" s="56"/>
      <c r="K124" s="58" t="str">
        <f t="shared" si="1"/>
        <v>Track &amp; Field-Male-400m Hurdles -M50</v>
      </c>
      <c r="L124" s="59"/>
    </row>
    <row r="125" spans="1:12" s="1" customFormat="1" x14ac:dyDescent="0.15">
      <c r="A125" s="56" t="s">
        <v>912</v>
      </c>
      <c r="B125" s="56" t="s">
        <v>76</v>
      </c>
      <c r="C125" s="56" t="s">
        <v>69</v>
      </c>
      <c r="D125" s="56" t="s">
        <v>102</v>
      </c>
      <c r="E125" s="56" t="s">
        <v>373</v>
      </c>
      <c r="F125" s="56" t="s">
        <v>272</v>
      </c>
      <c r="G125" s="57" t="s">
        <v>273</v>
      </c>
      <c r="H125" s="74">
        <v>42147</v>
      </c>
      <c r="I125" s="56"/>
      <c r="J125" s="56"/>
      <c r="K125" s="58" t="str">
        <f t="shared" si="1"/>
        <v>Track &amp; Field-Male-Sprint Hurdles -M50</v>
      </c>
      <c r="L125" s="59"/>
    </row>
    <row r="126" spans="1:12" s="1" customFormat="1" x14ac:dyDescent="0.15">
      <c r="A126" s="56" t="s">
        <v>912</v>
      </c>
      <c r="B126" s="56" t="s">
        <v>76</v>
      </c>
      <c r="C126" s="56" t="s">
        <v>69</v>
      </c>
      <c r="D126" s="56" t="s">
        <v>8</v>
      </c>
      <c r="E126" s="56" t="s">
        <v>373</v>
      </c>
      <c r="F126" s="56" t="s">
        <v>272</v>
      </c>
      <c r="G126" s="57">
        <v>66.3</v>
      </c>
      <c r="H126" s="74">
        <v>41852</v>
      </c>
      <c r="I126" s="56"/>
      <c r="J126" s="56"/>
      <c r="K126" s="58" t="str">
        <f t="shared" si="1"/>
        <v>Track &amp; Field-Male-400m-M50</v>
      </c>
      <c r="L126" s="59"/>
    </row>
    <row r="127" spans="1:12" s="1" customFormat="1" x14ac:dyDescent="0.15">
      <c r="A127" s="56" t="s">
        <v>912</v>
      </c>
      <c r="B127" s="56" t="s">
        <v>0</v>
      </c>
      <c r="C127" s="56" t="s">
        <v>69</v>
      </c>
      <c r="D127" s="56" t="s">
        <v>11</v>
      </c>
      <c r="E127" s="56" t="s">
        <v>71</v>
      </c>
      <c r="F127" s="56" t="s">
        <v>36</v>
      </c>
      <c r="G127" s="57">
        <v>20.41</v>
      </c>
      <c r="H127" s="74">
        <v>41379</v>
      </c>
      <c r="I127" s="56"/>
      <c r="J127" s="56"/>
      <c r="K127" s="58" t="str">
        <f t="shared" si="1"/>
        <v>Track &amp; Field-Male-5 K-V65</v>
      </c>
      <c r="L127" s="59"/>
    </row>
    <row r="128" spans="1:12" s="1" customFormat="1" x14ac:dyDescent="0.15">
      <c r="A128" s="56" t="s">
        <v>912</v>
      </c>
      <c r="B128" s="56" t="s">
        <v>76</v>
      </c>
      <c r="C128" s="56" t="s">
        <v>69</v>
      </c>
      <c r="D128" s="56" t="s">
        <v>135</v>
      </c>
      <c r="E128" s="56" t="s">
        <v>80</v>
      </c>
      <c r="F128" s="56" t="s">
        <v>276</v>
      </c>
      <c r="G128" s="57" t="s">
        <v>277</v>
      </c>
      <c r="H128" s="74">
        <v>39228</v>
      </c>
      <c r="I128" s="56"/>
      <c r="J128" s="56"/>
      <c r="K128" s="58" t="str">
        <f t="shared" si="1"/>
        <v>Track &amp; Field-Male-Steeplechase 1500m-U17</v>
      </c>
      <c r="L128" s="59"/>
    </row>
    <row r="129" spans="1:12" s="1" customFormat="1" x14ac:dyDescent="0.15">
      <c r="A129" s="56" t="s">
        <v>912</v>
      </c>
      <c r="B129" s="56" t="s">
        <v>76</v>
      </c>
      <c r="C129" s="56" t="s">
        <v>69</v>
      </c>
      <c r="D129" s="56" t="s">
        <v>134</v>
      </c>
      <c r="E129" s="56" t="s">
        <v>79</v>
      </c>
      <c r="F129" s="56" t="s">
        <v>427</v>
      </c>
      <c r="G129" s="57" t="s">
        <v>690</v>
      </c>
      <c r="H129" s="74">
        <v>41902</v>
      </c>
      <c r="I129" s="56"/>
      <c r="J129" s="56"/>
      <c r="K129" s="58" t="str">
        <f t="shared" si="1"/>
        <v>Track &amp; Field-Male-Mile-U15</v>
      </c>
      <c r="L129" s="59"/>
    </row>
    <row r="130" spans="1:12" s="1" customFormat="1" x14ac:dyDescent="0.15">
      <c r="A130" s="56" t="s">
        <v>912</v>
      </c>
      <c r="B130" s="56" t="s">
        <v>76</v>
      </c>
      <c r="C130" s="56" t="s">
        <v>69</v>
      </c>
      <c r="D130" s="56" t="s">
        <v>128</v>
      </c>
      <c r="E130" s="56" t="s">
        <v>78</v>
      </c>
      <c r="F130" s="56" t="s">
        <v>318</v>
      </c>
      <c r="G130" s="57" t="s">
        <v>319</v>
      </c>
      <c r="H130" s="74"/>
      <c r="I130" s="56"/>
      <c r="J130" s="56"/>
      <c r="K130" s="58" t="str">
        <f t="shared" si="1"/>
        <v>Track &amp; Field-Male-Shot-U13</v>
      </c>
      <c r="L130" s="59"/>
    </row>
    <row r="131" spans="1:12" s="1" customFormat="1" x14ac:dyDescent="0.15">
      <c r="A131" s="56" t="s">
        <v>912</v>
      </c>
      <c r="B131" s="56" t="s">
        <v>76</v>
      </c>
      <c r="C131" s="56" t="s">
        <v>69</v>
      </c>
      <c r="D131" s="56" t="s">
        <v>134</v>
      </c>
      <c r="E131" s="56" t="s">
        <v>78</v>
      </c>
      <c r="F131" s="56" t="s">
        <v>500</v>
      </c>
      <c r="G131" s="57" t="s">
        <v>692</v>
      </c>
      <c r="H131" s="74">
        <v>41902</v>
      </c>
      <c r="I131" s="56"/>
      <c r="J131" s="56"/>
      <c r="K131" s="58" t="str">
        <f t="shared" si="1"/>
        <v>Track &amp; Field-Male-Mile-U13</v>
      </c>
      <c r="L131" s="59"/>
    </row>
    <row r="132" spans="1:12" s="1" customFormat="1" x14ac:dyDescent="0.15">
      <c r="A132" s="56" t="s">
        <v>912</v>
      </c>
      <c r="B132" s="56" t="s">
        <v>76</v>
      </c>
      <c r="C132" s="56" t="s">
        <v>69</v>
      </c>
      <c r="D132" s="56" t="s">
        <v>99</v>
      </c>
      <c r="E132" s="56" t="s">
        <v>374</v>
      </c>
      <c r="F132" s="56" t="s">
        <v>239</v>
      </c>
      <c r="G132" s="57" t="s">
        <v>687</v>
      </c>
      <c r="H132" s="74">
        <v>41889</v>
      </c>
      <c r="I132" s="56"/>
      <c r="J132" s="56"/>
      <c r="K132" s="58" t="str">
        <f t="shared" ref="K132:K195" si="2">A132&amp;"-"&amp;C132&amp;"-"&amp;D132&amp;"-"&amp;E132</f>
        <v>Track &amp; Field-Male-3000m-M55</v>
      </c>
      <c r="L132" s="59"/>
    </row>
    <row r="133" spans="1:12" s="1" customFormat="1" x14ac:dyDescent="0.15">
      <c r="A133" s="56" t="s">
        <v>912</v>
      </c>
      <c r="B133" s="56" t="s">
        <v>0</v>
      </c>
      <c r="C133" s="56" t="s">
        <v>69</v>
      </c>
      <c r="D133" s="56" t="s">
        <v>736</v>
      </c>
      <c r="E133" s="56" t="s">
        <v>72</v>
      </c>
      <c r="F133" s="56" t="s">
        <v>54</v>
      </c>
      <c r="G133" s="57">
        <v>52.04</v>
      </c>
      <c r="H133" s="74">
        <v>40664</v>
      </c>
      <c r="I133" s="56"/>
      <c r="J133" s="56"/>
      <c r="K133" s="58" t="str">
        <f t="shared" si="2"/>
        <v>Track &amp; Field-Male-10 K (gun)-V70</v>
      </c>
      <c r="L133" s="59"/>
    </row>
    <row r="134" spans="1:12" s="1" customFormat="1" x14ac:dyDescent="0.15">
      <c r="A134" s="56" t="s">
        <v>912</v>
      </c>
      <c r="B134" s="56" t="s">
        <v>0</v>
      </c>
      <c r="C134" s="56" t="s">
        <v>69</v>
      </c>
      <c r="D134" s="56" t="s">
        <v>737</v>
      </c>
      <c r="E134" s="56" t="s">
        <v>72</v>
      </c>
      <c r="F134" s="56" t="s">
        <v>743</v>
      </c>
      <c r="G134" s="57">
        <v>51.43</v>
      </c>
      <c r="H134" s="74">
        <v>42253</v>
      </c>
      <c r="I134" s="56"/>
      <c r="J134" s="56"/>
      <c r="K134" s="58" t="str">
        <f t="shared" si="2"/>
        <v>Track &amp; Field-Male-10 K (chip)-V70</v>
      </c>
      <c r="L134" s="59"/>
    </row>
    <row r="135" spans="1:12" s="1" customFormat="1" x14ac:dyDescent="0.15">
      <c r="A135" s="56" t="s">
        <v>912</v>
      </c>
      <c r="B135" s="56" t="s">
        <v>76</v>
      </c>
      <c r="C135" s="56" t="s">
        <v>69</v>
      </c>
      <c r="D135" s="56" t="s">
        <v>102</v>
      </c>
      <c r="E135" s="56" t="s">
        <v>373</v>
      </c>
      <c r="F135" s="56" t="s">
        <v>272</v>
      </c>
      <c r="G135" s="57" t="s">
        <v>728</v>
      </c>
      <c r="H135" s="74">
        <v>42141</v>
      </c>
      <c r="I135" s="56"/>
      <c r="J135" s="56"/>
      <c r="K135" s="58" t="str">
        <f t="shared" si="2"/>
        <v>Track &amp; Field-Male-Sprint Hurdles -M50</v>
      </c>
      <c r="L135" s="59"/>
    </row>
    <row r="136" spans="1:12" s="1" customFormat="1" x14ac:dyDescent="0.15">
      <c r="A136" s="56" t="s">
        <v>912</v>
      </c>
      <c r="B136" s="56" t="s">
        <v>76</v>
      </c>
      <c r="C136" s="56" t="s">
        <v>69</v>
      </c>
      <c r="D136" s="56" t="s">
        <v>103</v>
      </c>
      <c r="E136" s="56" t="s">
        <v>372</v>
      </c>
      <c r="F136" s="56" t="s">
        <v>272</v>
      </c>
      <c r="G136" s="57">
        <v>79.2</v>
      </c>
      <c r="H136" s="74">
        <v>39991</v>
      </c>
      <c r="I136" s="56"/>
      <c r="J136" s="56"/>
      <c r="K136" s="58" t="str">
        <f t="shared" si="2"/>
        <v>Track &amp; Field-Male-400m Hurdles -M45</v>
      </c>
      <c r="L136" s="59"/>
    </row>
    <row r="137" spans="1:12" s="1" customFormat="1" x14ac:dyDescent="0.15">
      <c r="A137" s="56" t="s">
        <v>912</v>
      </c>
      <c r="B137" s="56" t="s">
        <v>76</v>
      </c>
      <c r="C137" s="56" t="s">
        <v>69</v>
      </c>
      <c r="D137" s="56" t="s">
        <v>6</v>
      </c>
      <c r="E137" s="56" t="s">
        <v>373</v>
      </c>
      <c r="F137" s="56" t="s">
        <v>239</v>
      </c>
      <c r="G137" s="57">
        <v>14.4</v>
      </c>
      <c r="H137" s="74">
        <v>40269</v>
      </c>
      <c r="I137" s="56"/>
      <c r="J137" s="56"/>
      <c r="K137" s="58" t="str">
        <f t="shared" si="2"/>
        <v>Track &amp; Field-Male-100m-M50</v>
      </c>
      <c r="L137" s="59"/>
    </row>
    <row r="138" spans="1:12" s="1" customFormat="1" x14ac:dyDescent="0.15">
      <c r="A138" s="56" t="s">
        <v>912</v>
      </c>
      <c r="B138" s="56" t="s">
        <v>76</v>
      </c>
      <c r="C138" s="56" t="s">
        <v>69</v>
      </c>
      <c r="D138" s="56" t="s">
        <v>8</v>
      </c>
      <c r="E138" s="56" t="s">
        <v>373</v>
      </c>
      <c r="F138" s="56" t="s">
        <v>272</v>
      </c>
      <c r="G138" s="57">
        <v>65.7</v>
      </c>
      <c r="H138" s="74">
        <v>42224</v>
      </c>
      <c r="I138" s="56"/>
      <c r="J138" s="56"/>
      <c r="K138" s="58" t="str">
        <f t="shared" si="2"/>
        <v>Track &amp; Field-Male-400m-M50</v>
      </c>
      <c r="L138" s="59"/>
    </row>
    <row r="139" spans="1:12" s="1" customFormat="1" x14ac:dyDescent="0.15">
      <c r="A139" s="56" t="s">
        <v>912</v>
      </c>
      <c r="B139" s="56" t="s">
        <v>76</v>
      </c>
      <c r="C139" s="56" t="s">
        <v>69</v>
      </c>
      <c r="D139" s="56" t="s">
        <v>7</v>
      </c>
      <c r="E139" s="56" t="s">
        <v>373</v>
      </c>
      <c r="F139" s="56" t="s">
        <v>272</v>
      </c>
      <c r="G139" s="57">
        <v>29.6</v>
      </c>
      <c r="H139" s="74">
        <v>41852</v>
      </c>
      <c r="I139" s="56"/>
      <c r="J139" s="56"/>
      <c r="K139" s="58" t="str">
        <f t="shared" si="2"/>
        <v>Track &amp; Field-Male-200m-M50</v>
      </c>
      <c r="L139" s="59"/>
    </row>
    <row r="140" spans="1:12" s="1" customFormat="1" x14ac:dyDescent="0.15">
      <c r="A140" s="56" t="s">
        <v>912</v>
      </c>
      <c r="B140" s="56" t="s">
        <v>76</v>
      </c>
      <c r="C140" s="56" t="s">
        <v>69</v>
      </c>
      <c r="D140" s="56" t="s">
        <v>98</v>
      </c>
      <c r="E140" s="56" t="s">
        <v>373</v>
      </c>
      <c r="F140" s="56" t="s">
        <v>239</v>
      </c>
      <c r="G140" s="57" t="s">
        <v>422</v>
      </c>
      <c r="H140" s="74">
        <v>41091</v>
      </c>
      <c r="I140" s="56"/>
      <c r="J140" s="56"/>
      <c r="K140" s="58" t="str">
        <f t="shared" si="2"/>
        <v>Track &amp; Field-Male-1500m-M50</v>
      </c>
      <c r="L140" s="59"/>
    </row>
    <row r="141" spans="1:12" s="1" customFormat="1" x14ac:dyDescent="0.15">
      <c r="A141" s="56" t="s">
        <v>912</v>
      </c>
      <c r="B141" s="56" t="s">
        <v>76</v>
      </c>
      <c r="C141" s="56" t="s">
        <v>69</v>
      </c>
      <c r="D141" s="56" t="s">
        <v>99</v>
      </c>
      <c r="E141" s="56" t="s">
        <v>373</v>
      </c>
      <c r="F141" s="56" t="s">
        <v>289</v>
      </c>
      <c r="G141" s="57" t="s">
        <v>423</v>
      </c>
      <c r="H141" s="74">
        <v>40422</v>
      </c>
      <c r="I141" s="56"/>
      <c r="J141" s="56"/>
      <c r="K141" s="58" t="str">
        <f t="shared" si="2"/>
        <v>Track &amp; Field-Male-3000m-M50</v>
      </c>
      <c r="L141" s="59"/>
    </row>
    <row r="142" spans="1:12" s="1" customFormat="1" x14ac:dyDescent="0.15">
      <c r="A142" s="56" t="s">
        <v>912</v>
      </c>
      <c r="B142" s="56" t="s">
        <v>0</v>
      </c>
      <c r="C142" s="56" t="s">
        <v>75</v>
      </c>
      <c r="D142" s="56" t="s">
        <v>17</v>
      </c>
      <c r="E142" s="56" t="s">
        <v>66</v>
      </c>
      <c r="F142" s="56" t="s">
        <v>48</v>
      </c>
      <c r="G142" s="57">
        <v>51.49</v>
      </c>
      <c r="H142" s="74">
        <v>37561</v>
      </c>
      <c r="I142" s="56"/>
      <c r="J142" s="56"/>
      <c r="K142" s="58" t="str">
        <f t="shared" si="2"/>
        <v>Track &amp; Field-Female-10 K-V55</v>
      </c>
      <c r="L142" s="59"/>
    </row>
    <row r="143" spans="1:12" x14ac:dyDescent="0.15">
      <c r="A143" s="56" t="s">
        <v>912</v>
      </c>
      <c r="B143" s="61" t="s">
        <v>0</v>
      </c>
      <c r="C143" s="61" t="s">
        <v>69</v>
      </c>
      <c r="D143" s="61" t="s">
        <v>11</v>
      </c>
      <c r="E143" s="61" t="s">
        <v>5</v>
      </c>
      <c r="F143" s="61" t="s">
        <v>12</v>
      </c>
      <c r="G143" s="62" t="s">
        <v>774</v>
      </c>
      <c r="H143" s="73">
        <v>36373</v>
      </c>
      <c r="I143" s="56"/>
      <c r="J143" s="56"/>
      <c r="K143" s="58" t="str">
        <f t="shared" si="2"/>
        <v>Track &amp; Field-Male-5 K-Senior</v>
      </c>
      <c r="L143" s="63" t="s">
        <v>776</v>
      </c>
    </row>
    <row r="144" spans="1:12" x14ac:dyDescent="0.15">
      <c r="A144" s="56" t="s">
        <v>912</v>
      </c>
      <c r="B144" s="61" t="s">
        <v>0</v>
      </c>
      <c r="C144" s="61" t="s">
        <v>75</v>
      </c>
      <c r="D144" s="61" t="s">
        <v>11</v>
      </c>
      <c r="E144" s="61" t="s">
        <v>74</v>
      </c>
      <c r="F144" s="61" t="s">
        <v>38</v>
      </c>
      <c r="G144" s="62" t="s">
        <v>46</v>
      </c>
      <c r="H144" s="73">
        <v>36404</v>
      </c>
      <c r="I144" s="56"/>
      <c r="J144" s="56"/>
      <c r="K144" s="58" t="str">
        <f t="shared" si="2"/>
        <v>Track &amp; Field-Female-5 K-V35</v>
      </c>
      <c r="L144" s="63" t="s">
        <v>776</v>
      </c>
    </row>
    <row r="145" spans="1:12" x14ac:dyDescent="0.15">
      <c r="A145" s="56" t="s">
        <v>912</v>
      </c>
      <c r="B145" s="61" t="s">
        <v>0</v>
      </c>
      <c r="C145" s="61" t="s">
        <v>75</v>
      </c>
      <c r="D145" s="61" t="s">
        <v>13</v>
      </c>
      <c r="E145" s="61" t="s">
        <v>5</v>
      </c>
      <c r="F145" s="61" t="s">
        <v>38</v>
      </c>
      <c r="G145" s="62" t="s">
        <v>39</v>
      </c>
      <c r="H145" s="73">
        <v>34790</v>
      </c>
      <c r="I145" s="56"/>
      <c r="J145" s="56"/>
      <c r="K145" s="58" t="str">
        <f t="shared" si="2"/>
        <v>Track &amp; Field-Female-4 Mile-Senior</v>
      </c>
      <c r="L145" s="63" t="s">
        <v>776</v>
      </c>
    </row>
    <row r="146" spans="1:12" x14ac:dyDescent="0.15">
      <c r="A146" s="56" t="s">
        <v>912</v>
      </c>
      <c r="B146" s="61" t="s">
        <v>0</v>
      </c>
      <c r="C146" s="61" t="s">
        <v>75</v>
      </c>
      <c r="D146" s="61" t="s">
        <v>13</v>
      </c>
      <c r="E146" s="61" t="s">
        <v>67</v>
      </c>
      <c r="F146" s="61" t="s">
        <v>45</v>
      </c>
      <c r="G146" s="62" t="s">
        <v>47</v>
      </c>
      <c r="H146" s="73">
        <v>35582</v>
      </c>
      <c r="I146" s="56"/>
      <c r="J146" s="56"/>
      <c r="K146" s="58" t="str">
        <f t="shared" si="2"/>
        <v>Track &amp; Field-Female-4 Mile-V40</v>
      </c>
      <c r="L146" s="63" t="s">
        <v>776</v>
      </c>
    </row>
    <row r="147" spans="1:12" x14ac:dyDescent="0.15">
      <c r="A147" s="56" t="s">
        <v>912</v>
      </c>
      <c r="B147" s="61" t="s">
        <v>0</v>
      </c>
      <c r="C147" s="61" t="s">
        <v>75</v>
      </c>
      <c r="D147" s="61" t="s">
        <v>15</v>
      </c>
      <c r="E147" s="61" t="s">
        <v>74</v>
      </c>
      <c r="F147" s="61" t="s">
        <v>38</v>
      </c>
      <c r="G147" s="62">
        <v>28.52</v>
      </c>
      <c r="H147" s="73">
        <v>36557</v>
      </c>
      <c r="I147" s="56"/>
      <c r="J147" s="56"/>
      <c r="K147" s="58" t="str">
        <f t="shared" si="2"/>
        <v>Track &amp; Field-Female-5 Mile-V35</v>
      </c>
      <c r="L147" s="63" t="s">
        <v>776</v>
      </c>
    </row>
    <row r="148" spans="1:12" x14ac:dyDescent="0.15">
      <c r="A148" s="56" t="s">
        <v>912</v>
      </c>
      <c r="B148" s="61" t="s">
        <v>0</v>
      </c>
      <c r="C148" s="61" t="s">
        <v>75</v>
      </c>
      <c r="D148" s="61" t="s">
        <v>18</v>
      </c>
      <c r="E148" s="61" t="s">
        <v>5</v>
      </c>
      <c r="F148" s="61" t="s">
        <v>38</v>
      </c>
      <c r="G148" s="62" t="s">
        <v>41</v>
      </c>
      <c r="H148" s="73">
        <v>36069</v>
      </c>
      <c r="I148" s="56"/>
      <c r="J148" s="56"/>
      <c r="K148" s="58" t="str">
        <f t="shared" si="2"/>
        <v>Track &amp; Field-Female-10 Mile-Senior</v>
      </c>
      <c r="L148" s="63" t="s">
        <v>776</v>
      </c>
    </row>
    <row r="149" spans="1:12" x14ac:dyDescent="0.15">
      <c r="A149" s="56" t="s">
        <v>912</v>
      </c>
      <c r="B149" s="61" t="s">
        <v>0</v>
      </c>
      <c r="C149" s="61" t="s">
        <v>75</v>
      </c>
      <c r="D149" s="61" t="s">
        <v>18</v>
      </c>
      <c r="E149" s="61" t="s">
        <v>74</v>
      </c>
      <c r="F149" s="61" t="s">
        <v>38</v>
      </c>
      <c r="G149" s="62" t="s">
        <v>41</v>
      </c>
      <c r="H149" s="73">
        <v>36069</v>
      </c>
      <c r="I149" s="56"/>
      <c r="J149" s="56"/>
      <c r="K149" s="58" t="str">
        <f t="shared" si="2"/>
        <v>Track &amp; Field-Female-10 Mile-V35</v>
      </c>
      <c r="L149" s="63" t="s">
        <v>776</v>
      </c>
    </row>
    <row r="150" spans="1:12" x14ac:dyDescent="0.15">
      <c r="A150" s="56" t="s">
        <v>912</v>
      </c>
      <c r="B150" s="61" t="s">
        <v>0</v>
      </c>
      <c r="C150" s="61" t="s">
        <v>75</v>
      </c>
      <c r="D150" s="61" t="s">
        <v>20</v>
      </c>
      <c r="E150" s="61" t="s">
        <v>5</v>
      </c>
      <c r="F150" s="61" t="s">
        <v>38</v>
      </c>
      <c r="G150" s="62" t="s">
        <v>42</v>
      </c>
      <c r="H150" s="73">
        <v>34759</v>
      </c>
      <c r="I150" s="56"/>
      <c r="J150" s="56"/>
      <c r="K150" s="58" t="str">
        <f t="shared" si="2"/>
        <v>Track &amp; Field-Female-Half Marathon-Senior</v>
      </c>
      <c r="L150" s="63" t="s">
        <v>776</v>
      </c>
    </row>
    <row r="151" spans="1:12" x14ac:dyDescent="0.15">
      <c r="A151" s="56" t="s">
        <v>912</v>
      </c>
      <c r="B151" s="61" t="s">
        <v>0</v>
      </c>
      <c r="C151" s="61" t="s">
        <v>75</v>
      </c>
      <c r="D151" s="61" t="s">
        <v>20</v>
      </c>
      <c r="E151" s="61" t="s">
        <v>67</v>
      </c>
      <c r="F151" s="61" t="s">
        <v>45</v>
      </c>
      <c r="G151" s="62" t="s">
        <v>775</v>
      </c>
      <c r="H151" s="73">
        <v>35674</v>
      </c>
      <c r="I151" s="56"/>
      <c r="J151" s="56"/>
      <c r="K151" s="58" t="str">
        <f t="shared" si="2"/>
        <v>Track &amp; Field-Female-Half Marathon-V40</v>
      </c>
      <c r="L151" s="63" t="s">
        <v>776</v>
      </c>
    </row>
    <row r="152" spans="1:12" x14ac:dyDescent="0.15">
      <c r="A152" s="56" t="s">
        <v>912</v>
      </c>
      <c r="B152" s="61" t="s">
        <v>0</v>
      </c>
      <c r="C152" s="61" t="s">
        <v>75</v>
      </c>
      <c r="D152" s="61" t="s">
        <v>23</v>
      </c>
      <c r="E152" s="61" t="s">
        <v>5</v>
      </c>
      <c r="F152" s="61" t="s">
        <v>52</v>
      </c>
      <c r="G152" s="62" t="s">
        <v>44</v>
      </c>
      <c r="H152" s="73">
        <v>37681</v>
      </c>
      <c r="I152" s="56"/>
      <c r="J152" s="56"/>
      <c r="K152" s="58" t="str">
        <f t="shared" si="2"/>
        <v>Track &amp; Field-Female-20 Mile-Senior</v>
      </c>
      <c r="L152" s="63" t="s">
        <v>776</v>
      </c>
    </row>
    <row r="153" spans="1:12" x14ac:dyDescent="0.15">
      <c r="A153" s="56" t="s">
        <v>912</v>
      </c>
      <c r="B153" s="61" t="s">
        <v>0</v>
      </c>
      <c r="C153" s="61" t="s">
        <v>75</v>
      </c>
      <c r="D153" s="61" t="s">
        <v>25</v>
      </c>
      <c r="E153" s="61" t="s">
        <v>5</v>
      </c>
      <c r="F153" s="61" t="s">
        <v>52</v>
      </c>
      <c r="G153" s="62" t="s">
        <v>53</v>
      </c>
      <c r="H153" s="73">
        <v>38443</v>
      </c>
      <c r="I153" s="56"/>
      <c r="J153" s="56"/>
      <c r="K153" s="58" t="str">
        <f t="shared" si="2"/>
        <v>Track &amp; Field-Female-Marathon-Senior</v>
      </c>
      <c r="L153" s="63" t="s">
        <v>776</v>
      </c>
    </row>
    <row r="154" spans="1:12" x14ac:dyDescent="0.15">
      <c r="A154" s="56" t="s">
        <v>912</v>
      </c>
      <c r="B154" s="61" t="s">
        <v>76</v>
      </c>
      <c r="C154" s="61" t="s">
        <v>75</v>
      </c>
      <c r="D154" s="61" t="s">
        <v>8</v>
      </c>
      <c r="E154" s="61" t="s">
        <v>371</v>
      </c>
      <c r="F154" s="61" t="s">
        <v>40</v>
      </c>
      <c r="G154" s="62">
        <v>65.900000000000006</v>
      </c>
      <c r="H154" s="73">
        <v>37012</v>
      </c>
      <c r="I154" s="56"/>
      <c r="J154" s="56"/>
      <c r="K154" s="58" t="str">
        <f t="shared" si="2"/>
        <v>Track &amp; Field-Female-400m-M40</v>
      </c>
      <c r="L154" s="63" t="s">
        <v>776</v>
      </c>
    </row>
    <row r="155" spans="1:12" x14ac:dyDescent="0.15">
      <c r="A155" s="56" t="s">
        <v>912</v>
      </c>
      <c r="B155" s="61" t="s">
        <v>76</v>
      </c>
      <c r="C155" s="61" t="s">
        <v>75</v>
      </c>
      <c r="D155" s="61" t="s">
        <v>134</v>
      </c>
      <c r="E155" s="61" t="s">
        <v>5</v>
      </c>
      <c r="F155" s="61" t="s">
        <v>109</v>
      </c>
      <c r="G155" s="62" t="s">
        <v>206</v>
      </c>
      <c r="H155" s="73">
        <v>36708</v>
      </c>
      <c r="I155" s="56"/>
      <c r="J155" s="56"/>
      <c r="K155" s="58" t="str">
        <f t="shared" si="2"/>
        <v>Track &amp; Field-Female-Mile-Senior</v>
      </c>
      <c r="L155" s="63" t="s">
        <v>776</v>
      </c>
    </row>
    <row r="156" spans="1:12" x14ac:dyDescent="0.15">
      <c r="A156" s="56" t="s">
        <v>912</v>
      </c>
      <c r="B156" s="61" t="s">
        <v>76</v>
      </c>
      <c r="C156" s="61" t="s">
        <v>69</v>
      </c>
      <c r="D156" s="61" t="s">
        <v>7</v>
      </c>
      <c r="E156" s="61" t="s">
        <v>5</v>
      </c>
      <c r="F156" s="61" t="s">
        <v>236</v>
      </c>
      <c r="G156" s="62">
        <v>22.4</v>
      </c>
      <c r="H156" s="73">
        <v>37742</v>
      </c>
      <c r="I156" s="56"/>
      <c r="J156" s="56"/>
      <c r="K156" s="58" t="str">
        <f t="shared" si="2"/>
        <v>Track &amp; Field-Male-200m-Senior</v>
      </c>
      <c r="L156" s="63" t="s">
        <v>776</v>
      </c>
    </row>
    <row r="157" spans="1:12" x14ac:dyDescent="0.15">
      <c r="A157" s="56" t="s">
        <v>912</v>
      </c>
      <c r="B157" s="61" t="s">
        <v>76</v>
      </c>
      <c r="C157" s="61" t="s">
        <v>69</v>
      </c>
      <c r="D157" s="61" t="s">
        <v>125</v>
      </c>
      <c r="E157" s="61" t="s">
        <v>5</v>
      </c>
      <c r="F157" s="61" t="s">
        <v>302</v>
      </c>
      <c r="G157" s="62" t="s">
        <v>304</v>
      </c>
      <c r="H157" s="73">
        <v>30682</v>
      </c>
      <c r="I157" s="56"/>
      <c r="J157" s="56"/>
      <c r="K157" s="58" t="str">
        <f t="shared" si="2"/>
        <v>Track &amp; Field-Male-High Jump-Senior</v>
      </c>
      <c r="L157" s="63" t="s">
        <v>776</v>
      </c>
    </row>
    <row r="158" spans="1:12" x14ac:dyDescent="0.15">
      <c r="A158" s="56" t="s">
        <v>912</v>
      </c>
      <c r="B158" s="61" t="s">
        <v>0</v>
      </c>
      <c r="C158" s="61" t="s">
        <v>69</v>
      </c>
      <c r="D158" s="61" t="s">
        <v>25</v>
      </c>
      <c r="E158" s="61" t="s">
        <v>71</v>
      </c>
      <c r="F158" s="61" t="s">
        <v>54</v>
      </c>
      <c r="G158" s="62" t="s">
        <v>58</v>
      </c>
      <c r="H158" s="73">
        <v>39539</v>
      </c>
      <c r="I158" s="56"/>
      <c r="J158" s="56"/>
      <c r="K158" s="58" t="str">
        <f t="shared" si="2"/>
        <v>Track &amp; Field-Male-Marathon-V65</v>
      </c>
      <c r="L158" s="63" t="s">
        <v>776</v>
      </c>
    </row>
    <row r="159" spans="1:12" x14ac:dyDescent="0.15">
      <c r="A159" s="56" t="s">
        <v>912</v>
      </c>
      <c r="B159" s="64" t="s">
        <v>0</v>
      </c>
      <c r="C159" s="64" t="s">
        <v>69</v>
      </c>
      <c r="D159" s="64" t="s">
        <v>17</v>
      </c>
      <c r="E159" s="64" t="s">
        <v>70</v>
      </c>
      <c r="F159" s="64" t="s">
        <v>36</v>
      </c>
      <c r="G159" s="65">
        <v>39.19</v>
      </c>
      <c r="H159" s="75">
        <v>41000</v>
      </c>
      <c r="I159" s="56"/>
      <c r="J159" s="56"/>
      <c r="K159" s="58" t="str">
        <f t="shared" si="2"/>
        <v>Track &amp; Field-Male-10 K-V60</v>
      </c>
      <c r="L159" s="63" t="s">
        <v>776</v>
      </c>
    </row>
    <row r="160" spans="1:12" s="25" customFormat="1" x14ac:dyDescent="0.15">
      <c r="A160" s="64" t="s">
        <v>912</v>
      </c>
      <c r="B160" s="64" t="s">
        <v>0</v>
      </c>
      <c r="C160" s="64" t="s">
        <v>69</v>
      </c>
      <c r="D160" s="64" t="s">
        <v>18</v>
      </c>
      <c r="E160" s="64" t="s">
        <v>64</v>
      </c>
      <c r="F160" s="64" t="s">
        <v>30</v>
      </c>
      <c r="G160" s="65" t="s">
        <v>31</v>
      </c>
      <c r="H160" s="75">
        <v>35704</v>
      </c>
      <c r="I160" s="56"/>
      <c r="J160" s="64"/>
      <c r="K160" s="58" t="str">
        <f t="shared" si="2"/>
        <v>Track &amp; Field-Male-10 Mile-V45</v>
      </c>
      <c r="L160" s="63" t="s">
        <v>776</v>
      </c>
    </row>
    <row r="161" spans="1:12" s="25" customFormat="1" x14ac:dyDescent="0.15">
      <c r="A161" s="64" t="s">
        <v>912</v>
      </c>
      <c r="B161" s="64" t="s">
        <v>0</v>
      </c>
      <c r="C161" s="64" t="s">
        <v>69</v>
      </c>
      <c r="D161" s="64" t="s">
        <v>18</v>
      </c>
      <c r="E161" s="64" t="s">
        <v>70</v>
      </c>
      <c r="F161" s="64" t="s">
        <v>36</v>
      </c>
      <c r="G161" s="66">
        <v>4.5590277777777778E-2</v>
      </c>
      <c r="H161" s="75">
        <v>41091</v>
      </c>
      <c r="I161" s="56"/>
      <c r="J161" s="64"/>
      <c r="K161" s="58" t="str">
        <f t="shared" si="2"/>
        <v>Track &amp; Field-Male-10 Mile-V60</v>
      </c>
      <c r="L161" s="63" t="s">
        <v>776</v>
      </c>
    </row>
    <row r="162" spans="1:12" x14ac:dyDescent="0.15">
      <c r="A162" s="56" t="s">
        <v>912</v>
      </c>
      <c r="B162" s="56" t="s">
        <v>76</v>
      </c>
      <c r="C162" s="56" t="s">
        <v>75</v>
      </c>
      <c r="D162" s="56" t="s">
        <v>424</v>
      </c>
      <c r="E162" s="56" t="s">
        <v>79</v>
      </c>
      <c r="F162" s="56" t="s">
        <v>723</v>
      </c>
      <c r="G162" s="57" t="s">
        <v>725</v>
      </c>
      <c r="H162" s="74">
        <v>42154</v>
      </c>
      <c r="I162" s="56"/>
      <c r="J162" s="56"/>
      <c r="K162" s="58" t="str">
        <f t="shared" si="2"/>
        <v>Track &amp; Field-Female-4*300m-U15</v>
      </c>
      <c r="L162" s="59"/>
    </row>
    <row r="163" spans="1:12" x14ac:dyDescent="0.15">
      <c r="A163" s="56" t="s">
        <v>912</v>
      </c>
      <c r="B163" s="56" t="s">
        <v>76</v>
      </c>
      <c r="C163" s="56" t="s">
        <v>75</v>
      </c>
      <c r="D163" s="56" t="s">
        <v>424</v>
      </c>
      <c r="E163" s="56" t="s">
        <v>79</v>
      </c>
      <c r="F163" s="56" t="s">
        <v>724</v>
      </c>
      <c r="G163" s="57" t="s">
        <v>725</v>
      </c>
      <c r="H163" s="74">
        <v>42154</v>
      </c>
      <c r="I163" s="56"/>
      <c r="J163" s="56"/>
      <c r="K163" s="58" t="str">
        <f t="shared" si="2"/>
        <v>Track &amp; Field-Female-4*300m-U15</v>
      </c>
      <c r="L163" s="59"/>
    </row>
    <row r="164" spans="1:12" x14ac:dyDescent="0.15">
      <c r="A164" s="56" t="s">
        <v>912</v>
      </c>
      <c r="B164" s="56" t="s">
        <v>76</v>
      </c>
      <c r="C164" s="56" t="s">
        <v>75</v>
      </c>
      <c r="D164" s="56" t="s">
        <v>424</v>
      </c>
      <c r="E164" s="56" t="s">
        <v>79</v>
      </c>
      <c r="F164" s="56" t="s">
        <v>92</v>
      </c>
      <c r="G164" s="57" t="s">
        <v>725</v>
      </c>
      <c r="H164" s="74">
        <v>42154</v>
      </c>
      <c r="I164" s="56"/>
      <c r="J164" s="56"/>
      <c r="K164" s="58" t="str">
        <f t="shared" si="2"/>
        <v>Track &amp; Field-Female-4*300m-U15</v>
      </c>
      <c r="L164" s="59"/>
    </row>
    <row r="165" spans="1:12" x14ac:dyDescent="0.15">
      <c r="A165" s="56" t="s">
        <v>912</v>
      </c>
      <c r="B165" s="56" t="s">
        <v>76</v>
      </c>
      <c r="C165" s="56" t="s">
        <v>75</v>
      </c>
      <c r="D165" s="56" t="s">
        <v>424</v>
      </c>
      <c r="E165" s="56" t="s">
        <v>79</v>
      </c>
      <c r="F165" s="56" t="s">
        <v>656</v>
      </c>
      <c r="G165" s="57" t="s">
        <v>725</v>
      </c>
      <c r="H165" s="74">
        <v>42154</v>
      </c>
      <c r="I165" s="56"/>
      <c r="J165" s="56"/>
      <c r="K165" s="58" t="str">
        <f t="shared" si="2"/>
        <v>Track &amp; Field-Female-4*300m-U15</v>
      </c>
      <c r="L165" s="59"/>
    </row>
    <row r="166" spans="1:12" x14ac:dyDescent="0.15">
      <c r="A166" s="56" t="s">
        <v>912</v>
      </c>
      <c r="B166" s="56" t="s">
        <v>76</v>
      </c>
      <c r="C166" s="56" t="s">
        <v>75</v>
      </c>
      <c r="D166" s="56" t="s">
        <v>208</v>
      </c>
      <c r="E166" s="56" t="s">
        <v>77</v>
      </c>
      <c r="F166" s="56" t="s">
        <v>213</v>
      </c>
      <c r="G166" s="57">
        <v>11.1</v>
      </c>
      <c r="H166" s="74">
        <v>40426</v>
      </c>
      <c r="I166" s="56"/>
      <c r="J166" s="56"/>
      <c r="K166" s="58" t="str">
        <f t="shared" si="2"/>
        <v>Track &amp; Field-Female-75m-U11</v>
      </c>
      <c r="L166" s="59"/>
    </row>
    <row r="167" spans="1:12" x14ac:dyDescent="0.15">
      <c r="A167" s="56" t="s">
        <v>912</v>
      </c>
      <c r="B167" s="56" t="s">
        <v>76</v>
      </c>
      <c r="C167" s="56" t="s">
        <v>75</v>
      </c>
      <c r="D167" s="56" t="s">
        <v>124</v>
      </c>
      <c r="E167" s="56" t="s">
        <v>77</v>
      </c>
      <c r="F167" s="56" t="s">
        <v>105</v>
      </c>
      <c r="G167" s="57" t="s">
        <v>137</v>
      </c>
      <c r="H167" s="74"/>
      <c r="I167" s="56"/>
      <c r="J167" s="56"/>
      <c r="K167" s="58" t="str">
        <f t="shared" si="2"/>
        <v>Track &amp; Field-Female-Long Jump-U11</v>
      </c>
      <c r="L167" s="59"/>
    </row>
    <row r="168" spans="1:12" x14ac:dyDescent="0.15">
      <c r="A168" s="56" t="s">
        <v>912</v>
      </c>
      <c r="B168" s="56" t="s">
        <v>76</v>
      </c>
      <c r="C168" s="56" t="s">
        <v>75</v>
      </c>
      <c r="D168" s="56" t="s">
        <v>6</v>
      </c>
      <c r="E168" s="56" t="s">
        <v>373</v>
      </c>
      <c r="F168" s="56" t="s">
        <v>751</v>
      </c>
      <c r="G168" s="57">
        <v>18.100000000000001</v>
      </c>
      <c r="H168" s="74">
        <v>42266</v>
      </c>
      <c r="I168" s="56"/>
      <c r="J168" s="56"/>
      <c r="K168" s="58" t="str">
        <f t="shared" si="2"/>
        <v>Track &amp; Field-Female-100m-M50</v>
      </c>
      <c r="L168" s="59"/>
    </row>
    <row r="169" spans="1:12" x14ac:dyDescent="0.15">
      <c r="A169" s="56" t="s">
        <v>912</v>
      </c>
      <c r="B169" s="56" t="s">
        <v>76</v>
      </c>
      <c r="C169" s="56" t="s">
        <v>75</v>
      </c>
      <c r="D169" s="56" t="s">
        <v>7</v>
      </c>
      <c r="E169" s="56" t="s">
        <v>373</v>
      </c>
      <c r="F169" s="56" t="s">
        <v>751</v>
      </c>
      <c r="G169" s="57">
        <v>39.4</v>
      </c>
      <c r="H169" s="74">
        <v>42266</v>
      </c>
      <c r="I169" s="56"/>
      <c r="J169" s="56"/>
      <c r="K169" s="58" t="str">
        <f t="shared" si="2"/>
        <v>Track &amp; Field-Female-200m-M50</v>
      </c>
      <c r="L169" s="59"/>
    </row>
    <row r="170" spans="1:12" x14ac:dyDescent="0.15">
      <c r="A170" s="56" t="s">
        <v>912</v>
      </c>
      <c r="B170" s="56" t="s">
        <v>76</v>
      </c>
      <c r="C170" s="56" t="s">
        <v>75</v>
      </c>
      <c r="D170" s="56" t="s">
        <v>8</v>
      </c>
      <c r="E170" s="56" t="s">
        <v>373</v>
      </c>
      <c r="F170" s="56" t="s">
        <v>185</v>
      </c>
      <c r="G170" s="57">
        <v>86.9</v>
      </c>
      <c r="H170" s="74">
        <v>41794</v>
      </c>
      <c r="I170" s="56"/>
      <c r="J170" s="56"/>
      <c r="K170" s="58" t="str">
        <f t="shared" si="2"/>
        <v>Track &amp; Field-Female-400m-M50</v>
      </c>
      <c r="L170" s="59"/>
    </row>
    <row r="171" spans="1:12" x14ac:dyDescent="0.15">
      <c r="A171" s="56" t="s">
        <v>912</v>
      </c>
      <c r="B171" s="56" t="s">
        <v>76</v>
      </c>
      <c r="C171" s="56" t="s">
        <v>75</v>
      </c>
      <c r="D171" s="56" t="s">
        <v>98</v>
      </c>
      <c r="E171" s="56" t="s">
        <v>373</v>
      </c>
      <c r="F171" s="56" t="s">
        <v>40</v>
      </c>
      <c r="G171" s="57" t="s">
        <v>477</v>
      </c>
      <c r="H171" s="74">
        <v>40391</v>
      </c>
      <c r="I171" s="56"/>
      <c r="J171" s="56"/>
      <c r="K171" s="58" t="str">
        <f t="shared" si="2"/>
        <v>Track &amp; Field-Female-1500m-M50</v>
      </c>
      <c r="L171" s="59"/>
    </row>
    <row r="172" spans="1:12" x14ac:dyDescent="0.15">
      <c r="A172" s="56" t="s">
        <v>912</v>
      </c>
      <c r="B172" s="56" t="s">
        <v>76</v>
      </c>
      <c r="C172" s="56" t="s">
        <v>75</v>
      </c>
      <c r="D172" s="56" t="s">
        <v>211</v>
      </c>
      <c r="E172" s="56" t="s">
        <v>77</v>
      </c>
      <c r="F172" s="56" t="s">
        <v>218</v>
      </c>
      <c r="G172" s="57" t="s">
        <v>219</v>
      </c>
      <c r="H172" s="74">
        <v>40075</v>
      </c>
      <c r="I172" s="56"/>
      <c r="J172" s="56"/>
      <c r="K172" s="58" t="str">
        <f t="shared" si="2"/>
        <v>Track &amp; Field-Female-600m-U11</v>
      </c>
      <c r="L172" s="59"/>
    </row>
    <row r="173" spans="1:12" x14ac:dyDescent="0.15">
      <c r="A173" s="56" t="s">
        <v>912</v>
      </c>
      <c r="B173" s="56" t="s">
        <v>76</v>
      </c>
      <c r="C173" s="56" t="s">
        <v>69</v>
      </c>
      <c r="D173" s="56" t="s">
        <v>211</v>
      </c>
      <c r="E173" s="56" t="s">
        <v>77</v>
      </c>
      <c r="F173" s="56" t="s">
        <v>257</v>
      </c>
      <c r="G173" s="57" t="s">
        <v>393</v>
      </c>
      <c r="H173" s="74">
        <v>38151</v>
      </c>
      <c r="I173" s="56"/>
      <c r="J173" s="56"/>
      <c r="K173" s="58" t="str">
        <f t="shared" si="2"/>
        <v>Track &amp; Field-Male-600m-U11</v>
      </c>
      <c r="L173" s="59"/>
    </row>
    <row r="174" spans="1:12" x14ac:dyDescent="0.15">
      <c r="A174" s="56" t="s">
        <v>912</v>
      </c>
      <c r="B174" s="56" t="s">
        <v>76</v>
      </c>
      <c r="C174" s="56" t="s">
        <v>75</v>
      </c>
      <c r="D174" s="56" t="s">
        <v>129</v>
      </c>
      <c r="E174" s="56" t="s">
        <v>373</v>
      </c>
      <c r="F174" s="56" t="s">
        <v>40</v>
      </c>
      <c r="G174" s="57" t="s">
        <v>645</v>
      </c>
      <c r="H174" s="74">
        <v>40360</v>
      </c>
      <c r="I174" s="56"/>
      <c r="J174" s="56"/>
      <c r="K174" s="58" t="str">
        <f t="shared" si="2"/>
        <v>Track &amp; Field-Female-Discus-M50</v>
      </c>
      <c r="L174" s="59"/>
    </row>
    <row r="175" spans="1:12" x14ac:dyDescent="0.15">
      <c r="A175" s="56" t="s">
        <v>912</v>
      </c>
      <c r="B175" s="56" t="s">
        <v>76</v>
      </c>
      <c r="C175" s="56" t="s">
        <v>75</v>
      </c>
      <c r="D175" s="56" t="s">
        <v>9</v>
      </c>
      <c r="E175" s="56" t="s">
        <v>373</v>
      </c>
      <c r="F175" s="56" t="s">
        <v>40</v>
      </c>
      <c r="G175" s="57" t="s">
        <v>476</v>
      </c>
      <c r="H175" s="74">
        <v>40787</v>
      </c>
      <c r="I175" s="56"/>
      <c r="J175" s="56"/>
      <c r="K175" s="58" t="str">
        <f t="shared" si="2"/>
        <v>Track &amp; Field-Female-800m-M50</v>
      </c>
      <c r="L175" s="59"/>
    </row>
    <row r="176" spans="1:12" x14ac:dyDescent="0.15">
      <c r="A176" s="56" t="s">
        <v>912</v>
      </c>
      <c r="B176" s="56" t="s">
        <v>76</v>
      </c>
      <c r="C176" s="56" t="s">
        <v>75</v>
      </c>
      <c r="D176" s="56" t="s">
        <v>424</v>
      </c>
      <c r="E176" s="56" t="s">
        <v>79</v>
      </c>
      <c r="F176" s="56" t="s">
        <v>723</v>
      </c>
      <c r="G176" s="57" t="s">
        <v>779</v>
      </c>
      <c r="H176" s="74">
        <v>42483</v>
      </c>
      <c r="I176" s="56"/>
      <c r="J176" s="56"/>
      <c r="K176" s="58" t="str">
        <f t="shared" si="2"/>
        <v>Track &amp; Field-Female-4*300m-U15</v>
      </c>
      <c r="L176" s="59"/>
    </row>
    <row r="177" spans="1:12" x14ac:dyDescent="0.15">
      <c r="A177" s="56" t="s">
        <v>912</v>
      </c>
      <c r="B177" s="56" t="s">
        <v>76</v>
      </c>
      <c r="C177" s="56" t="s">
        <v>75</v>
      </c>
      <c r="D177" s="56" t="s">
        <v>424</v>
      </c>
      <c r="E177" s="56" t="s">
        <v>79</v>
      </c>
      <c r="F177" s="56" t="s">
        <v>778</v>
      </c>
      <c r="G177" s="57" t="s">
        <v>779</v>
      </c>
      <c r="H177" s="74">
        <v>42483</v>
      </c>
      <c r="I177" s="56"/>
      <c r="J177" s="56"/>
      <c r="K177" s="58" t="str">
        <f t="shared" si="2"/>
        <v>Track &amp; Field-Female-4*300m-U15</v>
      </c>
      <c r="L177" s="59"/>
    </row>
    <row r="178" spans="1:12" x14ac:dyDescent="0.15">
      <c r="A178" s="56" t="s">
        <v>912</v>
      </c>
      <c r="B178" s="56" t="s">
        <v>76</v>
      </c>
      <c r="C178" s="56" t="s">
        <v>75</v>
      </c>
      <c r="D178" s="56" t="s">
        <v>424</v>
      </c>
      <c r="E178" s="56" t="s">
        <v>79</v>
      </c>
      <c r="F178" s="56" t="s">
        <v>92</v>
      </c>
      <c r="G178" s="57" t="s">
        <v>779</v>
      </c>
      <c r="H178" s="74">
        <v>42483</v>
      </c>
      <c r="I178" s="56"/>
      <c r="J178" s="56"/>
      <c r="K178" s="58" t="str">
        <f t="shared" si="2"/>
        <v>Track &amp; Field-Female-4*300m-U15</v>
      </c>
      <c r="L178" s="59"/>
    </row>
    <row r="179" spans="1:12" x14ac:dyDescent="0.15">
      <c r="A179" s="56" t="s">
        <v>912</v>
      </c>
      <c r="B179" s="56" t="s">
        <v>76</v>
      </c>
      <c r="C179" s="56" t="s">
        <v>75</v>
      </c>
      <c r="D179" s="56" t="s">
        <v>424</v>
      </c>
      <c r="E179" s="56" t="s">
        <v>79</v>
      </c>
      <c r="F179" s="56" t="s">
        <v>724</v>
      </c>
      <c r="G179" s="57" t="s">
        <v>779</v>
      </c>
      <c r="H179" s="74">
        <v>42483</v>
      </c>
      <c r="I179" s="56"/>
      <c r="J179" s="56"/>
      <c r="K179" s="58" t="str">
        <f t="shared" si="2"/>
        <v>Track &amp; Field-Female-4*300m-U15</v>
      </c>
      <c r="L179" s="59"/>
    </row>
    <row r="180" spans="1:12" x14ac:dyDescent="0.15">
      <c r="A180" s="56" t="s">
        <v>912</v>
      </c>
      <c r="B180" s="56" t="s">
        <v>76</v>
      </c>
      <c r="C180" s="56" t="s">
        <v>75</v>
      </c>
      <c r="D180" s="56" t="s">
        <v>563</v>
      </c>
      <c r="E180" s="56" t="s">
        <v>373</v>
      </c>
      <c r="F180" s="56" t="s">
        <v>185</v>
      </c>
      <c r="G180" s="57" t="s">
        <v>649</v>
      </c>
      <c r="H180" s="74">
        <v>41763</v>
      </c>
      <c r="I180" s="56"/>
      <c r="J180" s="56"/>
      <c r="K180" s="58" t="str">
        <f t="shared" si="2"/>
        <v>Track &amp; Field-Female-Hammer (4kg)-M50</v>
      </c>
      <c r="L180" s="59"/>
    </row>
    <row r="181" spans="1:12" x14ac:dyDescent="0.15">
      <c r="A181" s="56" t="s">
        <v>912</v>
      </c>
      <c r="B181" s="56" t="s">
        <v>0</v>
      </c>
      <c r="C181" s="56" t="s">
        <v>69</v>
      </c>
      <c r="D181" s="56" t="s">
        <v>11</v>
      </c>
      <c r="E181" s="56" t="s">
        <v>479</v>
      </c>
      <c r="F181" s="56" t="s">
        <v>54</v>
      </c>
      <c r="G181" s="57">
        <v>28.13</v>
      </c>
      <c r="H181" s="74">
        <v>42154</v>
      </c>
      <c r="I181" s="56"/>
      <c r="J181" s="56"/>
      <c r="K181" s="58" t="str">
        <f t="shared" si="2"/>
        <v>Track &amp; Field-Male-5 K-V75</v>
      </c>
      <c r="L181" s="59"/>
    </row>
    <row r="182" spans="1:12" x14ac:dyDescent="0.15">
      <c r="A182" s="56" t="s">
        <v>912</v>
      </c>
      <c r="B182" s="56" t="s">
        <v>0</v>
      </c>
      <c r="C182" s="56" t="s">
        <v>69</v>
      </c>
      <c r="D182" s="56" t="s">
        <v>18</v>
      </c>
      <c r="E182" s="56" t="s">
        <v>479</v>
      </c>
      <c r="F182" s="56" t="s">
        <v>54</v>
      </c>
      <c r="G182" s="67">
        <v>6.8599537037037042E-2</v>
      </c>
      <c r="H182" s="74">
        <v>41847</v>
      </c>
      <c r="I182" s="56"/>
      <c r="J182" s="56"/>
      <c r="K182" s="58" t="str">
        <f t="shared" si="2"/>
        <v>Track &amp; Field-Male-10 Mile-V75</v>
      </c>
      <c r="L182" s="59"/>
    </row>
    <row r="183" spans="1:12" x14ac:dyDescent="0.15">
      <c r="A183" s="56" t="s">
        <v>912</v>
      </c>
      <c r="B183" s="56" t="s">
        <v>76</v>
      </c>
      <c r="C183" s="56" t="s">
        <v>75</v>
      </c>
      <c r="D183" s="56" t="s">
        <v>50</v>
      </c>
      <c r="E183" s="56" t="s">
        <v>79</v>
      </c>
      <c r="F183" s="56" t="s">
        <v>91</v>
      </c>
      <c r="G183" s="57">
        <v>44</v>
      </c>
      <c r="H183" s="74">
        <v>36361</v>
      </c>
      <c r="I183" s="56"/>
      <c r="J183" s="56"/>
      <c r="K183" s="58" t="str">
        <f t="shared" si="2"/>
        <v>Track &amp; Field-Female-300m-U15</v>
      </c>
      <c r="L183" s="59"/>
    </row>
    <row r="184" spans="1:12" x14ac:dyDescent="0.15">
      <c r="A184" s="56" t="s">
        <v>912</v>
      </c>
      <c r="B184" s="56" t="s">
        <v>76</v>
      </c>
      <c r="C184" s="56" t="s">
        <v>75</v>
      </c>
      <c r="D184" s="56" t="s">
        <v>9</v>
      </c>
      <c r="E184" s="56" t="s">
        <v>79</v>
      </c>
      <c r="F184" s="56" t="s">
        <v>467</v>
      </c>
      <c r="G184" s="57" t="s">
        <v>498</v>
      </c>
      <c r="H184" s="74">
        <v>41456</v>
      </c>
      <c r="I184" s="56"/>
      <c r="J184" s="56"/>
      <c r="K184" s="58" t="str">
        <f t="shared" si="2"/>
        <v>Track &amp; Field-Female-800m-U15</v>
      </c>
      <c r="L184" s="59"/>
    </row>
    <row r="185" spans="1:12" x14ac:dyDescent="0.15">
      <c r="A185" s="56" t="s">
        <v>912</v>
      </c>
      <c r="B185" s="56" t="s">
        <v>76</v>
      </c>
      <c r="C185" s="56" t="s">
        <v>69</v>
      </c>
      <c r="D185" s="56" t="s">
        <v>134</v>
      </c>
      <c r="E185" s="56" t="s">
        <v>80</v>
      </c>
      <c r="F185" s="56" t="s">
        <v>427</v>
      </c>
      <c r="G185" s="57" t="s">
        <v>746</v>
      </c>
      <c r="H185" s="74">
        <v>42186</v>
      </c>
      <c r="I185" s="56"/>
      <c r="J185" s="56"/>
      <c r="K185" s="58" t="str">
        <f t="shared" si="2"/>
        <v>Track &amp; Field-Male-Mile-U17</v>
      </c>
      <c r="L185" s="59"/>
    </row>
    <row r="186" spans="1:12" x14ac:dyDescent="0.15">
      <c r="A186" s="56" t="s">
        <v>912</v>
      </c>
      <c r="B186" s="56" t="s">
        <v>76</v>
      </c>
      <c r="C186" s="56" t="s">
        <v>75</v>
      </c>
      <c r="D186" s="56" t="s">
        <v>210</v>
      </c>
      <c r="E186" s="56" t="s">
        <v>77</v>
      </c>
      <c r="F186" s="56" t="s">
        <v>689</v>
      </c>
      <c r="G186" s="57">
        <v>23.4</v>
      </c>
      <c r="H186" s="74">
        <v>41902</v>
      </c>
      <c r="I186" s="56"/>
      <c r="J186" s="56"/>
      <c r="K186" s="58" t="str">
        <f t="shared" si="2"/>
        <v>Track &amp; Field-Female-150m-U11</v>
      </c>
      <c r="L186" s="59"/>
    </row>
    <row r="187" spans="1:12" x14ac:dyDescent="0.15">
      <c r="A187" s="56" t="s">
        <v>912</v>
      </c>
      <c r="B187" s="56" t="s">
        <v>76</v>
      </c>
      <c r="C187" s="56" t="s">
        <v>75</v>
      </c>
      <c r="D187" s="56" t="s">
        <v>8</v>
      </c>
      <c r="E187" s="56" t="s">
        <v>373</v>
      </c>
      <c r="F187" s="56" t="s">
        <v>417</v>
      </c>
      <c r="G187" s="57">
        <v>75</v>
      </c>
      <c r="H187" s="74">
        <v>42476</v>
      </c>
      <c r="I187" s="56"/>
      <c r="J187" s="56"/>
      <c r="K187" s="58" t="str">
        <f t="shared" si="2"/>
        <v>Track &amp; Field-Female-400m-M50</v>
      </c>
      <c r="L187" s="59"/>
    </row>
    <row r="188" spans="1:12" s="28" customFormat="1" x14ac:dyDescent="0.15">
      <c r="A188" s="56" t="s">
        <v>912</v>
      </c>
      <c r="B188" s="56" t="s">
        <v>76</v>
      </c>
      <c r="C188" s="56" t="s">
        <v>75</v>
      </c>
      <c r="D188" s="56" t="s">
        <v>9</v>
      </c>
      <c r="E188" s="56" t="s">
        <v>373</v>
      </c>
      <c r="F188" s="56" t="s">
        <v>417</v>
      </c>
      <c r="G188" s="57" t="s">
        <v>787</v>
      </c>
      <c r="H188" s="74">
        <v>42497</v>
      </c>
      <c r="I188" s="56"/>
      <c r="J188" s="56"/>
      <c r="K188" s="58" t="str">
        <f t="shared" si="2"/>
        <v>Track &amp; Field-Female-800m-M50</v>
      </c>
      <c r="L188" s="59"/>
    </row>
    <row r="189" spans="1:12" x14ac:dyDescent="0.15">
      <c r="A189" s="56" t="s">
        <v>912</v>
      </c>
      <c r="B189" s="56" t="s">
        <v>76</v>
      </c>
      <c r="C189" s="56" t="s">
        <v>69</v>
      </c>
      <c r="D189" s="56" t="s">
        <v>131</v>
      </c>
      <c r="E189" s="56" t="s">
        <v>371</v>
      </c>
      <c r="F189" s="56" t="s">
        <v>676</v>
      </c>
      <c r="G189" s="57" t="s">
        <v>677</v>
      </c>
      <c r="H189" s="74">
        <v>41821</v>
      </c>
      <c r="I189" s="56"/>
      <c r="J189" s="56"/>
      <c r="K189" s="58" t="str">
        <f t="shared" si="2"/>
        <v>Track &amp; Field-Male-Hammer-M40</v>
      </c>
      <c r="L189" s="59"/>
    </row>
    <row r="190" spans="1:12" s="28" customFormat="1" x14ac:dyDescent="0.15">
      <c r="A190" s="56" t="s">
        <v>912</v>
      </c>
      <c r="B190" s="56" t="s">
        <v>76</v>
      </c>
      <c r="C190" s="56" t="s">
        <v>75</v>
      </c>
      <c r="D190" s="56" t="s">
        <v>9</v>
      </c>
      <c r="E190" s="56" t="s">
        <v>79</v>
      </c>
      <c r="F190" s="56" t="s">
        <v>724</v>
      </c>
      <c r="G190" s="57" t="s">
        <v>789</v>
      </c>
      <c r="H190" s="74">
        <v>42526</v>
      </c>
      <c r="I190" s="56"/>
      <c r="J190" s="56"/>
      <c r="K190" s="58" t="str">
        <f t="shared" si="2"/>
        <v>Track &amp; Field-Female-800m-U15</v>
      </c>
      <c r="L190" s="59"/>
    </row>
    <row r="191" spans="1:12" x14ac:dyDescent="0.15">
      <c r="A191" s="56" t="s">
        <v>912</v>
      </c>
      <c r="B191" s="56" t="s">
        <v>76</v>
      </c>
      <c r="C191" s="56" t="s">
        <v>69</v>
      </c>
      <c r="D191" s="56" t="s">
        <v>135</v>
      </c>
      <c r="E191" s="56" t="s">
        <v>80</v>
      </c>
      <c r="F191" s="56" t="s">
        <v>427</v>
      </c>
      <c r="G191" s="57" t="s">
        <v>745</v>
      </c>
      <c r="H191" s="74">
        <v>42256</v>
      </c>
      <c r="I191" s="56"/>
      <c r="J191" s="56"/>
      <c r="K191" s="58" t="str">
        <f t="shared" si="2"/>
        <v>Track &amp; Field-Male-Steeplechase 1500m-U17</v>
      </c>
      <c r="L191" s="59"/>
    </row>
    <row r="192" spans="1:12" s="28" customFormat="1" x14ac:dyDescent="0.15">
      <c r="A192" s="56" t="s">
        <v>912</v>
      </c>
      <c r="B192" s="56" t="s">
        <v>76</v>
      </c>
      <c r="C192" s="56" t="s">
        <v>69</v>
      </c>
      <c r="D192" s="56" t="s">
        <v>135</v>
      </c>
      <c r="E192" s="56" t="s">
        <v>80</v>
      </c>
      <c r="F192" s="56" t="s">
        <v>427</v>
      </c>
      <c r="G192" s="57" t="s">
        <v>792</v>
      </c>
      <c r="H192" s="74">
        <v>42595</v>
      </c>
      <c r="I192" s="56"/>
      <c r="J192" s="56"/>
      <c r="K192" s="58" t="str">
        <f t="shared" si="2"/>
        <v>Track &amp; Field-Male-Steeplechase 1500m-U17</v>
      </c>
      <c r="L192" s="59"/>
    </row>
    <row r="193" spans="1:12" x14ac:dyDescent="0.15">
      <c r="A193" s="56" t="s">
        <v>912</v>
      </c>
      <c r="B193" s="56" t="s">
        <v>76</v>
      </c>
      <c r="C193" s="56" t="s">
        <v>69</v>
      </c>
      <c r="D193" s="56" t="s">
        <v>124</v>
      </c>
      <c r="E193" s="56" t="s">
        <v>77</v>
      </c>
      <c r="F193" s="56" t="s">
        <v>410</v>
      </c>
      <c r="G193" s="57" t="s">
        <v>475</v>
      </c>
      <c r="H193" s="74">
        <v>41487</v>
      </c>
      <c r="I193" s="56"/>
      <c r="J193" s="56"/>
      <c r="K193" s="58" t="str">
        <f t="shared" si="2"/>
        <v>Track &amp; Field-Male-Long Jump-U11</v>
      </c>
      <c r="L193" s="59"/>
    </row>
    <row r="194" spans="1:12" x14ac:dyDescent="0.15">
      <c r="A194" s="56" t="s">
        <v>912</v>
      </c>
      <c r="B194" s="56" t="s">
        <v>76</v>
      </c>
      <c r="C194" s="56" t="s">
        <v>69</v>
      </c>
      <c r="D194" s="56" t="s">
        <v>210</v>
      </c>
      <c r="E194" s="56" t="s">
        <v>77</v>
      </c>
      <c r="F194" s="56" t="s">
        <v>410</v>
      </c>
      <c r="G194" s="57">
        <v>21.9</v>
      </c>
      <c r="H194" s="74">
        <v>41487</v>
      </c>
      <c r="I194" s="56"/>
      <c r="J194" s="56"/>
      <c r="K194" s="58" t="str">
        <f t="shared" si="2"/>
        <v>Track &amp; Field-Male-150m-U11</v>
      </c>
      <c r="L194" s="59"/>
    </row>
    <row r="195" spans="1:12" x14ac:dyDescent="0.15">
      <c r="A195" s="56" t="s">
        <v>912</v>
      </c>
      <c r="B195" s="56" t="s">
        <v>0</v>
      </c>
      <c r="C195" s="56" t="s">
        <v>69</v>
      </c>
      <c r="D195" s="56" t="s">
        <v>739</v>
      </c>
      <c r="E195" s="56" t="s">
        <v>479</v>
      </c>
      <c r="F195" s="56" t="s">
        <v>54</v>
      </c>
      <c r="G195" s="68">
        <v>3.1307870370370368E-2</v>
      </c>
      <c r="H195" s="74">
        <v>42036</v>
      </c>
      <c r="I195" s="56"/>
      <c r="J195" s="56"/>
      <c r="K195" s="58" t="str">
        <f t="shared" si="2"/>
        <v>Track &amp; Field-Male-5 Mile (gun)-V75</v>
      </c>
      <c r="L195" s="59"/>
    </row>
    <row r="196" spans="1:12" x14ac:dyDescent="0.15">
      <c r="A196" s="56" t="s">
        <v>912</v>
      </c>
      <c r="B196" s="56" t="s">
        <v>0</v>
      </c>
      <c r="C196" s="56" t="s">
        <v>69</v>
      </c>
      <c r="D196" s="56" t="s">
        <v>740</v>
      </c>
      <c r="E196" s="56" t="s">
        <v>479</v>
      </c>
      <c r="F196" s="56" t="s">
        <v>54</v>
      </c>
      <c r="G196" s="68">
        <v>3.1134259259259261E-2</v>
      </c>
      <c r="H196" s="74">
        <v>42036</v>
      </c>
      <c r="I196" s="56"/>
      <c r="J196" s="56"/>
      <c r="K196" s="58" t="str">
        <f t="shared" ref="K196:K259" si="3">A196&amp;"-"&amp;C196&amp;"-"&amp;D196&amp;"-"&amp;E196</f>
        <v>Track &amp; Field-Male-5 Mile (chip)-V75</v>
      </c>
      <c r="L196" s="59"/>
    </row>
    <row r="197" spans="1:12" x14ac:dyDescent="0.15">
      <c r="A197" s="56" t="s">
        <v>912</v>
      </c>
      <c r="B197" s="56" t="s">
        <v>76</v>
      </c>
      <c r="C197" s="56" t="s">
        <v>69</v>
      </c>
      <c r="D197" s="56" t="s">
        <v>124</v>
      </c>
      <c r="E197" s="56" t="s">
        <v>372</v>
      </c>
      <c r="F197" s="56" t="s">
        <v>63</v>
      </c>
      <c r="G197" s="57" t="s">
        <v>485</v>
      </c>
      <c r="H197" s="74">
        <v>41518</v>
      </c>
      <c r="I197" s="56"/>
      <c r="J197" s="56"/>
      <c r="K197" s="58" t="str">
        <f t="shared" si="3"/>
        <v>Track &amp; Field-Male-Long Jump-M45</v>
      </c>
      <c r="L197" s="59"/>
    </row>
    <row r="198" spans="1:12" x14ac:dyDescent="0.15">
      <c r="A198" s="56" t="s">
        <v>912</v>
      </c>
      <c r="B198" s="56" t="s">
        <v>0</v>
      </c>
      <c r="C198" s="56" t="s">
        <v>75</v>
      </c>
      <c r="D198" s="56" t="s">
        <v>736</v>
      </c>
      <c r="E198" s="56" t="s">
        <v>71</v>
      </c>
      <c r="F198" s="56" t="s">
        <v>738</v>
      </c>
      <c r="G198" s="69">
        <v>56.2</v>
      </c>
      <c r="H198" s="74">
        <v>42239</v>
      </c>
      <c r="I198" s="56"/>
      <c r="J198" s="56"/>
      <c r="K198" s="58" t="str">
        <f t="shared" si="3"/>
        <v>Track &amp; Field-Female-10 K (gun)-V65</v>
      </c>
      <c r="L198" s="59"/>
    </row>
    <row r="199" spans="1:12" x14ac:dyDescent="0.15">
      <c r="A199" s="56" t="s">
        <v>912</v>
      </c>
      <c r="B199" s="56" t="s">
        <v>0</v>
      </c>
      <c r="C199" s="56" t="s">
        <v>75</v>
      </c>
      <c r="D199" s="56" t="s">
        <v>737</v>
      </c>
      <c r="E199" s="56" t="s">
        <v>71</v>
      </c>
      <c r="F199" s="56" t="s">
        <v>738</v>
      </c>
      <c r="G199" s="69">
        <v>56.16</v>
      </c>
      <c r="H199" s="74">
        <v>42239</v>
      </c>
      <c r="I199" s="56"/>
      <c r="J199" s="56"/>
      <c r="K199" s="58" t="str">
        <f t="shared" si="3"/>
        <v>Track &amp; Field-Female-10 K (chip)-V65</v>
      </c>
      <c r="L199" s="59"/>
    </row>
    <row r="200" spans="1:12" x14ac:dyDescent="0.15">
      <c r="A200" s="56" t="s">
        <v>912</v>
      </c>
      <c r="B200" s="56" t="s">
        <v>76</v>
      </c>
      <c r="C200" s="56" t="s">
        <v>69</v>
      </c>
      <c r="D200" s="56" t="s">
        <v>348</v>
      </c>
      <c r="E200" s="56" t="s">
        <v>80</v>
      </c>
      <c r="F200" s="56" t="s">
        <v>269</v>
      </c>
      <c r="G200" s="57" t="s">
        <v>388</v>
      </c>
      <c r="H200" s="74">
        <v>38606</v>
      </c>
      <c r="I200" s="56"/>
      <c r="J200" s="56"/>
      <c r="K200" s="58" t="str">
        <f t="shared" si="3"/>
        <v>Track &amp; Field-Male-Penthalon-U17</v>
      </c>
      <c r="L200" s="59"/>
    </row>
    <row r="201" spans="1:12" x14ac:dyDescent="0.15">
      <c r="A201" s="56" t="s">
        <v>912</v>
      </c>
      <c r="B201" s="56" t="s">
        <v>76</v>
      </c>
      <c r="C201" s="56" t="s">
        <v>75</v>
      </c>
      <c r="D201" s="56" t="s">
        <v>8</v>
      </c>
      <c r="E201" s="56" t="s">
        <v>77</v>
      </c>
      <c r="F201" s="56" t="s">
        <v>92</v>
      </c>
      <c r="G201" s="57">
        <v>76.3</v>
      </c>
      <c r="H201" s="74">
        <v>41174</v>
      </c>
      <c r="I201" s="56"/>
      <c r="J201" s="56"/>
      <c r="K201" s="58" t="str">
        <f t="shared" si="3"/>
        <v>Track &amp; Field-Female-400m-U11</v>
      </c>
      <c r="L201" s="59"/>
    </row>
    <row r="202" spans="1:12" x14ac:dyDescent="0.15">
      <c r="A202" s="56" t="s">
        <v>912</v>
      </c>
      <c r="B202" s="56" t="s">
        <v>76</v>
      </c>
      <c r="C202" s="56" t="s">
        <v>75</v>
      </c>
      <c r="D202" s="56" t="s">
        <v>211</v>
      </c>
      <c r="E202" s="56" t="s">
        <v>77</v>
      </c>
      <c r="F202" s="56" t="s">
        <v>782</v>
      </c>
      <c r="G202" s="57" t="s">
        <v>783</v>
      </c>
      <c r="H202" s="74">
        <v>42492</v>
      </c>
      <c r="I202" s="56"/>
      <c r="J202" s="56"/>
      <c r="K202" s="58" t="str">
        <f t="shared" si="3"/>
        <v>Track &amp; Field-Female-600m-U11</v>
      </c>
      <c r="L202" s="59"/>
    </row>
    <row r="203" spans="1:12" x14ac:dyDescent="0.15">
      <c r="A203" s="56" t="s">
        <v>912</v>
      </c>
      <c r="B203" s="56" t="s">
        <v>76</v>
      </c>
      <c r="C203" s="56" t="s">
        <v>69</v>
      </c>
      <c r="D203" s="56" t="s">
        <v>9</v>
      </c>
      <c r="E203" s="56" t="s">
        <v>77</v>
      </c>
      <c r="F203" s="56" t="s">
        <v>245</v>
      </c>
      <c r="G203" s="57" t="s">
        <v>249</v>
      </c>
      <c r="H203" s="74"/>
      <c r="I203" s="56"/>
      <c r="J203" s="56"/>
      <c r="K203" s="58" t="str">
        <f t="shared" si="3"/>
        <v>Track &amp; Field-Male-800m-U11</v>
      </c>
      <c r="L203" s="59"/>
    </row>
    <row r="204" spans="1:12" x14ac:dyDescent="0.15">
      <c r="A204" s="56" t="s">
        <v>912</v>
      </c>
      <c r="B204" s="56" t="s">
        <v>76</v>
      </c>
      <c r="C204" s="56" t="s">
        <v>69</v>
      </c>
      <c r="D204" s="56" t="s">
        <v>211</v>
      </c>
      <c r="E204" s="56" t="s">
        <v>77</v>
      </c>
      <c r="F204" s="56" t="s">
        <v>784</v>
      </c>
      <c r="G204" s="57" t="s">
        <v>785</v>
      </c>
      <c r="H204" s="74">
        <v>42492</v>
      </c>
      <c r="I204" s="56"/>
      <c r="J204" s="56"/>
      <c r="K204" s="58" t="str">
        <f t="shared" si="3"/>
        <v>Track &amp; Field-Male-600m-U11</v>
      </c>
      <c r="L204" s="59"/>
    </row>
    <row r="205" spans="1:12" x14ac:dyDescent="0.15">
      <c r="A205" s="56" t="s">
        <v>912</v>
      </c>
      <c r="B205" s="56" t="s">
        <v>76</v>
      </c>
      <c r="C205" s="56" t="s">
        <v>75</v>
      </c>
      <c r="D205" s="56" t="s">
        <v>208</v>
      </c>
      <c r="E205" s="56" t="s">
        <v>78</v>
      </c>
      <c r="F205" s="56" t="s">
        <v>214</v>
      </c>
      <c r="G205" s="57">
        <v>10.6</v>
      </c>
      <c r="H205" s="74">
        <v>39083</v>
      </c>
      <c r="I205" s="56"/>
      <c r="J205" s="56"/>
      <c r="K205" s="58" t="str">
        <f t="shared" si="3"/>
        <v>Track &amp; Field-Female-75m-U13</v>
      </c>
      <c r="L205" s="59"/>
    </row>
    <row r="206" spans="1:12" x14ac:dyDescent="0.15">
      <c r="A206" s="56" t="s">
        <v>912</v>
      </c>
      <c r="B206" s="56" t="s">
        <v>76</v>
      </c>
      <c r="C206" s="56" t="s">
        <v>69</v>
      </c>
      <c r="D206" s="56" t="s">
        <v>98</v>
      </c>
      <c r="E206" s="56" t="s">
        <v>373</v>
      </c>
      <c r="F206" s="56" t="s">
        <v>722</v>
      </c>
      <c r="G206" s="57" t="s">
        <v>753</v>
      </c>
      <c r="H206" s="74">
        <v>42253</v>
      </c>
      <c r="I206" s="56"/>
      <c r="J206" s="56"/>
      <c r="K206" s="58" t="str">
        <f t="shared" si="3"/>
        <v>Track &amp; Field-Male-1500m-M50</v>
      </c>
      <c r="L206" s="59"/>
    </row>
    <row r="207" spans="1:12" x14ac:dyDescent="0.15">
      <c r="A207" s="56" t="s">
        <v>912</v>
      </c>
      <c r="B207" s="56" t="s">
        <v>0</v>
      </c>
      <c r="C207" s="56" t="s">
        <v>69</v>
      </c>
      <c r="D207" s="56" t="s">
        <v>736</v>
      </c>
      <c r="E207" s="56" t="s">
        <v>72</v>
      </c>
      <c r="F207" s="56" t="s">
        <v>743</v>
      </c>
      <c r="G207" s="57">
        <v>49.04</v>
      </c>
      <c r="H207" s="74">
        <v>42267</v>
      </c>
      <c r="I207" s="56"/>
      <c r="J207" s="56"/>
      <c r="K207" s="58" t="str">
        <f t="shared" si="3"/>
        <v>Track &amp; Field-Male-10 K (gun)-V70</v>
      </c>
      <c r="L207" s="59"/>
    </row>
    <row r="208" spans="1:12" s="28" customFormat="1" x14ac:dyDescent="0.15">
      <c r="A208" s="56" t="s">
        <v>912</v>
      </c>
      <c r="B208" s="56" t="s">
        <v>0</v>
      </c>
      <c r="C208" s="56" t="s">
        <v>69</v>
      </c>
      <c r="D208" s="56" t="s">
        <v>736</v>
      </c>
      <c r="E208" s="56" t="s">
        <v>72</v>
      </c>
      <c r="F208" s="56" t="s">
        <v>36</v>
      </c>
      <c r="G208" s="57">
        <v>45.21</v>
      </c>
      <c r="H208" s="74">
        <v>42700</v>
      </c>
      <c r="I208" s="56"/>
      <c r="J208" s="56"/>
      <c r="K208" s="58" t="str">
        <f t="shared" si="3"/>
        <v>Track &amp; Field-Male-10 K (gun)-V70</v>
      </c>
      <c r="L208" s="59"/>
    </row>
    <row r="209" spans="1:12" x14ac:dyDescent="0.15">
      <c r="A209" s="56" t="s">
        <v>912</v>
      </c>
      <c r="B209" s="56" t="s">
        <v>0</v>
      </c>
      <c r="C209" s="56" t="s">
        <v>69</v>
      </c>
      <c r="D209" s="56" t="s">
        <v>737</v>
      </c>
      <c r="E209" s="56" t="s">
        <v>72</v>
      </c>
      <c r="F209" s="56" t="s">
        <v>743</v>
      </c>
      <c r="G209" s="57">
        <v>48.52</v>
      </c>
      <c r="H209" s="74">
        <v>42267</v>
      </c>
      <c r="I209" s="56"/>
      <c r="J209" s="56"/>
      <c r="K209" s="58" t="str">
        <f t="shared" si="3"/>
        <v>Track &amp; Field-Male-10 K (chip)-V70</v>
      </c>
      <c r="L209" s="59"/>
    </row>
    <row r="210" spans="1:12" x14ac:dyDescent="0.15">
      <c r="A210" s="56" t="s">
        <v>912</v>
      </c>
      <c r="B210" s="56" t="s">
        <v>0</v>
      </c>
      <c r="C210" s="56" t="s">
        <v>75</v>
      </c>
      <c r="D210" s="56" t="s">
        <v>771</v>
      </c>
      <c r="E210" s="56" t="s">
        <v>65</v>
      </c>
      <c r="F210" s="56" t="s">
        <v>40</v>
      </c>
      <c r="G210" s="69">
        <v>22.3</v>
      </c>
      <c r="H210" s="74">
        <v>40391</v>
      </c>
      <c r="I210" s="56"/>
      <c r="J210" s="56"/>
      <c r="K210" s="58" t="str">
        <f t="shared" si="3"/>
        <v>Track &amp; Field-Female-5K-V50</v>
      </c>
      <c r="L210" s="59" t="s">
        <v>766</v>
      </c>
    </row>
    <row r="211" spans="1:12" x14ac:dyDescent="0.15">
      <c r="A211" s="56" t="s">
        <v>912</v>
      </c>
      <c r="B211" s="56" t="s">
        <v>0</v>
      </c>
      <c r="C211" s="56" t="s">
        <v>75</v>
      </c>
      <c r="D211" s="56" t="s">
        <v>736</v>
      </c>
      <c r="E211" s="56" t="s">
        <v>70</v>
      </c>
      <c r="F211" s="56" t="s">
        <v>744</v>
      </c>
      <c r="G211" s="57">
        <v>64.150000000000006</v>
      </c>
      <c r="H211" s="74">
        <v>42064</v>
      </c>
      <c r="I211" s="56"/>
      <c r="J211" s="56"/>
      <c r="K211" s="58" t="str">
        <f t="shared" si="3"/>
        <v>Track &amp; Field-Female-10 K (gun)-V60</v>
      </c>
      <c r="L211" s="59"/>
    </row>
    <row r="212" spans="1:12" x14ac:dyDescent="0.15">
      <c r="A212" s="56" t="s">
        <v>912</v>
      </c>
      <c r="B212" s="56" t="s">
        <v>0</v>
      </c>
      <c r="C212" s="56" t="s">
        <v>75</v>
      </c>
      <c r="D212" s="56" t="s">
        <v>737</v>
      </c>
      <c r="E212" s="56" t="s">
        <v>70</v>
      </c>
      <c r="F212" s="56" t="s">
        <v>744</v>
      </c>
      <c r="G212" s="57">
        <v>63.31</v>
      </c>
      <c r="H212" s="74">
        <v>42064</v>
      </c>
      <c r="I212" s="56"/>
      <c r="J212" s="56"/>
      <c r="K212" s="58" t="str">
        <f t="shared" si="3"/>
        <v>Track &amp; Field-Female-10 K (chip)-V60</v>
      </c>
      <c r="L212" s="59"/>
    </row>
    <row r="213" spans="1:12" x14ac:dyDescent="0.15">
      <c r="A213" s="56" t="s">
        <v>912</v>
      </c>
      <c r="B213" s="56" t="s">
        <v>0</v>
      </c>
      <c r="C213" s="56" t="s">
        <v>75</v>
      </c>
      <c r="D213" s="56" t="s">
        <v>737</v>
      </c>
      <c r="E213" s="56" t="s">
        <v>70</v>
      </c>
      <c r="F213" s="56" t="s">
        <v>802</v>
      </c>
      <c r="G213" s="69">
        <v>52.42</v>
      </c>
      <c r="H213" s="74">
        <v>42799</v>
      </c>
      <c r="I213" s="56"/>
      <c r="J213" s="56"/>
      <c r="K213" s="58" t="str">
        <f t="shared" si="3"/>
        <v>Track &amp; Field-Female-10 K (chip)-V60</v>
      </c>
      <c r="L213" s="59"/>
    </row>
    <row r="214" spans="1:12" x14ac:dyDescent="0.15">
      <c r="A214" s="56" t="s">
        <v>912</v>
      </c>
      <c r="B214" s="56" t="s">
        <v>0</v>
      </c>
      <c r="C214" s="56" t="s">
        <v>75</v>
      </c>
      <c r="D214" s="56" t="s">
        <v>20</v>
      </c>
      <c r="E214" s="56" t="s">
        <v>70</v>
      </c>
      <c r="F214" s="56" t="s">
        <v>49</v>
      </c>
      <c r="G214" s="57">
        <v>2.06</v>
      </c>
      <c r="H214" s="74">
        <v>40909</v>
      </c>
      <c r="I214" s="56"/>
      <c r="J214" s="56"/>
      <c r="K214" s="58" t="str">
        <f t="shared" si="3"/>
        <v>Track &amp; Field-Female-Half Marathon-V60</v>
      </c>
      <c r="L214" s="59"/>
    </row>
    <row r="215" spans="1:12" x14ac:dyDescent="0.15">
      <c r="A215" s="56" t="s">
        <v>912</v>
      </c>
      <c r="B215" s="56" t="s">
        <v>0</v>
      </c>
      <c r="C215" s="56" t="s">
        <v>69</v>
      </c>
      <c r="D215" s="56" t="s">
        <v>11</v>
      </c>
      <c r="E215" s="56" t="s">
        <v>72</v>
      </c>
      <c r="F215" s="56" t="s">
        <v>743</v>
      </c>
      <c r="G215" s="57">
        <v>23.13</v>
      </c>
      <c r="H215" s="74">
        <v>42056</v>
      </c>
      <c r="I215" s="56"/>
      <c r="J215" s="56"/>
      <c r="K215" s="58" t="str">
        <f t="shared" si="3"/>
        <v>Track &amp; Field-Male-5 K-V70</v>
      </c>
      <c r="L215" s="59"/>
    </row>
    <row r="216" spans="1:12" x14ac:dyDescent="0.15">
      <c r="A216" s="56" t="s">
        <v>912</v>
      </c>
      <c r="B216" s="56" t="s">
        <v>76</v>
      </c>
      <c r="C216" s="56" t="s">
        <v>75</v>
      </c>
      <c r="D216" s="56" t="s">
        <v>8</v>
      </c>
      <c r="E216" s="56" t="s">
        <v>374</v>
      </c>
      <c r="F216" s="56" t="s">
        <v>40</v>
      </c>
      <c r="G216" s="57">
        <v>74.599999999999994</v>
      </c>
      <c r="H216" s="74">
        <v>42497</v>
      </c>
      <c r="I216" s="56"/>
      <c r="J216" s="56"/>
      <c r="K216" s="58" t="str">
        <f t="shared" si="3"/>
        <v>Track &amp; Field-Female-400m-M55</v>
      </c>
      <c r="L216" s="59"/>
    </row>
    <row r="217" spans="1:12" x14ac:dyDescent="0.15">
      <c r="A217" s="56" t="s">
        <v>912</v>
      </c>
      <c r="B217" s="56" t="s">
        <v>0</v>
      </c>
      <c r="C217" s="56" t="s">
        <v>75</v>
      </c>
      <c r="D217" s="56" t="s">
        <v>11</v>
      </c>
      <c r="E217" s="56" t="s">
        <v>66</v>
      </c>
      <c r="F217" s="56" t="s">
        <v>40</v>
      </c>
      <c r="G217" s="57">
        <v>22.29</v>
      </c>
      <c r="H217" s="74">
        <v>41122</v>
      </c>
      <c r="I217" s="56"/>
      <c r="J217" s="56"/>
      <c r="K217" s="58" t="str">
        <f t="shared" si="3"/>
        <v>Track &amp; Field-Female-5 K-V55</v>
      </c>
      <c r="L217" s="59" t="s">
        <v>770</v>
      </c>
    </row>
    <row r="218" spans="1:12" x14ac:dyDescent="0.15">
      <c r="A218" s="56" t="s">
        <v>912</v>
      </c>
      <c r="B218" s="56" t="s">
        <v>76</v>
      </c>
      <c r="C218" s="56" t="s">
        <v>75</v>
      </c>
      <c r="D218" s="56" t="s">
        <v>6</v>
      </c>
      <c r="E218" s="56" t="s">
        <v>374</v>
      </c>
      <c r="F218" s="56" t="s">
        <v>40</v>
      </c>
      <c r="G218" s="57">
        <v>16.7</v>
      </c>
      <c r="H218" s="74">
        <v>42470</v>
      </c>
      <c r="I218" s="56"/>
      <c r="J218" s="56"/>
      <c r="K218" s="58" t="str">
        <f t="shared" si="3"/>
        <v>Track &amp; Field-Female-100m-M55</v>
      </c>
      <c r="L218" s="59"/>
    </row>
    <row r="219" spans="1:12" x14ac:dyDescent="0.15">
      <c r="A219" s="56" t="s">
        <v>912</v>
      </c>
      <c r="B219" s="56" t="s">
        <v>76</v>
      </c>
      <c r="C219" s="56" t="s">
        <v>69</v>
      </c>
      <c r="D219" s="56" t="s">
        <v>9</v>
      </c>
      <c r="E219" s="56" t="s">
        <v>373</v>
      </c>
      <c r="F219" s="56" t="s">
        <v>239</v>
      </c>
      <c r="G219" s="57" t="s">
        <v>255</v>
      </c>
      <c r="H219" s="74">
        <v>40353</v>
      </c>
      <c r="I219" s="56"/>
      <c r="J219" s="56"/>
      <c r="K219" s="58" t="str">
        <f t="shared" si="3"/>
        <v>Track &amp; Field-Male-800m-M50</v>
      </c>
      <c r="L219" s="59"/>
    </row>
    <row r="220" spans="1:12" x14ac:dyDescent="0.15">
      <c r="A220" s="56" t="s">
        <v>912</v>
      </c>
      <c r="B220" s="56" t="s">
        <v>76</v>
      </c>
      <c r="C220" s="56" t="s">
        <v>75</v>
      </c>
      <c r="D220" s="56" t="s">
        <v>99</v>
      </c>
      <c r="E220" s="56" t="s">
        <v>81</v>
      </c>
      <c r="F220" s="56" t="s">
        <v>97</v>
      </c>
      <c r="G220" s="57" t="s">
        <v>112</v>
      </c>
      <c r="H220" s="74">
        <v>41055</v>
      </c>
      <c r="I220" s="56"/>
      <c r="J220" s="56"/>
      <c r="K220" s="58" t="str">
        <f t="shared" si="3"/>
        <v>Track &amp; Field-Female-3000m-U20</v>
      </c>
      <c r="L220" s="59"/>
    </row>
    <row r="221" spans="1:12" x14ac:dyDescent="0.15">
      <c r="A221" s="56" t="s">
        <v>912</v>
      </c>
      <c r="B221" s="56" t="s">
        <v>0</v>
      </c>
      <c r="C221" s="56" t="s">
        <v>75</v>
      </c>
      <c r="D221" s="56" t="s">
        <v>25</v>
      </c>
      <c r="E221" s="56" t="s">
        <v>66</v>
      </c>
      <c r="F221" s="56" t="s">
        <v>49</v>
      </c>
      <c r="G221" s="70" t="s">
        <v>55</v>
      </c>
      <c r="H221" s="74">
        <v>38808</v>
      </c>
      <c r="I221" s="56"/>
      <c r="J221" s="56"/>
      <c r="K221" s="58" t="str">
        <f t="shared" si="3"/>
        <v>Track &amp; Field-Female-Marathon-V55</v>
      </c>
      <c r="L221" s="59"/>
    </row>
    <row r="222" spans="1:12" x14ac:dyDescent="0.15">
      <c r="A222" s="56" t="s">
        <v>912</v>
      </c>
      <c r="B222" s="56" t="s">
        <v>76</v>
      </c>
      <c r="C222" s="56" t="s">
        <v>75</v>
      </c>
      <c r="D222" s="56" t="s">
        <v>9</v>
      </c>
      <c r="E222" s="56" t="s">
        <v>374</v>
      </c>
      <c r="F222" s="56" t="s">
        <v>40</v>
      </c>
      <c r="G222" s="57" t="s">
        <v>661</v>
      </c>
      <c r="H222" s="74">
        <v>41791</v>
      </c>
      <c r="I222" s="56"/>
      <c r="J222" s="56"/>
      <c r="K222" s="58" t="str">
        <f t="shared" si="3"/>
        <v>Track &amp; Field-Female-800m-M55</v>
      </c>
      <c r="L222" s="59"/>
    </row>
    <row r="223" spans="1:12" x14ac:dyDescent="0.15">
      <c r="A223" s="56" t="s">
        <v>912</v>
      </c>
      <c r="B223" s="56" t="s">
        <v>76</v>
      </c>
      <c r="C223" s="56" t="s">
        <v>75</v>
      </c>
      <c r="D223" s="56" t="s">
        <v>98</v>
      </c>
      <c r="E223" s="56" t="s">
        <v>374</v>
      </c>
      <c r="F223" s="56" t="s">
        <v>40</v>
      </c>
      <c r="G223" s="57" t="s">
        <v>780</v>
      </c>
      <c r="H223" s="74">
        <v>42470</v>
      </c>
      <c r="I223" s="56"/>
      <c r="J223" s="56"/>
      <c r="K223" s="58" t="str">
        <f t="shared" si="3"/>
        <v>Track &amp; Field-Female-1500m-M55</v>
      </c>
      <c r="L223" s="59"/>
    </row>
    <row r="224" spans="1:12" x14ac:dyDescent="0.15">
      <c r="A224" s="56" t="s">
        <v>912</v>
      </c>
      <c r="B224" s="56" t="s">
        <v>0</v>
      </c>
      <c r="C224" s="56" t="s">
        <v>69</v>
      </c>
      <c r="D224" s="56" t="s">
        <v>25</v>
      </c>
      <c r="E224" s="56" t="s">
        <v>65</v>
      </c>
      <c r="F224" s="56" t="s">
        <v>32</v>
      </c>
      <c r="G224" s="57" t="s">
        <v>35</v>
      </c>
      <c r="H224" s="74">
        <v>32234</v>
      </c>
      <c r="I224" s="56"/>
      <c r="J224" s="56"/>
      <c r="K224" s="58" t="str">
        <f t="shared" si="3"/>
        <v>Track &amp; Field-Male-Marathon-V50</v>
      </c>
      <c r="L224" s="59"/>
    </row>
    <row r="225" spans="1:12" x14ac:dyDescent="0.15">
      <c r="A225" s="56" t="s">
        <v>912</v>
      </c>
      <c r="B225" s="56" t="s">
        <v>76</v>
      </c>
      <c r="C225" s="56" t="s">
        <v>69</v>
      </c>
      <c r="D225" s="56" t="s">
        <v>125</v>
      </c>
      <c r="E225" s="56" t="s">
        <v>79</v>
      </c>
      <c r="F225" s="56" t="s">
        <v>299</v>
      </c>
      <c r="G225" s="57" t="s">
        <v>301</v>
      </c>
      <c r="H225" s="74">
        <v>41083</v>
      </c>
      <c r="I225" s="56"/>
      <c r="J225" s="56"/>
      <c r="K225" s="58" t="str">
        <f t="shared" si="3"/>
        <v>Track &amp; Field-Male-High Jump-U15</v>
      </c>
      <c r="L225" s="59"/>
    </row>
    <row r="226" spans="1:12" x14ac:dyDescent="0.15">
      <c r="A226" s="56" t="s">
        <v>912</v>
      </c>
      <c r="B226" s="56" t="s">
        <v>0</v>
      </c>
      <c r="C226" s="56" t="s">
        <v>75</v>
      </c>
      <c r="D226" s="56" t="s">
        <v>18</v>
      </c>
      <c r="E226" s="56" t="s">
        <v>65</v>
      </c>
      <c r="F226" s="56" t="s">
        <v>756</v>
      </c>
      <c r="G226" s="57" t="s">
        <v>757</v>
      </c>
      <c r="H226" s="74">
        <v>42323</v>
      </c>
      <c r="I226" s="56"/>
      <c r="J226" s="56"/>
      <c r="K226" s="58" t="str">
        <f t="shared" si="3"/>
        <v>Track &amp; Field-Female-10 Mile-V50</v>
      </c>
      <c r="L226" s="59"/>
    </row>
    <row r="227" spans="1:12" x14ac:dyDescent="0.15">
      <c r="A227" s="56" t="s">
        <v>912</v>
      </c>
      <c r="B227" s="56" t="s">
        <v>76</v>
      </c>
      <c r="C227" s="56" t="s">
        <v>75</v>
      </c>
      <c r="D227" s="56" t="s">
        <v>8</v>
      </c>
      <c r="E227" s="56" t="s">
        <v>374</v>
      </c>
      <c r="F227" s="56" t="s">
        <v>799</v>
      </c>
      <c r="G227" s="71">
        <v>74</v>
      </c>
      <c r="H227" s="74">
        <v>42827</v>
      </c>
      <c r="I227" s="56"/>
      <c r="J227" s="56"/>
      <c r="K227" s="58" t="str">
        <f t="shared" si="3"/>
        <v>Track &amp; Field-Female-400m-M55</v>
      </c>
      <c r="L227" s="59"/>
    </row>
    <row r="228" spans="1:12" x14ac:dyDescent="0.15">
      <c r="A228" s="56" t="s">
        <v>912</v>
      </c>
      <c r="B228" s="56" t="s">
        <v>0</v>
      </c>
      <c r="C228" s="56" t="s">
        <v>69</v>
      </c>
      <c r="D228" s="56" t="s">
        <v>737</v>
      </c>
      <c r="E228" s="56" t="s">
        <v>479</v>
      </c>
      <c r="F228" s="56" t="s">
        <v>54</v>
      </c>
      <c r="G228" s="69">
        <v>57.11</v>
      </c>
      <c r="H228" s="74">
        <v>42064</v>
      </c>
      <c r="I228" s="56"/>
      <c r="J228" s="56"/>
      <c r="K228" s="58" t="str">
        <f t="shared" si="3"/>
        <v>Track &amp; Field-Male-10 K (chip)-V75</v>
      </c>
      <c r="L228" s="59"/>
    </row>
    <row r="229" spans="1:12" x14ac:dyDescent="0.15">
      <c r="A229" s="56" t="s">
        <v>912</v>
      </c>
      <c r="B229" s="56" t="s">
        <v>76</v>
      </c>
      <c r="C229" s="56" t="s">
        <v>69</v>
      </c>
      <c r="D229" s="56" t="s">
        <v>99</v>
      </c>
      <c r="E229" s="56" t="s">
        <v>806</v>
      </c>
      <c r="F229" s="56" t="s">
        <v>54</v>
      </c>
      <c r="G229" s="57" t="s">
        <v>808</v>
      </c>
      <c r="H229" s="74">
        <v>42862</v>
      </c>
      <c r="I229" s="56"/>
      <c r="J229" s="56"/>
      <c r="K229" s="58" t="str">
        <f t="shared" si="3"/>
        <v>Track &amp; Field-Male-3000m-M75</v>
      </c>
      <c r="L229" s="59"/>
    </row>
    <row r="230" spans="1:12" x14ac:dyDescent="0.15">
      <c r="A230" s="56" t="s">
        <v>912</v>
      </c>
      <c r="B230" s="56" t="s">
        <v>76</v>
      </c>
      <c r="C230" s="56" t="s">
        <v>75</v>
      </c>
      <c r="D230" s="56" t="s">
        <v>98</v>
      </c>
      <c r="E230" s="56" t="s">
        <v>79</v>
      </c>
      <c r="F230" s="56" t="s">
        <v>467</v>
      </c>
      <c r="G230" s="57" t="s">
        <v>469</v>
      </c>
      <c r="H230" s="74">
        <v>41456</v>
      </c>
      <c r="I230" s="56"/>
      <c r="J230" s="56"/>
      <c r="K230" s="58" t="str">
        <f t="shared" si="3"/>
        <v>Track &amp; Field-Female-1500m-U15</v>
      </c>
      <c r="L230" s="59"/>
    </row>
    <row r="231" spans="1:12" x14ac:dyDescent="0.15">
      <c r="A231" s="56" t="s">
        <v>912</v>
      </c>
      <c r="B231" s="56" t="s">
        <v>76</v>
      </c>
      <c r="C231" s="56" t="s">
        <v>69</v>
      </c>
      <c r="D231" s="56" t="s">
        <v>99</v>
      </c>
      <c r="E231" s="56" t="s">
        <v>488</v>
      </c>
      <c r="F231" s="56" t="s">
        <v>36</v>
      </c>
      <c r="G231" s="57" t="s">
        <v>807</v>
      </c>
      <c r="H231" s="74">
        <v>42862</v>
      </c>
      <c r="I231" s="56"/>
      <c r="J231" s="56"/>
      <c r="K231" s="58" t="str">
        <f t="shared" si="3"/>
        <v>Track &amp; Field-Male-3000m-M70</v>
      </c>
      <c r="L231" s="59"/>
    </row>
    <row r="232" spans="1:12" x14ac:dyDescent="0.15">
      <c r="A232" s="56" t="s">
        <v>912</v>
      </c>
      <c r="B232" s="56" t="s">
        <v>76</v>
      </c>
      <c r="C232" s="56" t="s">
        <v>69</v>
      </c>
      <c r="D232" s="56" t="s">
        <v>224</v>
      </c>
      <c r="E232" s="56" t="s">
        <v>77</v>
      </c>
      <c r="F232" s="56" t="s">
        <v>670</v>
      </c>
      <c r="G232" s="57">
        <v>21.88</v>
      </c>
      <c r="H232" s="74">
        <v>41791</v>
      </c>
      <c r="I232" s="56"/>
      <c r="J232" s="56"/>
      <c r="K232" s="58" t="str">
        <f t="shared" si="3"/>
        <v>Track &amp; Field-Male-TurboJavelin-U11</v>
      </c>
      <c r="L232" s="59"/>
    </row>
    <row r="233" spans="1:12" s="1" customFormat="1" x14ac:dyDescent="0.15">
      <c r="A233" s="56" t="s">
        <v>912</v>
      </c>
      <c r="B233" s="56" t="s">
        <v>76</v>
      </c>
      <c r="C233" s="56" t="s">
        <v>69</v>
      </c>
      <c r="D233" s="56" t="s">
        <v>9</v>
      </c>
      <c r="E233" s="56" t="s">
        <v>374</v>
      </c>
      <c r="F233" s="56" t="s">
        <v>749</v>
      </c>
      <c r="G233" s="57" t="s">
        <v>750</v>
      </c>
      <c r="H233" s="74">
        <v>42266</v>
      </c>
      <c r="I233" s="56"/>
      <c r="J233" s="56"/>
      <c r="K233" s="58" t="str">
        <f t="shared" si="3"/>
        <v>Track &amp; Field-Male-800m-M55</v>
      </c>
      <c r="L233" s="59"/>
    </row>
    <row r="234" spans="1:12" s="1" customFormat="1" x14ac:dyDescent="0.15">
      <c r="A234" s="56" t="s">
        <v>912</v>
      </c>
      <c r="B234" s="56" t="s">
        <v>76</v>
      </c>
      <c r="C234" s="56" t="s">
        <v>69</v>
      </c>
      <c r="D234" s="56" t="s">
        <v>9</v>
      </c>
      <c r="E234" s="56" t="s">
        <v>373</v>
      </c>
      <c r="F234" s="56" t="s">
        <v>722</v>
      </c>
      <c r="G234" s="57" t="s">
        <v>809</v>
      </c>
      <c r="H234" s="74">
        <v>42862</v>
      </c>
      <c r="I234" s="56"/>
      <c r="J234" s="56"/>
      <c r="K234" s="58" t="str">
        <f t="shared" si="3"/>
        <v>Track &amp; Field-Male-800m-M50</v>
      </c>
      <c r="L234" s="59"/>
    </row>
    <row r="235" spans="1:12" s="1" customFormat="1" x14ac:dyDescent="0.15">
      <c r="A235" s="56" t="s">
        <v>912</v>
      </c>
      <c r="B235" s="56" t="s">
        <v>76</v>
      </c>
      <c r="C235" s="56" t="s">
        <v>69</v>
      </c>
      <c r="D235" s="56" t="s">
        <v>99</v>
      </c>
      <c r="E235" s="56" t="s">
        <v>373</v>
      </c>
      <c r="F235" s="56" t="s">
        <v>722</v>
      </c>
      <c r="G235" s="57" t="s">
        <v>754</v>
      </c>
      <c r="H235" s="74">
        <v>42253</v>
      </c>
      <c r="I235" s="56"/>
      <c r="J235" s="56"/>
      <c r="K235" s="58" t="str">
        <f t="shared" si="3"/>
        <v>Track &amp; Field-Male-3000m-M50</v>
      </c>
      <c r="L235" s="59"/>
    </row>
    <row r="236" spans="1:12" s="1" customFormat="1" x14ac:dyDescent="0.15">
      <c r="A236" s="56" t="s">
        <v>912</v>
      </c>
      <c r="B236" s="56" t="s">
        <v>76</v>
      </c>
      <c r="C236" s="56" t="s">
        <v>69</v>
      </c>
      <c r="D236" s="56" t="s">
        <v>9</v>
      </c>
      <c r="E236" s="56" t="s">
        <v>373</v>
      </c>
      <c r="F236" s="56" t="s">
        <v>722</v>
      </c>
      <c r="G236" s="57" t="s">
        <v>818</v>
      </c>
      <c r="H236" s="74">
        <v>42946</v>
      </c>
      <c r="I236" s="56"/>
      <c r="J236" s="56"/>
      <c r="K236" s="58" t="str">
        <f t="shared" si="3"/>
        <v>Track &amp; Field-Male-800m-M50</v>
      </c>
      <c r="L236" s="59"/>
    </row>
    <row r="237" spans="1:12" s="1" customFormat="1" x14ac:dyDescent="0.15">
      <c r="A237" s="56" t="s">
        <v>912</v>
      </c>
      <c r="B237" s="56" t="s">
        <v>76</v>
      </c>
      <c r="C237" s="56" t="s">
        <v>69</v>
      </c>
      <c r="D237" s="56" t="s">
        <v>98</v>
      </c>
      <c r="E237" s="56" t="s">
        <v>373</v>
      </c>
      <c r="F237" s="56" t="s">
        <v>797</v>
      </c>
      <c r="G237" s="57" t="s">
        <v>798</v>
      </c>
      <c r="H237" s="74">
        <v>42617</v>
      </c>
      <c r="I237" s="56"/>
      <c r="J237" s="56"/>
      <c r="K237" s="58" t="str">
        <f t="shared" si="3"/>
        <v>Track &amp; Field-Male-1500m-M50</v>
      </c>
      <c r="L237" s="59"/>
    </row>
    <row r="238" spans="1:12" s="1" customFormat="1" x14ac:dyDescent="0.15">
      <c r="A238" s="56" t="s">
        <v>912</v>
      </c>
      <c r="B238" s="56" t="s">
        <v>76</v>
      </c>
      <c r="C238" s="56" t="s">
        <v>69</v>
      </c>
      <c r="D238" s="56" t="s">
        <v>99</v>
      </c>
      <c r="E238" s="56" t="s">
        <v>373</v>
      </c>
      <c r="F238" s="56" t="s">
        <v>722</v>
      </c>
      <c r="G238" s="57" t="s">
        <v>819</v>
      </c>
      <c r="H238" s="74">
        <v>42946</v>
      </c>
      <c r="I238" s="56"/>
      <c r="J238" s="56"/>
      <c r="K238" s="58" t="str">
        <f t="shared" si="3"/>
        <v>Track &amp; Field-Male-3000m-M50</v>
      </c>
      <c r="L238" s="59"/>
    </row>
    <row r="239" spans="1:12" s="1" customFormat="1" x14ac:dyDescent="0.15">
      <c r="A239" s="56" t="s">
        <v>912</v>
      </c>
      <c r="B239" s="56" t="s">
        <v>0</v>
      </c>
      <c r="C239" s="56" t="s">
        <v>69</v>
      </c>
      <c r="D239" s="56" t="s">
        <v>15</v>
      </c>
      <c r="E239" s="56" t="s">
        <v>65</v>
      </c>
      <c r="F239" s="56" t="s">
        <v>30</v>
      </c>
      <c r="G239" s="57" t="s">
        <v>33</v>
      </c>
      <c r="H239" s="74">
        <v>35612</v>
      </c>
      <c r="I239" s="56"/>
      <c r="J239" s="56"/>
      <c r="K239" s="58" t="str">
        <f t="shared" si="3"/>
        <v>Track &amp; Field-Male-5 Mile-V50</v>
      </c>
      <c r="L239" s="59"/>
    </row>
    <row r="240" spans="1:12" s="1" customFormat="1" x14ac:dyDescent="0.15">
      <c r="A240" s="56" t="s">
        <v>912</v>
      </c>
      <c r="B240" s="56" t="s">
        <v>76</v>
      </c>
      <c r="C240" s="56" t="s">
        <v>75</v>
      </c>
      <c r="D240" s="56" t="s">
        <v>99</v>
      </c>
      <c r="E240" s="56" t="s">
        <v>81</v>
      </c>
      <c r="F240" s="56" t="s">
        <v>810</v>
      </c>
      <c r="G240" s="57" t="s">
        <v>811</v>
      </c>
      <c r="H240" s="74">
        <v>42862</v>
      </c>
      <c r="I240" s="56"/>
      <c r="J240" s="56"/>
      <c r="K240" s="58" t="str">
        <f t="shared" si="3"/>
        <v>Track &amp; Field-Female-3000m-U20</v>
      </c>
      <c r="L240" s="59"/>
    </row>
    <row r="241" spans="1:12" s="1" customFormat="1" x14ac:dyDescent="0.15">
      <c r="A241" s="56" t="s">
        <v>912</v>
      </c>
      <c r="B241" s="56" t="s">
        <v>76</v>
      </c>
      <c r="C241" s="56" t="s">
        <v>75</v>
      </c>
      <c r="D241" s="56" t="s">
        <v>655</v>
      </c>
      <c r="E241" s="56" t="s">
        <v>79</v>
      </c>
      <c r="F241" s="56" t="s">
        <v>663</v>
      </c>
      <c r="G241" s="57" t="s">
        <v>664</v>
      </c>
      <c r="H241" s="74">
        <v>41793</v>
      </c>
      <c r="I241" s="56"/>
      <c r="J241" s="56"/>
      <c r="K241" s="58" t="str">
        <f t="shared" si="3"/>
        <v>Track &amp; Field-Female-Javelin (500g)-U15</v>
      </c>
      <c r="L241" s="59"/>
    </row>
    <row r="242" spans="1:12" s="1" customFormat="1" x14ac:dyDescent="0.15">
      <c r="A242" s="56" t="s">
        <v>912</v>
      </c>
      <c r="B242" s="56" t="s">
        <v>76</v>
      </c>
      <c r="C242" s="56" t="s">
        <v>69</v>
      </c>
      <c r="D242" s="56" t="s">
        <v>128</v>
      </c>
      <c r="E242" s="56" t="s">
        <v>372</v>
      </c>
      <c r="F242" s="56" t="s">
        <v>63</v>
      </c>
      <c r="G242" s="57" t="s">
        <v>487</v>
      </c>
      <c r="H242" s="74">
        <v>41518</v>
      </c>
      <c r="I242" s="56"/>
      <c r="J242" s="56"/>
      <c r="K242" s="58" t="str">
        <f t="shared" si="3"/>
        <v>Track &amp; Field-Male-Shot-M45</v>
      </c>
      <c r="L242" s="59"/>
    </row>
    <row r="243" spans="1:12" s="1" customFormat="1" x14ac:dyDescent="0.15">
      <c r="A243" s="56" t="s">
        <v>912</v>
      </c>
      <c r="B243" s="56" t="s">
        <v>76</v>
      </c>
      <c r="C243" s="56" t="s">
        <v>69</v>
      </c>
      <c r="D243" s="56" t="s">
        <v>224</v>
      </c>
      <c r="E243" s="56" t="s">
        <v>77</v>
      </c>
      <c r="F243" s="56" t="s">
        <v>815</v>
      </c>
      <c r="G243" s="57">
        <v>21.92</v>
      </c>
      <c r="H243" s="74">
        <v>42918</v>
      </c>
      <c r="I243" s="56"/>
      <c r="J243" s="56"/>
      <c r="K243" s="58" t="str">
        <f t="shared" si="3"/>
        <v>Track &amp; Field-Male-TurboJavelin-U11</v>
      </c>
      <c r="L243" s="59"/>
    </row>
    <row r="244" spans="1:12" s="1" customFormat="1" x14ac:dyDescent="0.15">
      <c r="A244" s="56" t="s">
        <v>912</v>
      </c>
      <c r="B244" s="56" t="s">
        <v>0</v>
      </c>
      <c r="C244" s="56" t="s">
        <v>69</v>
      </c>
      <c r="D244" s="56" t="s">
        <v>20</v>
      </c>
      <c r="E244" s="56" t="s">
        <v>72</v>
      </c>
      <c r="F244" s="56" t="s">
        <v>54</v>
      </c>
      <c r="G244" s="57" t="s">
        <v>57</v>
      </c>
      <c r="H244" s="74">
        <v>39508</v>
      </c>
      <c r="I244" s="56"/>
      <c r="J244" s="56"/>
      <c r="K244" s="58" t="str">
        <f t="shared" si="3"/>
        <v>Track &amp; Field-Male-Half Marathon-V70</v>
      </c>
      <c r="L244" s="59"/>
    </row>
    <row r="245" spans="1:12" s="1" customFormat="1" x14ac:dyDescent="0.15">
      <c r="A245" s="56" t="s">
        <v>912</v>
      </c>
      <c r="B245" s="56" t="s">
        <v>0</v>
      </c>
      <c r="C245" s="56" t="s">
        <v>75</v>
      </c>
      <c r="D245" s="56" t="s">
        <v>17</v>
      </c>
      <c r="E245" s="56" t="s">
        <v>65</v>
      </c>
      <c r="F245" s="56" t="s">
        <v>40</v>
      </c>
      <c r="G245" s="57">
        <v>46.02</v>
      </c>
      <c r="H245" s="74">
        <v>41000</v>
      </c>
      <c r="I245" s="56"/>
      <c r="J245" s="56"/>
      <c r="K245" s="58" t="str">
        <f t="shared" si="3"/>
        <v>Track &amp; Field-Female-10 K-V50</v>
      </c>
      <c r="L245" s="59" t="s">
        <v>766</v>
      </c>
    </row>
    <row r="246" spans="1:12" s="1" customFormat="1" x14ac:dyDescent="0.15">
      <c r="A246" s="56" t="s">
        <v>912</v>
      </c>
      <c r="B246" s="56" t="s">
        <v>0</v>
      </c>
      <c r="C246" s="56" t="s">
        <v>75</v>
      </c>
      <c r="D246" s="56" t="s">
        <v>736</v>
      </c>
      <c r="E246" s="56" t="s">
        <v>70</v>
      </c>
      <c r="F246" s="56" t="s">
        <v>802</v>
      </c>
      <c r="G246" s="57">
        <v>52.52</v>
      </c>
      <c r="H246" s="74">
        <v>42799</v>
      </c>
      <c r="I246" s="56"/>
      <c r="J246" s="56"/>
      <c r="K246" s="58" t="str">
        <f t="shared" si="3"/>
        <v>Track &amp; Field-Female-10 K (gun)-V60</v>
      </c>
      <c r="L246" s="59"/>
    </row>
    <row r="247" spans="1:12" s="1" customFormat="1" x14ac:dyDescent="0.15">
      <c r="A247" s="56" t="s">
        <v>912</v>
      </c>
      <c r="B247" s="56" t="s">
        <v>0</v>
      </c>
      <c r="C247" s="56" t="s">
        <v>75</v>
      </c>
      <c r="D247" s="56" t="s">
        <v>737</v>
      </c>
      <c r="E247" s="56" t="s">
        <v>70</v>
      </c>
      <c r="F247" s="56" t="s">
        <v>802</v>
      </c>
      <c r="G247" s="69">
        <v>52.4</v>
      </c>
      <c r="H247" s="74">
        <v>42848</v>
      </c>
      <c r="I247" s="56"/>
      <c r="J247" s="56"/>
      <c r="K247" s="58" t="str">
        <f t="shared" si="3"/>
        <v>Track &amp; Field-Female-10 K (chip)-V60</v>
      </c>
      <c r="L247" s="59"/>
    </row>
    <row r="248" spans="1:12" s="1" customFormat="1" x14ac:dyDescent="0.15">
      <c r="A248" s="56" t="s">
        <v>912</v>
      </c>
      <c r="B248" s="56" t="s">
        <v>545</v>
      </c>
      <c r="C248" s="56" t="s">
        <v>75</v>
      </c>
      <c r="D248" s="56" t="s">
        <v>549</v>
      </c>
      <c r="E248" s="56" t="s">
        <v>79</v>
      </c>
      <c r="F248" s="56" t="s">
        <v>51</v>
      </c>
      <c r="G248" s="57">
        <v>10.31</v>
      </c>
      <c r="H248" s="74">
        <v>37940</v>
      </c>
      <c r="I248" s="56"/>
      <c r="J248" s="56"/>
      <c r="K248" s="58" t="str">
        <f t="shared" si="3"/>
        <v>Track &amp; Field-Female-60m H-U15</v>
      </c>
      <c r="L248" s="59"/>
    </row>
    <row r="249" spans="1:12" s="1" customFormat="1" x14ac:dyDescent="0.15">
      <c r="A249" s="56" t="s">
        <v>912</v>
      </c>
      <c r="B249" s="56" t="s">
        <v>545</v>
      </c>
      <c r="C249" s="56" t="s">
        <v>75</v>
      </c>
      <c r="D249" s="56" t="s">
        <v>125</v>
      </c>
      <c r="E249" s="56" t="s">
        <v>79</v>
      </c>
      <c r="F249" s="56" t="s">
        <v>550</v>
      </c>
      <c r="G249" s="57">
        <v>1.39</v>
      </c>
      <c r="H249" s="74" t="s">
        <v>548</v>
      </c>
      <c r="I249" s="56"/>
      <c r="J249" s="56"/>
      <c r="K249" s="58" t="str">
        <f t="shared" si="3"/>
        <v>Track &amp; Field-Female-High Jump-U15</v>
      </c>
      <c r="L249" s="59"/>
    </row>
    <row r="250" spans="1:12" s="1" customFormat="1" x14ac:dyDescent="0.15">
      <c r="A250" s="56" t="s">
        <v>912</v>
      </c>
      <c r="B250" s="56" t="s">
        <v>545</v>
      </c>
      <c r="C250" s="56" t="s">
        <v>75</v>
      </c>
      <c r="D250" s="56" t="s">
        <v>124</v>
      </c>
      <c r="E250" s="56" t="s">
        <v>79</v>
      </c>
      <c r="F250" s="56" t="s">
        <v>119</v>
      </c>
      <c r="G250" s="69">
        <v>4.5</v>
      </c>
      <c r="H250" s="74">
        <v>38696</v>
      </c>
      <c r="I250" s="56"/>
      <c r="J250" s="56"/>
      <c r="K250" s="58" t="str">
        <f t="shared" si="3"/>
        <v>Track &amp; Field-Female-Long Jump-U15</v>
      </c>
      <c r="L250" s="59"/>
    </row>
    <row r="251" spans="1:12" s="1" customFormat="1" x14ac:dyDescent="0.15">
      <c r="A251" s="56" t="s">
        <v>912</v>
      </c>
      <c r="B251" s="56" t="s">
        <v>0</v>
      </c>
      <c r="C251" s="56" t="s">
        <v>75</v>
      </c>
      <c r="D251" s="56" t="s">
        <v>741</v>
      </c>
      <c r="E251" s="56" t="s">
        <v>65</v>
      </c>
      <c r="F251" s="56" t="s">
        <v>59</v>
      </c>
      <c r="G251" s="57" t="s">
        <v>812</v>
      </c>
      <c r="H251" s="74">
        <v>41917</v>
      </c>
      <c r="I251" s="56"/>
      <c r="J251" s="56"/>
      <c r="K251" s="58" t="str">
        <f t="shared" si="3"/>
        <v>Track &amp; Field-Female-Half Marathon (gun)-V50</v>
      </c>
      <c r="L251" s="59"/>
    </row>
    <row r="252" spans="1:12" s="1" customFormat="1" x14ac:dyDescent="0.15">
      <c r="A252" s="56" t="s">
        <v>912</v>
      </c>
      <c r="B252" s="56" t="s">
        <v>0</v>
      </c>
      <c r="C252" s="56" t="s">
        <v>75</v>
      </c>
      <c r="D252" s="56" t="s">
        <v>742</v>
      </c>
      <c r="E252" s="56" t="s">
        <v>65</v>
      </c>
      <c r="F252" s="56" t="s">
        <v>59</v>
      </c>
      <c r="G252" s="57" t="s">
        <v>813</v>
      </c>
      <c r="H252" s="74">
        <v>41917</v>
      </c>
      <c r="I252" s="56"/>
      <c r="J252" s="56"/>
      <c r="K252" s="58" t="str">
        <f t="shared" si="3"/>
        <v>Track &amp; Field-Female-Half Marathon (chip)-V50</v>
      </c>
      <c r="L252" s="59"/>
    </row>
    <row r="253" spans="1:12" s="1" customFormat="1" x14ac:dyDescent="0.15">
      <c r="A253" s="56" t="s">
        <v>912</v>
      </c>
      <c r="B253" s="56" t="s">
        <v>545</v>
      </c>
      <c r="C253" s="56" t="s">
        <v>75</v>
      </c>
      <c r="D253" s="56" t="s">
        <v>124</v>
      </c>
      <c r="E253" s="56" t="s">
        <v>79</v>
      </c>
      <c r="F253" s="56" t="s">
        <v>830</v>
      </c>
      <c r="G253" s="69">
        <v>5.0199999999999996</v>
      </c>
      <c r="H253" s="74">
        <v>43086</v>
      </c>
      <c r="I253" s="56"/>
      <c r="J253" s="56"/>
      <c r="K253" s="58" t="str">
        <f t="shared" si="3"/>
        <v>Track &amp; Field-Female-Long Jump-U15</v>
      </c>
      <c r="L253" s="59"/>
    </row>
    <row r="254" spans="1:12" s="1" customFormat="1" x14ac:dyDescent="0.15">
      <c r="A254" s="56" t="s">
        <v>912</v>
      </c>
      <c r="B254" s="56" t="s">
        <v>76</v>
      </c>
      <c r="C254" s="56" t="s">
        <v>75</v>
      </c>
      <c r="D254" s="56" t="s">
        <v>6</v>
      </c>
      <c r="E254" s="56" t="s">
        <v>375</v>
      </c>
      <c r="F254" s="56" t="s">
        <v>61</v>
      </c>
      <c r="G254" s="57">
        <v>20.100000000000001</v>
      </c>
      <c r="H254" s="74">
        <v>38865</v>
      </c>
      <c r="I254" s="56"/>
      <c r="J254" s="56"/>
      <c r="K254" s="58" t="str">
        <f t="shared" si="3"/>
        <v>Track &amp; Field-Female-100m-M60</v>
      </c>
      <c r="L254" s="59"/>
    </row>
    <row r="255" spans="1:12" s="1" customFormat="1" x14ac:dyDescent="0.15">
      <c r="A255" s="56" t="s">
        <v>912</v>
      </c>
      <c r="B255" s="56" t="s">
        <v>76</v>
      </c>
      <c r="C255" s="56" t="s">
        <v>75</v>
      </c>
      <c r="D255" s="56" t="s">
        <v>7</v>
      </c>
      <c r="E255" s="56" t="s">
        <v>375</v>
      </c>
      <c r="F255" s="56" t="s">
        <v>61</v>
      </c>
      <c r="G255" s="57">
        <v>43.6</v>
      </c>
      <c r="H255" s="74">
        <v>38838</v>
      </c>
      <c r="I255" s="56"/>
      <c r="J255" s="56"/>
      <c r="K255" s="58" t="str">
        <f t="shared" si="3"/>
        <v>Track &amp; Field-Female-200m-M60</v>
      </c>
      <c r="L255" s="59"/>
    </row>
    <row r="256" spans="1:12" s="1" customFormat="1" x14ac:dyDescent="0.15">
      <c r="A256" s="56" t="s">
        <v>912</v>
      </c>
      <c r="B256" s="56" t="s">
        <v>76</v>
      </c>
      <c r="C256" s="56" t="s">
        <v>75</v>
      </c>
      <c r="D256" s="56" t="s">
        <v>8</v>
      </c>
      <c r="E256" s="56" t="s">
        <v>374</v>
      </c>
      <c r="F256" s="56" t="s">
        <v>799</v>
      </c>
      <c r="G256" s="71">
        <v>72.88</v>
      </c>
      <c r="H256" s="74">
        <v>42910</v>
      </c>
      <c r="I256" s="56"/>
      <c r="J256" s="56"/>
      <c r="K256" s="58" t="str">
        <f t="shared" si="3"/>
        <v>Track &amp; Field-Female-400m-M55</v>
      </c>
      <c r="L256" s="59"/>
    </row>
    <row r="257" spans="1:12" s="1" customFormat="1" x14ac:dyDescent="0.15">
      <c r="A257" s="56" t="s">
        <v>912</v>
      </c>
      <c r="B257" s="56" t="s">
        <v>0</v>
      </c>
      <c r="C257" s="56" t="s">
        <v>75</v>
      </c>
      <c r="D257" s="56" t="s">
        <v>805</v>
      </c>
      <c r="E257" s="56" t="s">
        <v>66</v>
      </c>
      <c r="F257" s="56" t="s">
        <v>799</v>
      </c>
      <c r="G257" s="57">
        <v>22.25</v>
      </c>
      <c r="H257" s="74">
        <v>42853</v>
      </c>
      <c r="I257" s="56"/>
      <c r="J257" s="56"/>
      <c r="K257" s="58" t="str">
        <f t="shared" si="3"/>
        <v>Track &amp; Field-Female-5 K (chip)-V55</v>
      </c>
      <c r="L257" s="59"/>
    </row>
    <row r="258" spans="1:12" s="1" customFormat="1" x14ac:dyDescent="0.15">
      <c r="A258" s="56" t="s">
        <v>912</v>
      </c>
      <c r="B258" s="56" t="s">
        <v>545</v>
      </c>
      <c r="C258" s="56" t="s">
        <v>75</v>
      </c>
      <c r="D258" s="56" t="s">
        <v>125</v>
      </c>
      <c r="E258" s="56" t="s">
        <v>79</v>
      </c>
      <c r="F258" s="56" t="s">
        <v>830</v>
      </c>
      <c r="G258" s="57">
        <v>1.58</v>
      </c>
      <c r="H258" s="74">
        <v>43086</v>
      </c>
      <c r="I258" s="56"/>
      <c r="J258" s="56"/>
      <c r="K258" s="58" t="str">
        <f t="shared" si="3"/>
        <v>Track &amp; Field-Female-High Jump-U15</v>
      </c>
      <c r="L258" s="59"/>
    </row>
    <row r="259" spans="1:12" s="1" customFormat="1" x14ac:dyDescent="0.15">
      <c r="A259" s="56" t="s">
        <v>912</v>
      </c>
      <c r="B259" s="56" t="s">
        <v>0</v>
      </c>
      <c r="C259" s="56" t="s">
        <v>69</v>
      </c>
      <c r="D259" s="56" t="s">
        <v>736</v>
      </c>
      <c r="E259" s="56" t="s">
        <v>70</v>
      </c>
      <c r="F259" s="56" t="s">
        <v>828</v>
      </c>
      <c r="G259" s="57">
        <v>50.52</v>
      </c>
      <c r="H259" s="74">
        <v>43051</v>
      </c>
      <c r="I259" s="56"/>
      <c r="J259" s="56"/>
      <c r="K259" s="58" t="str">
        <f t="shared" si="3"/>
        <v>Track &amp; Field-Male-10 K (gun)-V60</v>
      </c>
      <c r="L259" s="59"/>
    </row>
    <row r="260" spans="1:12" s="1" customFormat="1" x14ac:dyDescent="0.15">
      <c r="A260" s="56" t="s">
        <v>912</v>
      </c>
      <c r="B260" s="56" t="s">
        <v>0</v>
      </c>
      <c r="C260" s="56" t="s">
        <v>69</v>
      </c>
      <c r="D260" s="56" t="s">
        <v>737</v>
      </c>
      <c r="E260" s="56" t="s">
        <v>70</v>
      </c>
      <c r="F260" s="56" t="s">
        <v>828</v>
      </c>
      <c r="G260" s="57">
        <v>49.49</v>
      </c>
      <c r="H260" s="74">
        <v>43051</v>
      </c>
      <c r="I260" s="56"/>
      <c r="J260" s="56"/>
      <c r="K260" s="58" t="str">
        <f t="shared" ref="K260:K323" si="4">A260&amp;"-"&amp;C260&amp;"-"&amp;D260&amp;"-"&amp;E260</f>
        <v>Track &amp; Field-Male-10 K (chip)-V60</v>
      </c>
      <c r="L260" s="59"/>
    </row>
    <row r="261" spans="1:12" x14ac:dyDescent="0.15">
      <c r="A261" s="56" t="s">
        <v>912</v>
      </c>
      <c r="B261" s="56" t="s">
        <v>76</v>
      </c>
      <c r="C261" s="56" t="s">
        <v>69</v>
      </c>
      <c r="D261" s="56" t="s">
        <v>100</v>
      </c>
      <c r="E261" s="56" t="s">
        <v>81</v>
      </c>
      <c r="F261" s="56" t="s">
        <v>262</v>
      </c>
      <c r="G261" s="57" t="s">
        <v>263</v>
      </c>
      <c r="H261" s="74">
        <v>37443</v>
      </c>
      <c r="I261" s="56"/>
      <c r="J261" s="56"/>
      <c r="K261" s="58" t="str">
        <f t="shared" si="4"/>
        <v>Track &amp; Field-Male-5000m-U20</v>
      </c>
      <c r="L261" s="59"/>
    </row>
    <row r="262" spans="1:12" x14ac:dyDescent="0.15">
      <c r="A262" s="56" t="s">
        <v>912</v>
      </c>
      <c r="B262" s="56" t="s">
        <v>0</v>
      </c>
      <c r="C262" s="56" t="s">
        <v>69</v>
      </c>
      <c r="D262" s="56" t="s">
        <v>804</v>
      </c>
      <c r="E262" s="56" t="s">
        <v>81</v>
      </c>
      <c r="F262" s="56" t="s">
        <v>427</v>
      </c>
      <c r="G262" s="57">
        <v>17.059999999999999</v>
      </c>
      <c r="H262" s="74">
        <v>43002</v>
      </c>
      <c r="I262" s="56"/>
      <c r="J262" s="56"/>
      <c r="K262" s="58" t="str">
        <f t="shared" si="4"/>
        <v>Track &amp; Field-Male-5 K (gun)-U20</v>
      </c>
      <c r="L262" s="59"/>
    </row>
    <row r="263" spans="1:12" x14ac:dyDescent="0.15">
      <c r="A263" s="56" t="s">
        <v>912</v>
      </c>
      <c r="B263" s="56" t="s">
        <v>0</v>
      </c>
      <c r="C263" s="56" t="s">
        <v>69</v>
      </c>
      <c r="D263" s="56" t="s">
        <v>805</v>
      </c>
      <c r="E263" s="56" t="s">
        <v>81</v>
      </c>
      <c r="F263" s="56" t="s">
        <v>427</v>
      </c>
      <c r="G263" s="57">
        <v>17.059999999999999</v>
      </c>
      <c r="H263" s="74">
        <v>43002</v>
      </c>
      <c r="I263" s="56"/>
      <c r="J263" s="56"/>
      <c r="K263" s="58" t="str">
        <f t="shared" si="4"/>
        <v>Track &amp; Field-Male-5 K (chip)-U20</v>
      </c>
      <c r="L263" s="59"/>
    </row>
    <row r="264" spans="1:12" x14ac:dyDescent="0.15">
      <c r="A264" s="56" t="s">
        <v>912</v>
      </c>
      <c r="B264" s="56" t="s">
        <v>76</v>
      </c>
      <c r="C264" s="56" t="s">
        <v>69</v>
      </c>
      <c r="D264" s="56" t="s">
        <v>8</v>
      </c>
      <c r="E264" s="56" t="s">
        <v>373</v>
      </c>
      <c r="F264" s="56" t="s">
        <v>722</v>
      </c>
      <c r="G264" s="57">
        <v>64.7</v>
      </c>
      <c r="H264" s="74">
        <v>42266</v>
      </c>
      <c r="I264" s="56"/>
      <c r="J264" s="56"/>
      <c r="K264" s="58" t="str">
        <f t="shared" si="4"/>
        <v>Track &amp; Field-Male-400m-M50</v>
      </c>
      <c r="L264" s="59"/>
    </row>
    <row r="265" spans="1:12" x14ac:dyDescent="0.15">
      <c r="A265" s="56" t="s">
        <v>912</v>
      </c>
      <c r="B265" s="56" t="s">
        <v>76</v>
      </c>
      <c r="C265" s="56" t="s">
        <v>75</v>
      </c>
      <c r="D265" s="56" t="s">
        <v>99</v>
      </c>
      <c r="E265" s="56" t="s">
        <v>373</v>
      </c>
      <c r="F265" s="56" t="s">
        <v>40</v>
      </c>
      <c r="G265" s="57" t="s">
        <v>478</v>
      </c>
      <c r="H265" s="74">
        <v>41000</v>
      </c>
      <c r="I265" s="56"/>
      <c r="J265" s="56"/>
      <c r="K265" s="58" t="str">
        <f t="shared" si="4"/>
        <v>Track &amp; Field-Female-3000m-M50</v>
      </c>
      <c r="L265" s="59"/>
    </row>
    <row r="266" spans="1:12" x14ac:dyDescent="0.15">
      <c r="A266" s="56" t="s">
        <v>912</v>
      </c>
      <c r="B266" s="56" t="s">
        <v>76</v>
      </c>
      <c r="C266" s="56" t="s">
        <v>69</v>
      </c>
      <c r="D266" s="56" t="s">
        <v>126</v>
      </c>
      <c r="E266" s="56" t="s">
        <v>372</v>
      </c>
      <c r="F266" s="56" t="s">
        <v>272</v>
      </c>
      <c r="G266" s="57" t="s">
        <v>682</v>
      </c>
      <c r="H266" s="74">
        <v>41030</v>
      </c>
      <c r="I266" s="56"/>
      <c r="J266" s="56"/>
      <c r="K266" s="58" t="str">
        <f t="shared" si="4"/>
        <v>Track &amp; Field-Male-Triple Jump-M45</v>
      </c>
      <c r="L266" s="59"/>
    </row>
    <row r="267" spans="1:12" x14ac:dyDescent="0.15">
      <c r="A267" s="56" t="s">
        <v>912</v>
      </c>
      <c r="B267" s="56" t="s">
        <v>76</v>
      </c>
      <c r="C267" s="56" t="s">
        <v>69</v>
      </c>
      <c r="D267" s="56" t="s">
        <v>98</v>
      </c>
      <c r="E267" s="56" t="s">
        <v>5</v>
      </c>
      <c r="F267" s="56" t="s">
        <v>258</v>
      </c>
      <c r="G267" s="57" t="s">
        <v>259</v>
      </c>
      <c r="H267" s="74">
        <v>32721</v>
      </c>
      <c r="I267" s="56"/>
      <c r="J267" s="56"/>
      <c r="K267" s="58" t="str">
        <f t="shared" si="4"/>
        <v>Track &amp; Field-Male-1500m-Senior</v>
      </c>
      <c r="L267" s="59"/>
    </row>
    <row r="268" spans="1:12" x14ac:dyDescent="0.15">
      <c r="A268" s="56" t="s">
        <v>912</v>
      </c>
      <c r="B268" s="56" t="s">
        <v>76</v>
      </c>
      <c r="C268" s="56" t="s">
        <v>69</v>
      </c>
      <c r="D268" s="56" t="s">
        <v>278</v>
      </c>
      <c r="E268" s="56" t="s">
        <v>5</v>
      </c>
      <c r="F268" s="56" t="s">
        <v>279</v>
      </c>
      <c r="G268" s="57" t="s">
        <v>280</v>
      </c>
      <c r="H268" s="74">
        <v>37065</v>
      </c>
      <c r="I268" s="56"/>
      <c r="J268" s="56"/>
      <c r="K268" s="58" t="str">
        <f t="shared" si="4"/>
        <v>Track &amp; Field-Male-Steeplechase 3000m-Senior</v>
      </c>
      <c r="L268" s="59"/>
    </row>
    <row r="269" spans="1:12" x14ac:dyDescent="0.15">
      <c r="A269" s="56" t="s">
        <v>912</v>
      </c>
      <c r="B269" s="56" t="s">
        <v>76</v>
      </c>
      <c r="C269" s="56" t="s">
        <v>75</v>
      </c>
      <c r="D269" s="56" t="s">
        <v>6</v>
      </c>
      <c r="E269" s="56" t="s">
        <v>375</v>
      </c>
      <c r="F269" s="56" t="s">
        <v>799</v>
      </c>
      <c r="G269" s="57">
        <v>16.8</v>
      </c>
      <c r="H269" s="74">
        <v>43002</v>
      </c>
      <c r="I269" s="56"/>
      <c r="J269" s="56"/>
      <c r="K269" s="58" t="str">
        <f t="shared" si="4"/>
        <v>Track &amp; Field-Female-100m-M60</v>
      </c>
      <c r="L269" s="59"/>
    </row>
    <row r="270" spans="1:12" x14ac:dyDescent="0.15">
      <c r="A270" s="56" t="s">
        <v>912</v>
      </c>
      <c r="B270" s="56" t="s">
        <v>76</v>
      </c>
      <c r="C270" s="56" t="s">
        <v>75</v>
      </c>
      <c r="D270" s="56" t="s">
        <v>98</v>
      </c>
      <c r="E270" s="56" t="s">
        <v>375</v>
      </c>
      <c r="F270" s="56" t="s">
        <v>61</v>
      </c>
      <c r="G270" s="57" t="s">
        <v>110</v>
      </c>
      <c r="H270" s="74">
        <v>38865</v>
      </c>
      <c r="I270" s="56"/>
      <c r="J270" s="56"/>
      <c r="K270" s="58" t="str">
        <f t="shared" si="4"/>
        <v>Track &amp; Field-Female-1500m-M60</v>
      </c>
      <c r="L270" s="59"/>
    </row>
    <row r="271" spans="1:12" x14ac:dyDescent="0.15">
      <c r="A271" s="56" t="s">
        <v>912</v>
      </c>
      <c r="B271" s="56" t="s">
        <v>76</v>
      </c>
      <c r="C271" s="56" t="s">
        <v>75</v>
      </c>
      <c r="D271" s="56" t="s">
        <v>128</v>
      </c>
      <c r="E271" s="56" t="s">
        <v>375</v>
      </c>
      <c r="F271" s="56" t="s">
        <v>61</v>
      </c>
      <c r="G271" s="57" t="s">
        <v>177</v>
      </c>
      <c r="H271" s="74">
        <v>40334</v>
      </c>
      <c r="I271" s="56"/>
      <c r="J271" s="56"/>
      <c r="K271" s="58" t="str">
        <f t="shared" si="4"/>
        <v>Track &amp; Field-Female-Shot-M60</v>
      </c>
      <c r="L271" s="59"/>
    </row>
    <row r="272" spans="1:12" x14ac:dyDescent="0.15">
      <c r="A272" s="56" t="s">
        <v>912</v>
      </c>
      <c r="B272" s="56" t="s">
        <v>76</v>
      </c>
      <c r="C272" s="56" t="s">
        <v>75</v>
      </c>
      <c r="D272" s="56" t="s">
        <v>98</v>
      </c>
      <c r="E272" s="56" t="s">
        <v>79</v>
      </c>
      <c r="F272" s="56" t="s">
        <v>727</v>
      </c>
      <c r="G272" s="57" t="s">
        <v>814</v>
      </c>
      <c r="H272" s="74">
        <v>42924</v>
      </c>
      <c r="I272" s="56"/>
      <c r="J272" s="56"/>
      <c r="K272" s="58" t="str">
        <f t="shared" si="4"/>
        <v>Track &amp; Field-Female-1500m-U15</v>
      </c>
      <c r="L272" s="59"/>
    </row>
    <row r="273" spans="1:12" x14ac:dyDescent="0.15">
      <c r="A273" s="56" t="s">
        <v>912</v>
      </c>
      <c r="B273" s="56" t="s">
        <v>76</v>
      </c>
      <c r="C273" s="56" t="s">
        <v>75</v>
      </c>
      <c r="D273" s="56" t="s">
        <v>98</v>
      </c>
      <c r="E273" s="56" t="s">
        <v>80</v>
      </c>
      <c r="F273" s="56" t="s">
        <v>97</v>
      </c>
      <c r="G273" s="57" t="s">
        <v>107</v>
      </c>
      <c r="H273" s="74">
        <v>40708</v>
      </c>
      <c r="I273" s="56"/>
      <c r="J273" s="56"/>
      <c r="K273" s="58" t="str">
        <f t="shared" si="4"/>
        <v>Track &amp; Field-Female-1500m-U17</v>
      </c>
      <c r="L273" s="59"/>
    </row>
    <row r="274" spans="1:12" x14ac:dyDescent="0.15">
      <c r="A274" s="56" t="s">
        <v>912</v>
      </c>
      <c r="B274" s="56" t="s">
        <v>76</v>
      </c>
      <c r="C274" s="56" t="s">
        <v>75</v>
      </c>
      <c r="D274" s="56" t="s">
        <v>99</v>
      </c>
      <c r="E274" s="56" t="s">
        <v>80</v>
      </c>
      <c r="F274" s="56" t="s">
        <v>467</v>
      </c>
      <c r="G274" s="57" t="s">
        <v>686</v>
      </c>
      <c r="H274" s="74">
        <v>41821</v>
      </c>
      <c r="I274" s="56"/>
      <c r="J274" s="56"/>
      <c r="K274" s="58" t="str">
        <f t="shared" si="4"/>
        <v>Track &amp; Field-Female-3000m-U17</v>
      </c>
      <c r="L274" s="59"/>
    </row>
    <row r="275" spans="1:12" x14ac:dyDescent="0.15">
      <c r="A275" s="56" t="s">
        <v>912</v>
      </c>
      <c r="B275" s="56" t="s">
        <v>76</v>
      </c>
      <c r="C275" s="56" t="s">
        <v>75</v>
      </c>
      <c r="D275" s="56" t="s">
        <v>102</v>
      </c>
      <c r="E275" s="56" t="s">
        <v>78</v>
      </c>
      <c r="F275" s="56" t="s">
        <v>119</v>
      </c>
      <c r="G275" s="57" t="s">
        <v>120</v>
      </c>
      <c r="H275" s="74">
        <v>38242</v>
      </c>
      <c r="I275" s="56"/>
      <c r="J275" s="56"/>
      <c r="K275" s="58" t="str">
        <f t="shared" si="4"/>
        <v>Track &amp; Field-Female-Sprint Hurdles -U13</v>
      </c>
      <c r="L275" s="59"/>
    </row>
    <row r="276" spans="1:12" x14ac:dyDescent="0.15">
      <c r="A276" s="56" t="s">
        <v>912</v>
      </c>
      <c r="B276" s="56" t="s">
        <v>76</v>
      </c>
      <c r="C276" s="56" t="s">
        <v>69</v>
      </c>
      <c r="D276" s="56" t="s">
        <v>102</v>
      </c>
      <c r="E276" s="56" t="s">
        <v>78</v>
      </c>
      <c r="F276" s="56" t="s">
        <v>733</v>
      </c>
      <c r="G276" s="57" t="s">
        <v>735</v>
      </c>
      <c r="H276" s="74">
        <v>42203</v>
      </c>
      <c r="I276" s="56"/>
      <c r="J276" s="56"/>
      <c r="K276" s="58" t="str">
        <f t="shared" si="4"/>
        <v>Track &amp; Field-Male-Sprint Hurdles -U13</v>
      </c>
      <c r="L276" s="59"/>
    </row>
    <row r="277" spans="1:12" s="1" customFormat="1" x14ac:dyDescent="0.15">
      <c r="A277" s="56" t="s">
        <v>912</v>
      </c>
      <c r="B277" s="56" t="s">
        <v>76</v>
      </c>
      <c r="C277" s="56" t="s">
        <v>69</v>
      </c>
      <c r="D277" s="56" t="s">
        <v>434</v>
      </c>
      <c r="E277" s="56" t="s">
        <v>78</v>
      </c>
      <c r="F277" s="56" t="s">
        <v>514</v>
      </c>
      <c r="G277" s="57">
        <v>55.4</v>
      </c>
      <c r="H277" s="74"/>
      <c r="I277" s="56"/>
      <c r="J277" s="56"/>
      <c r="K277" s="58" t="str">
        <f t="shared" si="4"/>
        <v>Track &amp; Field-Male-4*100m-U13</v>
      </c>
      <c r="L277" s="59"/>
    </row>
    <row r="278" spans="1:12" s="1" customFormat="1" x14ac:dyDescent="0.15">
      <c r="A278" s="56" t="s">
        <v>912</v>
      </c>
      <c r="B278" s="56" t="s">
        <v>76</v>
      </c>
      <c r="C278" s="56" t="s">
        <v>69</v>
      </c>
      <c r="D278" s="56" t="s">
        <v>434</v>
      </c>
      <c r="E278" s="56" t="s">
        <v>78</v>
      </c>
      <c r="F278" s="56" t="s">
        <v>285</v>
      </c>
      <c r="G278" s="57">
        <v>55.4</v>
      </c>
      <c r="H278" s="74"/>
      <c r="I278" s="56"/>
      <c r="J278" s="56"/>
      <c r="K278" s="58" t="str">
        <f t="shared" si="4"/>
        <v>Track &amp; Field-Male-4*100m-U13</v>
      </c>
      <c r="L278" s="59"/>
    </row>
    <row r="279" spans="1:12" s="1" customFormat="1" x14ac:dyDescent="0.15">
      <c r="A279" s="56" t="s">
        <v>912</v>
      </c>
      <c r="B279" s="56" t="s">
        <v>76</v>
      </c>
      <c r="C279" s="56" t="s">
        <v>69</v>
      </c>
      <c r="D279" s="56" t="s">
        <v>434</v>
      </c>
      <c r="E279" s="56" t="s">
        <v>78</v>
      </c>
      <c r="F279" s="56" t="s">
        <v>515</v>
      </c>
      <c r="G279" s="57">
        <v>55.4</v>
      </c>
      <c r="H279" s="74"/>
      <c r="I279" s="56"/>
      <c r="J279" s="56"/>
      <c r="K279" s="58" t="str">
        <f t="shared" si="4"/>
        <v>Track &amp; Field-Male-4*100m-U13</v>
      </c>
      <c r="L279" s="59"/>
    </row>
    <row r="280" spans="1:12" s="1" customFormat="1" x14ac:dyDescent="0.15">
      <c r="A280" s="56" t="s">
        <v>912</v>
      </c>
      <c r="B280" s="56" t="s">
        <v>76</v>
      </c>
      <c r="C280" s="56" t="s">
        <v>69</v>
      </c>
      <c r="D280" s="56" t="s">
        <v>434</v>
      </c>
      <c r="E280" s="56" t="s">
        <v>78</v>
      </c>
      <c r="F280" s="56" t="s">
        <v>516</v>
      </c>
      <c r="G280" s="57">
        <v>55.4</v>
      </c>
      <c r="H280" s="74"/>
      <c r="I280" s="56"/>
      <c r="J280" s="56"/>
      <c r="K280" s="58" t="str">
        <f t="shared" si="4"/>
        <v>Track &amp; Field-Male-4*100m-U13</v>
      </c>
      <c r="L280" s="59"/>
    </row>
    <row r="281" spans="1:12" x14ac:dyDescent="0.15">
      <c r="A281" s="56" t="s">
        <v>912</v>
      </c>
      <c r="B281" s="56" t="s">
        <v>0</v>
      </c>
      <c r="C281" s="56" t="s">
        <v>69</v>
      </c>
      <c r="D281" s="56" t="s">
        <v>737</v>
      </c>
      <c r="E281" s="56" t="s">
        <v>835</v>
      </c>
      <c r="F281" s="56" t="s">
        <v>54</v>
      </c>
      <c r="G281" s="69">
        <v>62.56</v>
      </c>
      <c r="H281" s="74">
        <v>43096</v>
      </c>
      <c r="I281" s="56"/>
      <c r="J281" s="56"/>
      <c r="K281" s="58" t="str">
        <f t="shared" si="4"/>
        <v>Track &amp; Field-Male-10 K (chip)-V80</v>
      </c>
      <c r="L281" s="59"/>
    </row>
    <row r="282" spans="1:12" x14ac:dyDescent="0.15">
      <c r="A282" s="56" t="s">
        <v>912</v>
      </c>
      <c r="B282" s="56" t="s">
        <v>76</v>
      </c>
      <c r="C282" s="56" t="s">
        <v>69</v>
      </c>
      <c r="D282" s="56" t="s">
        <v>278</v>
      </c>
      <c r="E282" s="56" t="s">
        <v>373</v>
      </c>
      <c r="F282" s="56" t="s">
        <v>272</v>
      </c>
      <c r="G282" s="57" t="s">
        <v>472</v>
      </c>
      <c r="H282" s="74">
        <v>41487</v>
      </c>
      <c r="I282" s="56"/>
      <c r="J282" s="56"/>
      <c r="K282" s="58" t="str">
        <f t="shared" si="4"/>
        <v>Track &amp; Field-Male-Steeplechase 3000m-M50</v>
      </c>
      <c r="L282" s="59"/>
    </row>
    <row r="283" spans="1:12" s="1" customFormat="1" x14ac:dyDescent="0.15">
      <c r="A283" s="56" t="s">
        <v>912</v>
      </c>
      <c r="B283" s="56" t="s">
        <v>76</v>
      </c>
      <c r="C283" s="56" t="s">
        <v>69</v>
      </c>
      <c r="D283" s="56" t="s">
        <v>99</v>
      </c>
      <c r="E283" s="56" t="s">
        <v>375</v>
      </c>
      <c r="F283" s="56" t="s">
        <v>420</v>
      </c>
      <c r="G283" s="57" t="s">
        <v>421</v>
      </c>
      <c r="H283" s="74">
        <v>41395</v>
      </c>
      <c r="I283" s="56"/>
      <c r="J283" s="56"/>
      <c r="K283" s="58" t="str">
        <f t="shared" si="4"/>
        <v>Track &amp; Field-Male-3000m-M60</v>
      </c>
      <c r="L283" s="59"/>
    </row>
    <row r="284" spans="1:12" x14ac:dyDescent="0.15">
      <c r="A284" s="56" t="s">
        <v>912</v>
      </c>
      <c r="B284" s="56" t="s">
        <v>0</v>
      </c>
      <c r="C284" s="56" t="s">
        <v>69</v>
      </c>
      <c r="D284" s="56" t="s">
        <v>816</v>
      </c>
      <c r="E284" s="56" t="s">
        <v>70</v>
      </c>
      <c r="F284" s="56" t="s">
        <v>820</v>
      </c>
      <c r="G284" s="69" t="s">
        <v>821</v>
      </c>
      <c r="H284" s="74">
        <v>41125</v>
      </c>
      <c r="I284" s="56"/>
      <c r="J284" s="56"/>
      <c r="K284" s="58" t="str">
        <f t="shared" si="4"/>
        <v>Track &amp; Field-Male-15 K-V60</v>
      </c>
      <c r="L284" s="59"/>
    </row>
    <row r="285" spans="1:12" x14ac:dyDescent="0.15">
      <c r="A285" s="56" t="s">
        <v>912</v>
      </c>
      <c r="B285" s="56" t="s">
        <v>0</v>
      </c>
      <c r="C285" s="56" t="s">
        <v>75</v>
      </c>
      <c r="D285" s="56" t="s">
        <v>741</v>
      </c>
      <c r="E285" s="56" t="s">
        <v>65</v>
      </c>
      <c r="F285" s="56" t="s">
        <v>417</v>
      </c>
      <c r="G285" s="57" t="s">
        <v>831</v>
      </c>
      <c r="H285" s="74">
        <v>42756</v>
      </c>
      <c r="I285" s="56"/>
      <c r="J285" s="56"/>
      <c r="K285" s="58" t="str">
        <f t="shared" si="4"/>
        <v>Track &amp; Field-Female-Half Marathon (gun)-V50</v>
      </c>
      <c r="L285" s="59"/>
    </row>
    <row r="286" spans="1:12" x14ac:dyDescent="0.15">
      <c r="A286" s="56" t="s">
        <v>912</v>
      </c>
      <c r="B286" s="56" t="s">
        <v>0</v>
      </c>
      <c r="C286" s="56" t="s">
        <v>75</v>
      </c>
      <c r="D286" s="56" t="s">
        <v>742</v>
      </c>
      <c r="E286" s="56" t="s">
        <v>65</v>
      </c>
      <c r="F286" s="56" t="s">
        <v>417</v>
      </c>
      <c r="G286" s="57" t="s">
        <v>832</v>
      </c>
      <c r="H286" s="74">
        <v>42756</v>
      </c>
      <c r="I286" s="56"/>
      <c r="J286" s="56"/>
      <c r="K286" s="58" t="str">
        <f t="shared" si="4"/>
        <v>Track &amp; Field-Female-Half Marathon (chip)-V50</v>
      </c>
      <c r="L286" s="59"/>
    </row>
    <row r="287" spans="1:12" x14ac:dyDescent="0.15">
      <c r="A287" s="56" t="s">
        <v>912</v>
      </c>
      <c r="B287" s="56" t="s">
        <v>0</v>
      </c>
      <c r="C287" s="56" t="s">
        <v>69</v>
      </c>
      <c r="D287" s="56" t="s">
        <v>837</v>
      </c>
      <c r="E287" s="56" t="s">
        <v>835</v>
      </c>
      <c r="F287" s="56" t="s">
        <v>54</v>
      </c>
      <c r="G287" s="57" t="s">
        <v>836</v>
      </c>
      <c r="H287" s="74">
        <v>43212</v>
      </c>
      <c r="I287" s="56"/>
      <c r="J287" s="56"/>
      <c r="K287" s="58" t="str">
        <f t="shared" si="4"/>
        <v>Track &amp; Field-Male-Marathon (chip)-V80</v>
      </c>
      <c r="L287" s="59"/>
    </row>
    <row r="288" spans="1:12" x14ac:dyDescent="0.15">
      <c r="A288" s="56" t="s">
        <v>912</v>
      </c>
      <c r="B288" s="56" t="s">
        <v>76</v>
      </c>
      <c r="C288" s="56" t="s">
        <v>69</v>
      </c>
      <c r="D288" s="56" t="s">
        <v>9</v>
      </c>
      <c r="E288" s="56" t="s">
        <v>78</v>
      </c>
      <c r="F288" s="56" t="s">
        <v>251</v>
      </c>
      <c r="G288" s="57" t="s">
        <v>250</v>
      </c>
      <c r="H288" s="74">
        <v>31922</v>
      </c>
      <c r="I288" s="56"/>
      <c r="J288" s="56"/>
      <c r="K288" s="58" t="str">
        <f t="shared" si="4"/>
        <v>Track &amp; Field-Male-800m-U13</v>
      </c>
      <c r="L288" s="59"/>
    </row>
    <row r="289" spans="1:12" x14ac:dyDescent="0.15">
      <c r="A289" s="56" t="s">
        <v>912</v>
      </c>
      <c r="B289" s="56" t="s">
        <v>76</v>
      </c>
      <c r="C289" s="56" t="s">
        <v>75</v>
      </c>
      <c r="D289" s="56" t="s">
        <v>6</v>
      </c>
      <c r="E289" s="56" t="s">
        <v>375</v>
      </c>
      <c r="F289" s="56" t="s">
        <v>799</v>
      </c>
      <c r="G289" s="57">
        <v>16.3</v>
      </c>
      <c r="H289" s="74">
        <v>43275</v>
      </c>
      <c r="I289" s="56"/>
      <c r="J289" s="56"/>
      <c r="K289" s="58" t="str">
        <f t="shared" si="4"/>
        <v>Track &amp; Field-Female-100m-M60</v>
      </c>
      <c r="L289" s="59"/>
    </row>
    <row r="290" spans="1:12" x14ac:dyDescent="0.15">
      <c r="A290" s="56" t="s">
        <v>912</v>
      </c>
      <c r="B290" s="56" t="s">
        <v>0</v>
      </c>
      <c r="C290" s="56" t="s">
        <v>75</v>
      </c>
      <c r="D290" s="56" t="s">
        <v>11</v>
      </c>
      <c r="E290" s="56" t="s">
        <v>70</v>
      </c>
      <c r="F290" s="56" t="s">
        <v>799</v>
      </c>
      <c r="G290" s="57">
        <v>24.06</v>
      </c>
      <c r="H290" s="74">
        <v>43265</v>
      </c>
      <c r="I290" s="56"/>
      <c r="J290" s="56"/>
      <c r="K290" s="58" t="str">
        <f t="shared" si="4"/>
        <v>Track &amp; Field-Female-5 K-V60</v>
      </c>
      <c r="L290" s="59"/>
    </row>
    <row r="291" spans="1:12" x14ac:dyDescent="0.15">
      <c r="A291" s="56" t="s">
        <v>912</v>
      </c>
      <c r="B291" s="56" t="s">
        <v>545</v>
      </c>
      <c r="C291" s="56" t="s">
        <v>75</v>
      </c>
      <c r="D291" s="56" t="s">
        <v>7</v>
      </c>
      <c r="E291" s="56" t="s">
        <v>561</v>
      </c>
      <c r="F291" s="56" t="s">
        <v>799</v>
      </c>
      <c r="G291" s="57">
        <v>33.869999999999997</v>
      </c>
      <c r="H291" s="74">
        <v>42805</v>
      </c>
      <c r="I291" s="56"/>
      <c r="J291" s="56"/>
      <c r="K291" s="58" t="str">
        <f t="shared" si="4"/>
        <v>Track &amp; Field-Female-200m-VET</v>
      </c>
      <c r="L291" s="59"/>
    </row>
    <row r="292" spans="1:12" x14ac:dyDescent="0.15">
      <c r="A292" s="56" t="s">
        <v>912</v>
      </c>
      <c r="B292" s="56" t="s">
        <v>545</v>
      </c>
      <c r="C292" s="56" t="s">
        <v>75</v>
      </c>
      <c r="D292" s="56" t="s">
        <v>8</v>
      </c>
      <c r="E292" s="56" t="s">
        <v>561</v>
      </c>
      <c r="F292" s="56" t="s">
        <v>799</v>
      </c>
      <c r="G292" s="57">
        <v>76.48</v>
      </c>
      <c r="H292" s="74">
        <v>42805</v>
      </c>
      <c r="I292" s="56"/>
      <c r="J292" s="56"/>
      <c r="K292" s="58" t="str">
        <f t="shared" si="4"/>
        <v>Track &amp; Field-Female-400m-VET</v>
      </c>
      <c r="L292" s="59"/>
    </row>
    <row r="293" spans="1:12" x14ac:dyDescent="0.15">
      <c r="A293" s="56" t="s">
        <v>912</v>
      </c>
      <c r="B293" s="56" t="s">
        <v>545</v>
      </c>
      <c r="C293" s="56" t="s">
        <v>75</v>
      </c>
      <c r="D293" s="56" t="s">
        <v>9</v>
      </c>
      <c r="E293" s="56" t="s">
        <v>561</v>
      </c>
      <c r="F293" s="56" t="s">
        <v>799</v>
      </c>
      <c r="G293" s="57" t="s">
        <v>800</v>
      </c>
      <c r="H293" s="74">
        <v>42805</v>
      </c>
      <c r="I293" s="56"/>
      <c r="J293" s="56"/>
      <c r="K293" s="58" t="str">
        <f t="shared" si="4"/>
        <v>Track &amp; Field-Female-800m-VET</v>
      </c>
      <c r="L293" s="59"/>
    </row>
    <row r="294" spans="1:12" x14ac:dyDescent="0.15">
      <c r="A294" s="56" t="s">
        <v>912</v>
      </c>
      <c r="B294" s="56" t="s">
        <v>0</v>
      </c>
      <c r="C294" s="56" t="s">
        <v>69</v>
      </c>
      <c r="D294" s="56" t="s">
        <v>850</v>
      </c>
      <c r="E294" s="56" t="s">
        <v>70</v>
      </c>
      <c r="F294" s="56" t="s">
        <v>749</v>
      </c>
      <c r="G294" s="69" t="s">
        <v>849</v>
      </c>
      <c r="H294" s="74">
        <v>43365</v>
      </c>
      <c r="I294" s="56"/>
      <c r="J294" s="56"/>
      <c r="K294" s="58" t="str">
        <f t="shared" si="4"/>
        <v>Track &amp; Field-Male-15 K (gun)-V60</v>
      </c>
      <c r="L294" s="59"/>
    </row>
    <row r="295" spans="1:12" x14ac:dyDescent="0.15">
      <c r="A295" s="56" t="s">
        <v>912</v>
      </c>
      <c r="B295" s="56" t="s">
        <v>0</v>
      </c>
      <c r="C295" s="56" t="s">
        <v>69</v>
      </c>
      <c r="D295" s="56" t="s">
        <v>852</v>
      </c>
      <c r="E295" s="56" t="s">
        <v>70</v>
      </c>
      <c r="F295" s="56" t="s">
        <v>749</v>
      </c>
      <c r="G295" s="69" t="s">
        <v>851</v>
      </c>
      <c r="H295" s="74">
        <v>43365</v>
      </c>
      <c r="I295" s="56"/>
      <c r="J295" s="56"/>
      <c r="K295" s="58" t="str">
        <f t="shared" si="4"/>
        <v>Track &amp; Field-Male-15 K (chip)-V60</v>
      </c>
      <c r="L295" s="59"/>
    </row>
    <row r="296" spans="1:12" x14ac:dyDescent="0.15">
      <c r="A296" s="56" t="s">
        <v>912</v>
      </c>
      <c r="B296" s="56" t="s">
        <v>76</v>
      </c>
      <c r="C296" s="56" t="s">
        <v>69</v>
      </c>
      <c r="D296" s="56" t="s">
        <v>130</v>
      </c>
      <c r="E296" s="56" t="s">
        <v>78</v>
      </c>
      <c r="F296" s="56" t="s">
        <v>339</v>
      </c>
      <c r="G296" s="57" t="s">
        <v>340</v>
      </c>
      <c r="H296" s="74">
        <v>39697</v>
      </c>
      <c r="I296" s="56"/>
      <c r="J296" s="56"/>
      <c r="K296" s="58" t="str">
        <f t="shared" si="4"/>
        <v>Track &amp; Field-Male-Javelin-U13</v>
      </c>
      <c r="L296" s="59"/>
    </row>
    <row r="297" spans="1:12" x14ac:dyDescent="0.15">
      <c r="A297" s="56" t="s">
        <v>912</v>
      </c>
      <c r="B297" s="56" t="s">
        <v>76</v>
      </c>
      <c r="C297" s="56" t="s">
        <v>69</v>
      </c>
      <c r="D297" s="56" t="s">
        <v>455</v>
      </c>
      <c r="E297" s="56" t="s">
        <v>78</v>
      </c>
      <c r="F297" s="56" t="s">
        <v>684</v>
      </c>
      <c r="G297" s="57" t="s">
        <v>685</v>
      </c>
      <c r="H297" s="74">
        <v>41821</v>
      </c>
      <c r="I297" s="56"/>
      <c r="J297" s="56"/>
      <c r="K297" s="58" t="str">
        <f t="shared" si="4"/>
        <v>Track &amp; Field-Male-3*800m-U13</v>
      </c>
      <c r="L297" s="59"/>
    </row>
    <row r="298" spans="1:12" x14ac:dyDescent="0.15">
      <c r="A298" s="56" t="s">
        <v>912</v>
      </c>
      <c r="B298" s="56" t="s">
        <v>76</v>
      </c>
      <c r="C298" s="56" t="s">
        <v>69</v>
      </c>
      <c r="D298" s="56" t="s">
        <v>455</v>
      </c>
      <c r="E298" s="56" t="s">
        <v>78</v>
      </c>
      <c r="F298" s="56" t="s">
        <v>483</v>
      </c>
      <c r="G298" s="57" t="s">
        <v>685</v>
      </c>
      <c r="H298" s="74">
        <v>41821</v>
      </c>
      <c r="I298" s="56"/>
      <c r="J298" s="56"/>
      <c r="K298" s="58" t="str">
        <f t="shared" si="4"/>
        <v>Track &amp; Field-Male-3*800m-U13</v>
      </c>
      <c r="L298" s="59"/>
    </row>
    <row r="299" spans="1:12" x14ac:dyDescent="0.15">
      <c r="A299" s="56" t="s">
        <v>912</v>
      </c>
      <c r="B299" s="56" t="s">
        <v>76</v>
      </c>
      <c r="C299" s="56" t="s">
        <v>69</v>
      </c>
      <c r="D299" s="56" t="s">
        <v>455</v>
      </c>
      <c r="E299" s="56" t="s">
        <v>78</v>
      </c>
      <c r="F299" s="56" t="s">
        <v>500</v>
      </c>
      <c r="G299" s="57" t="s">
        <v>685</v>
      </c>
      <c r="H299" s="74">
        <v>41821</v>
      </c>
      <c r="I299" s="56"/>
      <c r="J299" s="56"/>
      <c r="K299" s="58" t="str">
        <f t="shared" si="4"/>
        <v>Track &amp; Field-Male-3*800m-U13</v>
      </c>
      <c r="L299" s="59"/>
    </row>
    <row r="300" spans="1:12" x14ac:dyDescent="0.15">
      <c r="A300" s="56" t="s">
        <v>912</v>
      </c>
      <c r="B300" s="56" t="s">
        <v>76</v>
      </c>
      <c r="C300" s="56" t="s">
        <v>69</v>
      </c>
      <c r="D300" s="56" t="s">
        <v>465</v>
      </c>
      <c r="E300" s="56" t="s">
        <v>77</v>
      </c>
      <c r="F300" s="56" t="s">
        <v>500</v>
      </c>
      <c r="G300" s="57" t="s">
        <v>502</v>
      </c>
      <c r="H300" s="74">
        <v>41487</v>
      </c>
      <c r="I300" s="56"/>
      <c r="J300" s="56"/>
      <c r="K300" s="58" t="str">
        <f t="shared" si="4"/>
        <v>Track &amp; Field-Male-3*600m-U11</v>
      </c>
      <c r="L300" s="59"/>
    </row>
    <row r="301" spans="1:12" x14ac:dyDescent="0.15">
      <c r="A301" s="56" t="s">
        <v>912</v>
      </c>
      <c r="B301" s="56" t="s">
        <v>76</v>
      </c>
      <c r="C301" s="56" t="s">
        <v>69</v>
      </c>
      <c r="D301" s="56" t="s">
        <v>465</v>
      </c>
      <c r="E301" s="56" t="s">
        <v>77</v>
      </c>
      <c r="F301" s="56" t="s">
        <v>501</v>
      </c>
      <c r="G301" s="57" t="s">
        <v>502</v>
      </c>
      <c r="H301" s="74">
        <v>41487</v>
      </c>
      <c r="I301" s="56"/>
      <c r="J301" s="56"/>
      <c r="K301" s="58" t="str">
        <f t="shared" si="4"/>
        <v>Track &amp; Field-Male-3*600m-U11</v>
      </c>
      <c r="L301" s="59"/>
    </row>
    <row r="302" spans="1:12" x14ac:dyDescent="0.15">
      <c r="A302" s="56" t="s">
        <v>912</v>
      </c>
      <c r="B302" s="56" t="s">
        <v>76</v>
      </c>
      <c r="C302" s="56" t="s">
        <v>69</v>
      </c>
      <c r="D302" s="56" t="s">
        <v>465</v>
      </c>
      <c r="E302" s="56" t="s">
        <v>77</v>
      </c>
      <c r="F302" s="56" t="s">
        <v>410</v>
      </c>
      <c r="G302" s="57" t="s">
        <v>502</v>
      </c>
      <c r="H302" s="74">
        <v>41487</v>
      </c>
      <c r="I302" s="56"/>
      <c r="J302" s="56"/>
      <c r="K302" s="58" t="str">
        <f t="shared" si="4"/>
        <v>Track &amp; Field-Male-3*600m-U11</v>
      </c>
      <c r="L302" s="59"/>
    </row>
    <row r="303" spans="1:12" x14ac:dyDescent="0.15">
      <c r="A303" s="56" t="s">
        <v>912</v>
      </c>
      <c r="B303" s="56" t="s">
        <v>76</v>
      </c>
      <c r="C303" s="56" t="s">
        <v>69</v>
      </c>
      <c r="D303" s="56" t="s">
        <v>9</v>
      </c>
      <c r="E303" s="56" t="s">
        <v>81</v>
      </c>
      <c r="F303" s="56" t="s">
        <v>246</v>
      </c>
      <c r="G303" s="57" t="s">
        <v>253</v>
      </c>
      <c r="H303" s="74">
        <v>39616</v>
      </c>
      <c r="I303" s="56"/>
      <c r="J303" s="56"/>
      <c r="K303" s="58" t="str">
        <f t="shared" si="4"/>
        <v>Track &amp; Field-Male-800m-U20</v>
      </c>
      <c r="L303" s="59"/>
    </row>
    <row r="304" spans="1:12" x14ac:dyDescent="0.15">
      <c r="A304" s="56" t="s">
        <v>912</v>
      </c>
      <c r="B304" s="56" t="s">
        <v>0</v>
      </c>
      <c r="C304" s="56" t="s">
        <v>69</v>
      </c>
      <c r="D304" s="56" t="s">
        <v>803</v>
      </c>
      <c r="E304" s="56" t="s">
        <v>70</v>
      </c>
      <c r="F304" s="56" t="s">
        <v>828</v>
      </c>
      <c r="G304" s="67" t="s">
        <v>829</v>
      </c>
      <c r="H304" s="74">
        <v>43072</v>
      </c>
      <c r="I304" s="56"/>
      <c r="J304" s="56"/>
      <c r="K304" s="58" t="str">
        <f t="shared" si="4"/>
        <v>Track &amp; Field-Male-10 Mile (chip)-V60</v>
      </c>
      <c r="L304" s="59"/>
    </row>
    <row r="305" spans="1:12" x14ac:dyDescent="0.15">
      <c r="A305" s="56" t="s">
        <v>912</v>
      </c>
      <c r="B305" s="56" t="s">
        <v>76</v>
      </c>
      <c r="C305" s="56" t="s">
        <v>69</v>
      </c>
      <c r="D305" s="56" t="s">
        <v>6</v>
      </c>
      <c r="E305" s="56" t="s">
        <v>374</v>
      </c>
      <c r="F305" s="56" t="s">
        <v>239</v>
      </c>
      <c r="G305" s="71">
        <v>15</v>
      </c>
      <c r="H305" s="74">
        <v>41902</v>
      </c>
      <c r="I305" s="56"/>
      <c r="J305" s="56"/>
      <c r="K305" s="58" t="str">
        <f t="shared" si="4"/>
        <v>Track &amp; Field-Male-100m-M55</v>
      </c>
      <c r="L305" s="59"/>
    </row>
    <row r="306" spans="1:12" x14ac:dyDescent="0.15">
      <c r="A306" s="56" t="s">
        <v>912</v>
      </c>
      <c r="B306" s="56" t="s">
        <v>76</v>
      </c>
      <c r="C306" s="56" t="s">
        <v>69</v>
      </c>
      <c r="D306" s="56" t="s">
        <v>99</v>
      </c>
      <c r="E306" s="56" t="s">
        <v>80</v>
      </c>
      <c r="F306" s="56" t="s">
        <v>251</v>
      </c>
      <c r="G306" s="57" t="s">
        <v>261</v>
      </c>
      <c r="H306" s="74">
        <v>32933</v>
      </c>
      <c r="I306" s="56"/>
      <c r="J306" s="56"/>
      <c r="K306" s="58" t="str">
        <f t="shared" si="4"/>
        <v>Track &amp; Field-Male-3000m-U17</v>
      </c>
      <c r="L306" s="59"/>
    </row>
    <row r="307" spans="1:12" x14ac:dyDescent="0.15">
      <c r="A307" s="56" t="s">
        <v>912</v>
      </c>
      <c r="B307" s="56" t="s">
        <v>0</v>
      </c>
      <c r="C307" s="56" t="s">
        <v>69</v>
      </c>
      <c r="D307" s="56" t="s">
        <v>11</v>
      </c>
      <c r="E307" s="56" t="s">
        <v>80</v>
      </c>
      <c r="F307" s="56" t="s">
        <v>427</v>
      </c>
      <c r="G307" s="57">
        <v>17.32</v>
      </c>
      <c r="H307" s="74">
        <v>42638</v>
      </c>
      <c r="I307" s="56"/>
      <c r="J307" s="56"/>
      <c r="K307" s="58" t="str">
        <f t="shared" si="4"/>
        <v>Track &amp; Field-Male-5 K-U17</v>
      </c>
      <c r="L307" s="59"/>
    </row>
    <row r="308" spans="1:12" x14ac:dyDescent="0.15">
      <c r="A308" s="56" t="s">
        <v>912</v>
      </c>
      <c r="B308" s="56" t="s">
        <v>0</v>
      </c>
      <c r="C308" s="56" t="s">
        <v>69</v>
      </c>
      <c r="D308" s="56" t="s">
        <v>736</v>
      </c>
      <c r="E308" s="56" t="s">
        <v>81</v>
      </c>
      <c r="F308" s="56" t="s">
        <v>426</v>
      </c>
      <c r="G308" s="68" t="s">
        <v>839</v>
      </c>
      <c r="H308" s="74">
        <v>42995</v>
      </c>
      <c r="I308" s="56"/>
      <c r="J308" s="56"/>
      <c r="K308" s="58" t="str">
        <f t="shared" si="4"/>
        <v>Track &amp; Field-Male-10 K (gun)-U20</v>
      </c>
      <c r="L308" s="59"/>
    </row>
    <row r="309" spans="1:12" x14ac:dyDescent="0.15">
      <c r="A309" s="56" t="s">
        <v>912</v>
      </c>
      <c r="B309" s="56" t="s">
        <v>0</v>
      </c>
      <c r="C309" s="56" t="s">
        <v>69</v>
      </c>
      <c r="D309" s="56" t="s">
        <v>737</v>
      </c>
      <c r="E309" s="56" t="s">
        <v>81</v>
      </c>
      <c r="F309" s="56" t="s">
        <v>426</v>
      </c>
      <c r="G309" s="68" t="s">
        <v>840</v>
      </c>
      <c r="H309" s="74">
        <v>42995</v>
      </c>
      <c r="I309" s="56"/>
      <c r="J309" s="56"/>
      <c r="K309" s="58" t="str">
        <f t="shared" si="4"/>
        <v>Track &amp; Field-Male-10 K (chip)-U20</v>
      </c>
      <c r="L309" s="59"/>
    </row>
    <row r="310" spans="1:12" x14ac:dyDescent="0.15">
      <c r="A310" s="56" t="s">
        <v>912</v>
      </c>
      <c r="B310" s="56" t="s">
        <v>545</v>
      </c>
      <c r="C310" s="56" t="s">
        <v>75</v>
      </c>
      <c r="D310" s="56" t="s">
        <v>211</v>
      </c>
      <c r="E310" s="56" t="s">
        <v>79</v>
      </c>
      <c r="F310" s="56" t="s">
        <v>723</v>
      </c>
      <c r="G310" s="57" t="s">
        <v>759</v>
      </c>
      <c r="H310" s="74">
        <v>42358</v>
      </c>
      <c r="I310" s="56"/>
      <c r="J310" s="56"/>
      <c r="K310" s="58" t="str">
        <f t="shared" si="4"/>
        <v>Track &amp; Field-Female-600m-U15</v>
      </c>
      <c r="L310" s="59"/>
    </row>
    <row r="311" spans="1:12" x14ac:dyDescent="0.15">
      <c r="A311" s="56" t="s">
        <v>912</v>
      </c>
      <c r="B311" s="56" t="s">
        <v>545</v>
      </c>
      <c r="C311" s="56" t="s">
        <v>75</v>
      </c>
      <c r="D311" s="56" t="s">
        <v>9</v>
      </c>
      <c r="E311" s="56" t="s">
        <v>79</v>
      </c>
      <c r="F311" s="56" t="s">
        <v>546</v>
      </c>
      <c r="G311" s="57" t="s">
        <v>547</v>
      </c>
      <c r="H311" s="74" t="s">
        <v>548</v>
      </c>
      <c r="I311" s="56"/>
      <c r="J311" s="56"/>
      <c r="K311" s="58" t="str">
        <f t="shared" si="4"/>
        <v>Track &amp; Field-Female-800m-U15</v>
      </c>
      <c r="L311" s="59"/>
    </row>
    <row r="312" spans="1:12" x14ac:dyDescent="0.15">
      <c r="A312" s="56" t="s">
        <v>912</v>
      </c>
      <c r="B312" s="56" t="s">
        <v>545</v>
      </c>
      <c r="C312" s="56" t="s">
        <v>75</v>
      </c>
      <c r="D312" s="56" t="s">
        <v>211</v>
      </c>
      <c r="E312" s="56" t="s">
        <v>78</v>
      </c>
      <c r="F312" s="56" t="s">
        <v>782</v>
      </c>
      <c r="G312" s="57" t="s">
        <v>833</v>
      </c>
      <c r="H312" s="74">
        <v>43121</v>
      </c>
      <c r="I312" s="56"/>
      <c r="J312" s="56"/>
      <c r="K312" s="58" t="str">
        <f t="shared" si="4"/>
        <v>Track &amp; Field-Female-600m-U13</v>
      </c>
      <c r="L312" s="59"/>
    </row>
    <row r="313" spans="1:12" x14ac:dyDescent="0.15">
      <c r="A313" s="56" t="s">
        <v>912</v>
      </c>
      <c r="B313" s="56" t="s">
        <v>76</v>
      </c>
      <c r="C313" s="56" t="s">
        <v>69</v>
      </c>
      <c r="D313" s="56" t="s">
        <v>50</v>
      </c>
      <c r="E313" s="56" t="s">
        <v>79</v>
      </c>
      <c r="F313" s="56" t="s">
        <v>241</v>
      </c>
      <c r="G313" s="57">
        <v>41.3</v>
      </c>
      <c r="H313" s="74">
        <v>41426</v>
      </c>
      <c r="I313" s="56"/>
      <c r="J313" s="56"/>
      <c r="K313" s="58" t="str">
        <f t="shared" si="4"/>
        <v>Track &amp; Field-Male-300m-U15</v>
      </c>
      <c r="L313" s="59"/>
    </row>
    <row r="314" spans="1:12" x14ac:dyDescent="0.15">
      <c r="A314" s="56" t="s">
        <v>912</v>
      </c>
      <c r="B314" s="56" t="s">
        <v>76</v>
      </c>
      <c r="C314" s="56" t="s">
        <v>69</v>
      </c>
      <c r="D314" s="56" t="s">
        <v>124</v>
      </c>
      <c r="E314" s="56" t="s">
        <v>80</v>
      </c>
      <c r="F314" s="56" t="s">
        <v>285</v>
      </c>
      <c r="G314" s="57" t="s">
        <v>286</v>
      </c>
      <c r="H314" s="74">
        <v>29768</v>
      </c>
      <c r="I314" s="56"/>
      <c r="J314" s="56"/>
      <c r="K314" s="58" t="str">
        <f t="shared" si="4"/>
        <v>Track &amp; Field-Male-Long Jump-U17</v>
      </c>
      <c r="L314" s="59"/>
    </row>
    <row r="315" spans="1:12" x14ac:dyDescent="0.15">
      <c r="A315" s="56" t="s">
        <v>912</v>
      </c>
      <c r="B315" s="56" t="s">
        <v>76</v>
      </c>
      <c r="C315" s="56" t="s">
        <v>75</v>
      </c>
      <c r="D315" s="56" t="s">
        <v>128</v>
      </c>
      <c r="E315" s="56" t="s">
        <v>882</v>
      </c>
      <c r="F315" s="56" t="s">
        <v>493</v>
      </c>
      <c r="G315" s="57" t="s">
        <v>494</v>
      </c>
      <c r="H315" s="74">
        <v>41518</v>
      </c>
      <c r="I315" s="56"/>
      <c r="J315" s="56"/>
      <c r="K315" s="58" t="str">
        <f t="shared" si="4"/>
        <v>Track &amp; Field-Female-Shot-F35</v>
      </c>
      <c r="L315" s="59"/>
    </row>
    <row r="316" spans="1:12" x14ac:dyDescent="0.15">
      <c r="A316" s="56" t="s">
        <v>912</v>
      </c>
      <c r="B316" s="56" t="s">
        <v>76</v>
      </c>
      <c r="C316" s="56" t="s">
        <v>75</v>
      </c>
      <c r="D316" s="56" t="s">
        <v>131</v>
      </c>
      <c r="E316" s="56" t="s">
        <v>882</v>
      </c>
      <c r="F316" s="56" t="s">
        <v>202</v>
      </c>
      <c r="G316" s="57" t="s">
        <v>203</v>
      </c>
      <c r="H316" s="74">
        <v>38186</v>
      </c>
      <c r="I316" s="56"/>
      <c r="J316" s="56"/>
      <c r="K316" s="58" t="str">
        <f t="shared" si="4"/>
        <v>Track &amp; Field-Female-Hammer-F35</v>
      </c>
      <c r="L316" s="59"/>
    </row>
    <row r="317" spans="1:12" x14ac:dyDescent="0.15">
      <c r="A317" s="56" t="s">
        <v>912</v>
      </c>
      <c r="B317" s="56" t="s">
        <v>76</v>
      </c>
      <c r="C317" s="56" t="s">
        <v>69</v>
      </c>
      <c r="D317" s="56" t="s">
        <v>9</v>
      </c>
      <c r="E317" s="56" t="s">
        <v>374</v>
      </c>
      <c r="F317" s="56" t="s">
        <v>239</v>
      </c>
      <c r="G317" s="57" t="s">
        <v>817</v>
      </c>
      <c r="H317" s="74">
        <v>42946</v>
      </c>
      <c r="I317" s="56"/>
      <c r="J317" s="56"/>
      <c r="K317" s="58" t="str">
        <f t="shared" si="4"/>
        <v>Track &amp; Field-Male-800m-M55</v>
      </c>
      <c r="L317" s="59"/>
    </row>
    <row r="318" spans="1:12" x14ac:dyDescent="0.15">
      <c r="A318" s="56" t="s">
        <v>912</v>
      </c>
      <c r="B318" s="56" t="s">
        <v>76</v>
      </c>
      <c r="C318" s="56" t="s">
        <v>69</v>
      </c>
      <c r="D318" s="56" t="s">
        <v>7</v>
      </c>
      <c r="E318" s="56" t="s">
        <v>375</v>
      </c>
      <c r="F318" s="56" t="s">
        <v>420</v>
      </c>
      <c r="G318" s="57">
        <v>34.799999999999997</v>
      </c>
      <c r="H318" s="74">
        <v>41395</v>
      </c>
      <c r="I318" s="56"/>
      <c r="J318" s="56"/>
      <c r="K318" s="58" t="str">
        <f t="shared" si="4"/>
        <v>Track &amp; Field-Male-200m-M60</v>
      </c>
      <c r="L318" s="59"/>
    </row>
    <row r="319" spans="1:12" x14ac:dyDescent="0.15">
      <c r="A319" s="56" t="s">
        <v>912</v>
      </c>
      <c r="B319" s="56" t="s">
        <v>76</v>
      </c>
      <c r="C319" s="56" t="s">
        <v>75</v>
      </c>
      <c r="D319" s="56" t="s">
        <v>131</v>
      </c>
      <c r="E319" s="56" t="s">
        <v>881</v>
      </c>
      <c r="F319" s="56" t="s">
        <v>143</v>
      </c>
      <c r="G319" s="57" t="s">
        <v>495</v>
      </c>
      <c r="H319" s="74">
        <v>41518</v>
      </c>
      <c r="I319" s="56"/>
      <c r="J319" s="56"/>
      <c r="K319" s="58" t="str">
        <f t="shared" si="4"/>
        <v>Track &amp; Field-Female-Hammer-F45</v>
      </c>
      <c r="L319" s="59"/>
    </row>
    <row r="320" spans="1:12" x14ac:dyDescent="0.15">
      <c r="A320" s="56" t="s">
        <v>912</v>
      </c>
      <c r="B320" s="56" t="s">
        <v>0</v>
      </c>
      <c r="C320" s="56" t="s">
        <v>75</v>
      </c>
      <c r="D320" s="56" t="s">
        <v>25</v>
      </c>
      <c r="E320" s="56" t="s">
        <v>74</v>
      </c>
      <c r="F320" s="56" t="s">
        <v>52</v>
      </c>
      <c r="G320" s="57" t="s">
        <v>53</v>
      </c>
      <c r="H320" s="74">
        <v>38443</v>
      </c>
      <c r="I320" s="56"/>
      <c r="J320" s="56"/>
      <c r="K320" s="58" t="str">
        <f t="shared" si="4"/>
        <v>Track &amp; Field-Female-Marathon-V35</v>
      </c>
      <c r="L320" s="59" t="s">
        <v>766</v>
      </c>
    </row>
    <row r="321" spans="1:12" x14ac:dyDescent="0.15">
      <c r="A321" s="56" t="s">
        <v>912</v>
      </c>
      <c r="B321" s="56" t="s">
        <v>76</v>
      </c>
      <c r="C321" s="56" t="s">
        <v>69</v>
      </c>
      <c r="D321" s="56" t="s">
        <v>124</v>
      </c>
      <c r="E321" s="56" t="s">
        <v>81</v>
      </c>
      <c r="F321" s="56" t="s">
        <v>236</v>
      </c>
      <c r="G321" s="57" t="s">
        <v>287</v>
      </c>
      <c r="H321" s="74">
        <v>37744</v>
      </c>
      <c r="I321" s="56"/>
      <c r="J321" s="56"/>
      <c r="K321" s="58" t="str">
        <f t="shared" si="4"/>
        <v>Track &amp; Field-Male-Long Jump-U20</v>
      </c>
      <c r="L321" s="59"/>
    </row>
    <row r="322" spans="1:12" x14ac:dyDescent="0.15">
      <c r="A322" s="56" t="s">
        <v>912</v>
      </c>
      <c r="B322" s="56" t="s">
        <v>0</v>
      </c>
      <c r="C322" s="56" t="s">
        <v>75</v>
      </c>
      <c r="D322" s="56" t="s">
        <v>854</v>
      </c>
      <c r="E322" s="56" t="s">
        <v>64</v>
      </c>
      <c r="F322" s="56" t="s">
        <v>865</v>
      </c>
      <c r="G322" s="69" t="s">
        <v>866</v>
      </c>
      <c r="H322" s="74">
        <v>43638</v>
      </c>
      <c r="I322" s="56"/>
      <c r="J322" s="56"/>
      <c r="K322" s="58" t="str">
        <f t="shared" si="4"/>
        <v>Track &amp; Field-Female-15 K [chip]-V45</v>
      </c>
      <c r="L322" s="59"/>
    </row>
    <row r="323" spans="1:12" x14ac:dyDescent="0.15">
      <c r="A323" s="56" t="s">
        <v>912</v>
      </c>
      <c r="B323" s="56" t="s">
        <v>545</v>
      </c>
      <c r="C323" s="56" t="s">
        <v>69</v>
      </c>
      <c r="D323" s="56" t="s">
        <v>207</v>
      </c>
      <c r="E323" s="56" t="s">
        <v>79</v>
      </c>
      <c r="F323" s="56" t="s">
        <v>268</v>
      </c>
      <c r="G323" s="69">
        <v>8.0399999999999991</v>
      </c>
      <c r="H323" s="74">
        <v>38696</v>
      </c>
      <c r="I323" s="56"/>
      <c r="J323" s="56"/>
      <c r="K323" s="58" t="str">
        <f t="shared" si="4"/>
        <v>Track &amp; Field-Male-60m-U15</v>
      </c>
      <c r="L323" s="59"/>
    </row>
    <row r="324" spans="1:12" x14ac:dyDescent="0.15">
      <c r="A324" s="56" t="s">
        <v>912</v>
      </c>
      <c r="B324" s="56" t="s">
        <v>545</v>
      </c>
      <c r="C324" s="56" t="s">
        <v>69</v>
      </c>
      <c r="D324" s="56" t="s">
        <v>7</v>
      </c>
      <c r="E324" s="56" t="s">
        <v>79</v>
      </c>
      <c r="F324" s="56" t="s">
        <v>551</v>
      </c>
      <c r="G324" s="57">
        <v>26.01</v>
      </c>
      <c r="H324" s="74">
        <v>37940</v>
      </c>
      <c r="I324" s="56"/>
      <c r="J324" s="56"/>
      <c r="K324" s="58" t="str">
        <f t="shared" ref="K324:K358" si="5">A324&amp;"-"&amp;C324&amp;"-"&amp;D324&amp;"-"&amp;E324</f>
        <v>Track &amp; Field-Male-200m-U15</v>
      </c>
      <c r="L324" s="59"/>
    </row>
    <row r="325" spans="1:12" x14ac:dyDescent="0.15">
      <c r="A325" s="56" t="s">
        <v>912</v>
      </c>
      <c r="B325" s="56" t="s">
        <v>545</v>
      </c>
      <c r="C325" s="56" t="s">
        <v>69</v>
      </c>
      <c r="D325" s="56" t="s">
        <v>128</v>
      </c>
      <c r="E325" s="56" t="s">
        <v>79</v>
      </c>
      <c r="F325" s="56" t="s">
        <v>552</v>
      </c>
      <c r="G325" s="69">
        <v>9.76</v>
      </c>
      <c r="H325" s="74">
        <v>39158</v>
      </c>
      <c r="I325" s="56"/>
      <c r="J325" s="56"/>
      <c r="K325" s="58" t="str">
        <f t="shared" si="5"/>
        <v>Track &amp; Field-Male-Shot-U15</v>
      </c>
      <c r="L325" s="59"/>
    </row>
    <row r="326" spans="1:12" x14ac:dyDescent="0.15">
      <c r="A326" s="56" t="s">
        <v>912</v>
      </c>
      <c r="B326" s="56" t="s">
        <v>0</v>
      </c>
      <c r="C326" s="56" t="s">
        <v>69</v>
      </c>
      <c r="D326" s="56" t="s">
        <v>737</v>
      </c>
      <c r="E326" s="56" t="s">
        <v>70</v>
      </c>
      <c r="F326" s="56" t="s">
        <v>828</v>
      </c>
      <c r="G326" s="57">
        <v>48.37</v>
      </c>
      <c r="H326" s="74">
        <v>43191</v>
      </c>
      <c r="I326" s="56"/>
      <c r="J326" s="56"/>
      <c r="K326" s="58" t="str">
        <f t="shared" si="5"/>
        <v>Track &amp; Field-Male-10 K (chip)-V60</v>
      </c>
      <c r="L326" s="59"/>
    </row>
    <row r="327" spans="1:12" x14ac:dyDescent="0.15">
      <c r="A327" s="56" t="s">
        <v>912</v>
      </c>
      <c r="B327" s="56" t="s">
        <v>545</v>
      </c>
      <c r="C327" s="56" t="s">
        <v>69</v>
      </c>
      <c r="D327" s="56" t="s">
        <v>7</v>
      </c>
      <c r="E327" s="56" t="s">
        <v>560</v>
      </c>
      <c r="F327" s="56" t="s">
        <v>888</v>
      </c>
      <c r="G327" s="57">
        <v>24.42</v>
      </c>
      <c r="H327" s="74">
        <v>44570</v>
      </c>
      <c r="I327" s="56"/>
      <c r="J327" s="56"/>
      <c r="K327" s="58" t="str">
        <f t="shared" si="5"/>
        <v>Track &amp; Field-Male-200m-SEN</v>
      </c>
      <c r="L327" s="59"/>
    </row>
    <row r="328" spans="1:12" x14ac:dyDescent="0.15">
      <c r="A328" s="56" t="s">
        <v>912</v>
      </c>
      <c r="B328" s="56" t="s">
        <v>545</v>
      </c>
      <c r="C328" s="56" t="s">
        <v>69</v>
      </c>
      <c r="D328" s="56" t="s">
        <v>549</v>
      </c>
      <c r="E328" s="56" t="s">
        <v>80</v>
      </c>
      <c r="F328" s="56" t="s">
        <v>269</v>
      </c>
      <c r="G328" s="57">
        <v>8.93</v>
      </c>
      <c r="H328" s="74">
        <v>38795</v>
      </c>
      <c r="I328" s="56"/>
      <c r="J328" s="56"/>
      <c r="K328" s="58" t="str">
        <f t="shared" si="5"/>
        <v>Track &amp; Field-Male-60m H-U17</v>
      </c>
      <c r="L328" s="59"/>
    </row>
    <row r="329" spans="1:12" x14ac:dyDescent="0.15">
      <c r="A329" s="56" t="s">
        <v>912</v>
      </c>
      <c r="B329" s="56" t="s">
        <v>545</v>
      </c>
      <c r="C329" s="56" t="s">
        <v>69</v>
      </c>
      <c r="D329" s="56" t="s">
        <v>128</v>
      </c>
      <c r="E329" s="56" t="s">
        <v>80</v>
      </c>
      <c r="F329" s="56" t="s">
        <v>269</v>
      </c>
      <c r="G329" s="69">
        <v>10.4</v>
      </c>
      <c r="H329" s="74">
        <v>38682</v>
      </c>
      <c r="I329" s="56"/>
      <c r="J329" s="56"/>
      <c r="K329" s="58" t="str">
        <f t="shared" si="5"/>
        <v>Track &amp; Field-Male-Shot-U17</v>
      </c>
      <c r="L329" s="59"/>
    </row>
    <row r="330" spans="1:12" x14ac:dyDescent="0.15">
      <c r="A330" s="56" t="s">
        <v>912</v>
      </c>
      <c r="B330" s="56" t="s">
        <v>76</v>
      </c>
      <c r="C330" s="56" t="s">
        <v>75</v>
      </c>
      <c r="D330" s="56" t="s">
        <v>101</v>
      </c>
      <c r="E330" s="56" t="s">
        <v>5</v>
      </c>
      <c r="F330" s="56" t="s">
        <v>40</v>
      </c>
      <c r="G330" s="57">
        <v>40.119999999999997</v>
      </c>
      <c r="H330" s="74">
        <v>31579</v>
      </c>
      <c r="I330" s="56"/>
      <c r="J330" s="56"/>
      <c r="K330" s="58" t="str">
        <f t="shared" si="5"/>
        <v>Track &amp; Field-Female-10000m-Senior</v>
      </c>
      <c r="L330" s="59"/>
    </row>
    <row r="331" spans="1:12" x14ac:dyDescent="0.15">
      <c r="A331" s="56" t="s">
        <v>912</v>
      </c>
      <c r="B331" s="56" t="s">
        <v>76</v>
      </c>
      <c r="C331" s="56" t="s">
        <v>75</v>
      </c>
      <c r="D331" s="56" t="s">
        <v>100</v>
      </c>
      <c r="E331" s="56" t="s">
        <v>5</v>
      </c>
      <c r="F331" s="56" t="s">
        <v>37</v>
      </c>
      <c r="G331" s="57">
        <v>17.48</v>
      </c>
      <c r="H331" s="74">
        <v>37059</v>
      </c>
      <c r="I331" s="56"/>
      <c r="J331" s="56"/>
      <c r="K331" s="58" t="str">
        <f t="shared" si="5"/>
        <v>Track &amp; Field-Female-5000m-Senior</v>
      </c>
      <c r="L331" s="59"/>
    </row>
    <row r="332" spans="1:12" x14ac:dyDescent="0.15">
      <c r="A332" s="56" t="s">
        <v>912</v>
      </c>
      <c r="B332" s="56" t="s">
        <v>76</v>
      </c>
      <c r="C332" s="56" t="s">
        <v>75</v>
      </c>
      <c r="D332" s="56" t="s">
        <v>131</v>
      </c>
      <c r="E332" s="56" t="s">
        <v>372</v>
      </c>
      <c r="F332" s="56" t="s">
        <v>883</v>
      </c>
      <c r="G332" s="57" t="s">
        <v>884</v>
      </c>
      <c r="H332" s="74">
        <v>44479</v>
      </c>
      <c r="I332" s="56"/>
      <c r="J332" s="56"/>
      <c r="K332" s="58" t="str">
        <f t="shared" si="5"/>
        <v>Track &amp; Field-Female-Hammer-M45</v>
      </c>
      <c r="L332" s="59"/>
    </row>
    <row r="333" spans="1:12" x14ac:dyDescent="0.15">
      <c r="A333" s="56" t="s">
        <v>912</v>
      </c>
      <c r="B333" s="56" t="s">
        <v>76</v>
      </c>
      <c r="C333" s="56" t="s">
        <v>75</v>
      </c>
      <c r="D333" s="56" t="s">
        <v>130</v>
      </c>
      <c r="E333" s="56" t="s">
        <v>372</v>
      </c>
      <c r="F333" s="56" t="s">
        <v>143</v>
      </c>
      <c r="G333" s="57" t="s">
        <v>497</v>
      </c>
      <c r="H333" s="74">
        <v>41518</v>
      </c>
      <c r="I333" s="56"/>
      <c r="J333" s="56"/>
      <c r="K333" s="58" t="str">
        <f t="shared" si="5"/>
        <v>Track &amp; Field-Female-Javelin-M45</v>
      </c>
      <c r="L333" s="59"/>
    </row>
    <row r="334" spans="1:12" x14ac:dyDescent="0.15">
      <c r="A334" s="56" t="s">
        <v>912</v>
      </c>
      <c r="B334" s="56" t="s">
        <v>545</v>
      </c>
      <c r="C334" s="56" t="s">
        <v>69</v>
      </c>
      <c r="D334" s="56" t="s">
        <v>222</v>
      </c>
      <c r="E334" s="56" t="s">
        <v>560</v>
      </c>
      <c r="F334" s="56" t="s">
        <v>269</v>
      </c>
      <c r="G334" s="57" t="s">
        <v>559</v>
      </c>
      <c r="H334" s="74">
        <v>39823</v>
      </c>
      <c r="I334" s="56"/>
      <c r="J334" s="56"/>
      <c r="K334" s="58" t="str">
        <f t="shared" si="5"/>
        <v>Track &amp; Field-Male-1000m-SEN</v>
      </c>
      <c r="L334" s="59"/>
    </row>
    <row r="335" spans="1:12" x14ac:dyDescent="0.15">
      <c r="A335" s="56" t="s">
        <v>912</v>
      </c>
      <c r="B335" s="56" t="s">
        <v>76</v>
      </c>
      <c r="C335" s="56" t="s">
        <v>69</v>
      </c>
      <c r="D335" s="56" t="s">
        <v>130</v>
      </c>
      <c r="E335" s="56" t="s">
        <v>78</v>
      </c>
      <c r="F335" s="56" t="s">
        <v>815</v>
      </c>
      <c r="G335" s="57" t="s">
        <v>859</v>
      </c>
      <c r="H335" s="74">
        <v>43597</v>
      </c>
      <c r="I335" s="56"/>
      <c r="J335" s="56"/>
      <c r="K335" s="58" t="str">
        <f t="shared" si="5"/>
        <v>Track &amp; Field-Male-Javelin-U13</v>
      </c>
      <c r="L335" s="59"/>
    </row>
    <row r="336" spans="1:12" x14ac:dyDescent="0.15">
      <c r="A336" s="56" t="s">
        <v>912</v>
      </c>
      <c r="B336" s="56" t="s">
        <v>76</v>
      </c>
      <c r="C336" s="56" t="s">
        <v>69</v>
      </c>
      <c r="D336" s="56" t="s">
        <v>125</v>
      </c>
      <c r="E336" s="56" t="s">
        <v>80</v>
      </c>
      <c r="F336" s="56" t="s">
        <v>299</v>
      </c>
      <c r="G336" s="57" t="s">
        <v>308</v>
      </c>
      <c r="H336" s="74">
        <v>41887</v>
      </c>
      <c r="I336" s="56"/>
      <c r="J336" s="56"/>
      <c r="K336" s="58" t="str">
        <f t="shared" si="5"/>
        <v>Track &amp; Field-Male-High Jump-U17</v>
      </c>
      <c r="L336" s="59"/>
    </row>
    <row r="337" spans="1:12" x14ac:dyDescent="0.15">
      <c r="A337" s="56" t="s">
        <v>912</v>
      </c>
      <c r="B337" s="56" t="s">
        <v>76</v>
      </c>
      <c r="C337" s="56" t="s">
        <v>69</v>
      </c>
      <c r="D337" s="56" t="s">
        <v>129</v>
      </c>
      <c r="E337" s="56" t="s">
        <v>80</v>
      </c>
      <c r="F337" s="56" t="s">
        <v>268</v>
      </c>
      <c r="G337" s="57" t="s">
        <v>335</v>
      </c>
      <c r="H337" s="74">
        <v>39658</v>
      </c>
      <c r="I337" s="56"/>
      <c r="J337" s="56"/>
      <c r="K337" s="58" t="str">
        <f t="shared" si="5"/>
        <v>Track &amp; Field-Male-Discus-U17</v>
      </c>
      <c r="L337" s="59"/>
    </row>
    <row r="338" spans="1:12" x14ac:dyDescent="0.15">
      <c r="A338" s="56" t="s">
        <v>912</v>
      </c>
      <c r="B338" s="56" t="s">
        <v>76</v>
      </c>
      <c r="C338" s="56" t="s">
        <v>75</v>
      </c>
      <c r="D338" s="56" t="s">
        <v>99</v>
      </c>
      <c r="E338" s="56" t="s">
        <v>375</v>
      </c>
      <c r="F338" s="56" t="s">
        <v>61</v>
      </c>
      <c r="G338" s="57" t="s">
        <v>114</v>
      </c>
      <c r="H338" s="74">
        <v>39194</v>
      </c>
      <c r="I338" s="56"/>
      <c r="J338" s="56"/>
      <c r="K338" s="58" t="str">
        <f t="shared" si="5"/>
        <v>Track &amp; Field-Female-3000m-M60</v>
      </c>
      <c r="L338" s="59"/>
    </row>
    <row r="339" spans="1:12" x14ac:dyDescent="0.15">
      <c r="A339" s="56" t="s">
        <v>912</v>
      </c>
      <c r="B339" s="56" t="s">
        <v>76</v>
      </c>
      <c r="C339" s="56" t="s">
        <v>75</v>
      </c>
      <c r="D339" s="56" t="s">
        <v>6</v>
      </c>
      <c r="E339" s="56" t="s">
        <v>372</v>
      </c>
      <c r="F339" s="56" t="s">
        <v>688</v>
      </c>
      <c r="G339" s="71">
        <v>19</v>
      </c>
      <c r="H339" s="74">
        <v>41902</v>
      </c>
      <c r="I339" s="56"/>
      <c r="J339" s="56"/>
      <c r="K339" s="58" t="str">
        <f t="shared" si="5"/>
        <v>Track &amp; Field-Female-100m-M45</v>
      </c>
      <c r="L339" s="59"/>
    </row>
    <row r="340" spans="1:12" x14ac:dyDescent="0.15">
      <c r="A340" s="56" t="s">
        <v>912</v>
      </c>
      <c r="B340" s="56" t="s">
        <v>0</v>
      </c>
      <c r="C340" s="56" t="s">
        <v>75</v>
      </c>
      <c r="D340" s="56" t="s">
        <v>15</v>
      </c>
      <c r="E340" s="56" t="s">
        <v>66</v>
      </c>
      <c r="F340" s="56" t="s">
        <v>40</v>
      </c>
      <c r="G340" s="70" t="s">
        <v>755</v>
      </c>
      <c r="H340" s="74">
        <v>42036</v>
      </c>
      <c r="I340" s="56"/>
      <c r="J340" s="56"/>
      <c r="K340" s="58" t="str">
        <f t="shared" si="5"/>
        <v>Track &amp; Field-Female-5 Mile-V55</v>
      </c>
      <c r="L340" s="59"/>
    </row>
    <row r="341" spans="1:12" x14ac:dyDescent="0.15">
      <c r="A341" s="56" t="s">
        <v>912</v>
      </c>
      <c r="B341" s="56" t="s">
        <v>0</v>
      </c>
      <c r="C341" s="56" t="s">
        <v>69</v>
      </c>
      <c r="D341" s="56" t="s">
        <v>11</v>
      </c>
      <c r="E341" s="56" t="s">
        <v>5</v>
      </c>
      <c r="F341" s="56" t="s">
        <v>14</v>
      </c>
      <c r="G341" s="57">
        <v>15.59</v>
      </c>
      <c r="H341" s="74">
        <v>33420</v>
      </c>
      <c r="I341" s="56"/>
      <c r="J341" s="56"/>
      <c r="K341" s="58" t="str">
        <f t="shared" si="5"/>
        <v>Track &amp; Field-Male-5 K-Senior</v>
      </c>
      <c r="L341" s="59"/>
    </row>
    <row r="342" spans="1:12" x14ac:dyDescent="0.15">
      <c r="A342" s="56" t="s">
        <v>912</v>
      </c>
      <c r="B342" s="56" t="s">
        <v>76</v>
      </c>
      <c r="C342" s="56" t="s">
        <v>69</v>
      </c>
      <c r="D342" s="56" t="s">
        <v>6</v>
      </c>
      <c r="E342" s="56" t="s">
        <v>375</v>
      </c>
      <c r="F342" s="56" t="s">
        <v>60</v>
      </c>
      <c r="G342" s="57">
        <v>15.3</v>
      </c>
      <c r="H342" s="74">
        <v>41017</v>
      </c>
      <c r="I342" s="56"/>
      <c r="J342" s="56"/>
      <c r="K342" s="58" t="str">
        <f t="shared" si="5"/>
        <v>Track &amp; Field-Male-100m-M60</v>
      </c>
      <c r="L342" s="59"/>
    </row>
    <row r="343" spans="1:12" x14ac:dyDescent="0.15">
      <c r="A343" s="56" t="s">
        <v>912</v>
      </c>
      <c r="B343" s="56" t="s">
        <v>76</v>
      </c>
      <c r="C343" s="56" t="s">
        <v>69</v>
      </c>
      <c r="D343" s="56" t="s">
        <v>7</v>
      </c>
      <c r="E343" s="56" t="s">
        <v>375</v>
      </c>
      <c r="F343" s="56" t="s">
        <v>239</v>
      </c>
      <c r="G343" s="57">
        <v>32.299999999999997</v>
      </c>
      <c r="H343" s="74">
        <v>44437</v>
      </c>
      <c r="I343" s="56"/>
      <c r="J343" s="56"/>
      <c r="K343" s="58" t="str">
        <f t="shared" si="5"/>
        <v>Track &amp; Field-Male-200m-M60</v>
      </c>
      <c r="L343" s="59"/>
    </row>
    <row r="344" spans="1:12" x14ac:dyDescent="0.15">
      <c r="A344" s="56" t="s">
        <v>912</v>
      </c>
      <c r="B344" s="56" t="s">
        <v>76</v>
      </c>
      <c r="C344" s="56" t="s">
        <v>69</v>
      </c>
      <c r="D344" s="56" t="s">
        <v>9</v>
      </c>
      <c r="E344" s="56" t="s">
        <v>79</v>
      </c>
      <c r="F344" s="56" t="s">
        <v>247</v>
      </c>
      <c r="G344" s="57" t="s">
        <v>252</v>
      </c>
      <c r="H344" s="74">
        <v>39277</v>
      </c>
      <c r="I344" s="56"/>
      <c r="J344" s="56"/>
      <c r="K344" s="58" t="str">
        <f t="shared" si="5"/>
        <v>Track &amp; Field-Male-800m-U15</v>
      </c>
      <c r="L344" s="59"/>
    </row>
    <row r="345" spans="1:12" x14ac:dyDescent="0.15">
      <c r="A345" s="56" t="s">
        <v>912</v>
      </c>
      <c r="B345" s="56" t="s">
        <v>76</v>
      </c>
      <c r="C345" s="56" t="s">
        <v>75</v>
      </c>
      <c r="D345" s="56" t="s">
        <v>131</v>
      </c>
      <c r="E345" s="56" t="s">
        <v>79</v>
      </c>
      <c r="F345" s="56" t="s">
        <v>196</v>
      </c>
      <c r="G345" s="57" t="s">
        <v>197</v>
      </c>
      <c r="H345" s="74">
        <v>39214</v>
      </c>
      <c r="I345" s="56"/>
      <c r="J345" s="56"/>
      <c r="K345" s="58" t="str">
        <f t="shared" si="5"/>
        <v>Track &amp; Field-Female-Hammer-U15</v>
      </c>
      <c r="L345" s="59"/>
    </row>
    <row r="346" spans="1:12" x14ac:dyDescent="0.15">
      <c r="A346" s="56" t="s">
        <v>912</v>
      </c>
      <c r="B346" s="56" t="s">
        <v>76</v>
      </c>
      <c r="C346" s="56" t="s">
        <v>75</v>
      </c>
      <c r="D346" s="56" t="s">
        <v>129</v>
      </c>
      <c r="E346" s="56" t="s">
        <v>370</v>
      </c>
      <c r="F346" s="56" t="s">
        <v>174</v>
      </c>
      <c r="G346" s="57" t="s">
        <v>184</v>
      </c>
      <c r="H346" s="74">
        <v>38549</v>
      </c>
      <c r="I346" s="56"/>
      <c r="J346" s="56"/>
      <c r="K346" s="58" t="str">
        <f t="shared" si="5"/>
        <v>Track &amp; Field-Female-Discus-M35</v>
      </c>
      <c r="L346" s="59"/>
    </row>
    <row r="347" spans="1:12" x14ac:dyDescent="0.15">
      <c r="A347" s="56" t="s">
        <v>912</v>
      </c>
      <c r="B347" s="56" t="s">
        <v>76</v>
      </c>
      <c r="C347" s="56" t="s">
        <v>75</v>
      </c>
      <c r="D347" s="56" t="s">
        <v>131</v>
      </c>
      <c r="E347" s="56" t="s">
        <v>370</v>
      </c>
      <c r="F347" s="56" t="s">
        <v>879</v>
      </c>
      <c r="G347" s="57" t="s">
        <v>893</v>
      </c>
      <c r="H347" s="74">
        <v>44695</v>
      </c>
      <c r="I347" s="56"/>
      <c r="J347" s="56"/>
      <c r="K347" s="58" t="str">
        <f t="shared" si="5"/>
        <v>Track &amp; Field-Female-Hammer-M35</v>
      </c>
      <c r="L347" s="59"/>
    </row>
    <row r="348" spans="1:12" x14ac:dyDescent="0.15">
      <c r="A348" s="56" t="s">
        <v>912</v>
      </c>
      <c r="B348" s="56" t="s">
        <v>76</v>
      </c>
      <c r="C348" s="56" t="s">
        <v>75</v>
      </c>
      <c r="D348" s="56" t="s">
        <v>128</v>
      </c>
      <c r="E348" s="56" t="s">
        <v>370</v>
      </c>
      <c r="F348" s="56" t="s">
        <v>879</v>
      </c>
      <c r="G348" s="57" t="s">
        <v>892</v>
      </c>
      <c r="H348" s="74">
        <v>44724</v>
      </c>
      <c r="I348" s="56"/>
      <c r="J348" s="56"/>
      <c r="K348" s="58" t="str">
        <f t="shared" si="5"/>
        <v>Track &amp; Field-Female-Shot-M35</v>
      </c>
      <c r="L348" s="59"/>
    </row>
    <row r="349" spans="1:12" x14ac:dyDescent="0.15">
      <c r="A349" s="56" t="s">
        <v>912</v>
      </c>
      <c r="B349" s="56" t="s">
        <v>76</v>
      </c>
      <c r="C349" s="56" t="s">
        <v>69</v>
      </c>
      <c r="D349" s="56" t="s">
        <v>124</v>
      </c>
      <c r="E349" s="56" t="s">
        <v>81</v>
      </c>
      <c r="F349" s="56" t="s">
        <v>566</v>
      </c>
      <c r="G349" s="57" t="s">
        <v>886</v>
      </c>
      <c r="H349" s="74">
        <v>44338</v>
      </c>
      <c r="I349" s="56"/>
      <c r="J349" s="56"/>
      <c r="K349" s="58" t="str">
        <f t="shared" si="5"/>
        <v>Track &amp; Field-Male-Long Jump-U20</v>
      </c>
      <c r="L349" s="59"/>
    </row>
    <row r="350" spans="1:12" x14ac:dyDescent="0.15">
      <c r="A350" s="56" t="s">
        <v>912</v>
      </c>
      <c r="B350" s="56" t="s">
        <v>545</v>
      </c>
      <c r="C350" s="56" t="s">
        <v>69</v>
      </c>
      <c r="D350" s="56" t="s">
        <v>50</v>
      </c>
      <c r="E350" s="56" t="s">
        <v>80</v>
      </c>
      <c r="F350" s="56" t="s">
        <v>234</v>
      </c>
      <c r="G350" s="57" t="s">
        <v>554</v>
      </c>
      <c r="H350" s="74">
        <v>39060</v>
      </c>
      <c r="I350" s="56"/>
      <c r="J350" s="56"/>
      <c r="K350" s="58" t="str">
        <f t="shared" si="5"/>
        <v>Track &amp; Field-Male-300m-U17</v>
      </c>
      <c r="L350" s="59"/>
    </row>
    <row r="351" spans="1:12" x14ac:dyDescent="0.15">
      <c r="A351" s="56" t="s">
        <v>912</v>
      </c>
      <c r="B351" s="56" t="s">
        <v>0</v>
      </c>
      <c r="C351" s="56" t="s">
        <v>69</v>
      </c>
      <c r="D351" s="56" t="s">
        <v>17</v>
      </c>
      <c r="E351" s="56" t="s">
        <v>64</v>
      </c>
      <c r="F351" s="56" t="s">
        <v>10</v>
      </c>
      <c r="G351" s="57" t="s">
        <v>29</v>
      </c>
      <c r="H351" s="74">
        <v>36281</v>
      </c>
      <c r="I351" s="56"/>
      <c r="J351" s="56"/>
      <c r="K351" s="58" t="str">
        <f t="shared" si="5"/>
        <v>Track &amp; Field-Male-10 K-V45</v>
      </c>
      <c r="L351" s="59"/>
    </row>
    <row r="352" spans="1:12" x14ac:dyDescent="0.15">
      <c r="A352" s="56" t="s">
        <v>912</v>
      </c>
      <c r="B352" s="56"/>
      <c r="C352" s="56"/>
      <c r="D352" s="56"/>
      <c r="E352" s="56"/>
      <c r="F352" s="56"/>
      <c r="G352" s="57"/>
      <c r="H352" s="74"/>
      <c r="I352" s="56"/>
      <c r="J352" s="56"/>
      <c r="K352" s="58" t="str">
        <f t="shared" si="5"/>
        <v>Track &amp; Field---</v>
      </c>
      <c r="L352" s="59"/>
    </row>
    <row r="353" spans="1:12" x14ac:dyDescent="0.15">
      <c r="A353" s="56" t="s">
        <v>912</v>
      </c>
      <c r="B353" s="56" t="s">
        <v>0</v>
      </c>
      <c r="C353" s="56" t="s">
        <v>69</v>
      </c>
      <c r="D353" s="56" t="s">
        <v>834</v>
      </c>
      <c r="E353" s="56" t="s">
        <v>835</v>
      </c>
      <c r="F353" s="56" t="s">
        <v>54</v>
      </c>
      <c r="G353" s="57">
        <v>27.39</v>
      </c>
      <c r="H353" s="74">
        <v>43155</v>
      </c>
      <c r="I353" s="56"/>
      <c r="J353" s="56"/>
      <c r="K353" s="58" t="str">
        <f t="shared" si="5"/>
        <v>Track &amp; Field-Male-5 K (Parkrun)-V80</v>
      </c>
      <c r="L353" s="59" t="s">
        <v>910</v>
      </c>
    </row>
    <row r="354" spans="1:12" x14ac:dyDescent="0.15">
      <c r="A354" s="56" t="s">
        <v>912</v>
      </c>
      <c r="B354" s="56"/>
      <c r="C354" s="56"/>
      <c r="D354" s="56"/>
      <c r="E354" s="56"/>
      <c r="F354" s="56"/>
      <c r="G354" s="57"/>
      <c r="H354" s="74"/>
      <c r="I354" s="56"/>
      <c r="J354" s="56"/>
      <c r="K354" s="58" t="str">
        <f t="shared" si="5"/>
        <v>Track &amp; Field---</v>
      </c>
      <c r="L354" s="59"/>
    </row>
    <row r="355" spans="1:12" x14ac:dyDescent="0.15">
      <c r="A355" s="56" t="s">
        <v>912</v>
      </c>
      <c r="B355" s="56" t="s">
        <v>545</v>
      </c>
      <c r="C355" s="56" t="s">
        <v>69</v>
      </c>
      <c r="D355" s="56" t="s">
        <v>889</v>
      </c>
      <c r="E355" s="56" t="s">
        <v>80</v>
      </c>
      <c r="F355" s="56" t="s">
        <v>793</v>
      </c>
      <c r="G355" s="69">
        <v>12.29</v>
      </c>
      <c r="H355" s="74">
        <v>44577</v>
      </c>
      <c r="I355" s="56"/>
      <c r="J355" s="56"/>
      <c r="K355" s="58" t="str">
        <f t="shared" si="5"/>
        <v>Track &amp; Field-Male-Shot (SP5K)-U17</v>
      </c>
      <c r="L355" s="59"/>
    </row>
    <row r="356" spans="1:12" x14ac:dyDescent="0.15">
      <c r="A356" s="56" t="s">
        <v>912</v>
      </c>
      <c r="B356" s="56" t="s">
        <v>545</v>
      </c>
      <c r="C356" s="56" t="s">
        <v>69</v>
      </c>
      <c r="D356" s="56" t="s">
        <v>211</v>
      </c>
      <c r="E356" s="56" t="s">
        <v>79</v>
      </c>
      <c r="F356" s="56" t="s">
        <v>875</v>
      </c>
      <c r="G356" s="57" t="s">
        <v>876</v>
      </c>
      <c r="H356" s="74">
        <v>43534</v>
      </c>
      <c r="I356" s="56"/>
      <c r="J356" s="56"/>
      <c r="K356" s="58" t="str">
        <f t="shared" si="5"/>
        <v>Track &amp; Field-Male-600m-U15</v>
      </c>
      <c r="L356" s="59"/>
    </row>
    <row r="357" spans="1:12" x14ac:dyDescent="0.15">
      <c r="A357" s="56" t="s">
        <v>912</v>
      </c>
      <c r="B357" s="56" t="s">
        <v>0</v>
      </c>
      <c r="C357" s="56" t="s">
        <v>75</v>
      </c>
      <c r="D357" s="56" t="s">
        <v>11</v>
      </c>
      <c r="E357" s="56" t="s">
        <v>70</v>
      </c>
      <c r="F357" s="56" t="s">
        <v>799</v>
      </c>
      <c r="G357" s="57">
        <v>22.47</v>
      </c>
      <c r="H357" s="74">
        <v>43328</v>
      </c>
      <c r="I357" s="56"/>
      <c r="J357" s="56"/>
      <c r="K357" s="58" t="str">
        <f t="shared" si="5"/>
        <v>Track &amp; Field-Female-5 K-V60</v>
      </c>
      <c r="L357" s="59"/>
    </row>
    <row r="358" spans="1:12" x14ac:dyDescent="0.15">
      <c r="A358" s="56" t="s">
        <v>912</v>
      </c>
      <c r="B358" s="56" t="s">
        <v>0</v>
      </c>
      <c r="C358" s="56" t="s">
        <v>75</v>
      </c>
      <c r="D358" s="56" t="s">
        <v>11</v>
      </c>
      <c r="E358" s="56" t="s">
        <v>71</v>
      </c>
      <c r="F358" s="56" t="s">
        <v>738</v>
      </c>
      <c r="G358" s="72" t="s">
        <v>796</v>
      </c>
      <c r="H358" s="74">
        <v>42532</v>
      </c>
      <c r="I358" s="56"/>
      <c r="J358" s="56"/>
      <c r="K358" s="58" t="str">
        <f t="shared" si="5"/>
        <v>Track &amp; Field-Female-5 K-V65</v>
      </c>
      <c r="L358" s="59"/>
    </row>
    <row r="359" spans="1:12" x14ac:dyDescent="0.15">
      <c r="A359" s="87" t="s">
        <v>912</v>
      </c>
      <c r="B359" s="107" t="s">
        <v>934</v>
      </c>
      <c r="C359" s="43" t="s">
        <v>69</v>
      </c>
      <c r="D359" s="43" t="s">
        <v>128</v>
      </c>
      <c r="E359" s="44" t="s">
        <v>81</v>
      </c>
      <c r="F359" s="43" t="s">
        <v>269</v>
      </c>
      <c r="G359" s="45" t="s">
        <v>170</v>
      </c>
      <c r="H359" s="46">
        <v>39683</v>
      </c>
      <c r="I359" s="47">
        <f ca="1">IF(H359="","",IF(H359="MISSING","",IF(H359="-","-",TODAY()-H359)))</f>
        <v>6474</v>
      </c>
      <c r="J359" s="46">
        <v>45051</v>
      </c>
      <c r="K359" s="88" t="str">
        <f>A359&amp;"-"&amp;C359&amp;"-"&amp;E359&amp;"-"&amp;D359</f>
        <v>Track &amp; Field-Male-U20-Shot</v>
      </c>
    </row>
    <row r="360" spans="1:12" x14ac:dyDescent="0.15">
      <c r="A360" s="466" t="s">
        <v>912</v>
      </c>
      <c r="B360" s="107" t="s">
        <v>934</v>
      </c>
      <c r="C360" s="43" t="s">
        <v>69</v>
      </c>
      <c r="D360" s="43" t="s">
        <v>128</v>
      </c>
      <c r="E360" s="44" t="s">
        <v>78</v>
      </c>
      <c r="F360" s="43" t="s">
        <v>747</v>
      </c>
      <c r="G360" s="45" t="s">
        <v>748</v>
      </c>
      <c r="H360" s="46">
        <v>42266</v>
      </c>
      <c r="I360" s="47">
        <f t="shared" ref="I360:I389" ca="1" si="6">IF(H360="","",IF(H360="MISSING","",IF(H360="-","-",TODAY()-H360)))</f>
        <v>3891</v>
      </c>
      <c r="J360" s="467">
        <v>45051</v>
      </c>
      <c r="K360" s="88" t="str">
        <f t="shared" ref="K360:K449" si="7">A360&amp;"-"&amp;C360&amp;"-"&amp;E360&amp;"-"&amp;D360</f>
        <v>Track &amp; Field-Male-U13-Shot</v>
      </c>
    </row>
    <row r="361" spans="1:12" x14ac:dyDescent="0.15">
      <c r="A361" s="466" t="s">
        <v>912</v>
      </c>
      <c r="B361" s="107" t="s">
        <v>934</v>
      </c>
      <c r="C361" s="43" t="s">
        <v>69</v>
      </c>
      <c r="D361" s="43" t="s">
        <v>129</v>
      </c>
      <c r="E361" s="44" t="s">
        <v>78</v>
      </c>
      <c r="F361" s="43" t="s">
        <v>332</v>
      </c>
      <c r="G361" s="45" t="s">
        <v>333</v>
      </c>
      <c r="H361" s="46">
        <v>32382</v>
      </c>
      <c r="I361" s="47">
        <f t="shared" ca="1" si="6"/>
        <v>13775</v>
      </c>
      <c r="J361" s="467">
        <v>45051</v>
      </c>
      <c r="K361" s="88" t="str">
        <f t="shared" si="7"/>
        <v>Track &amp; Field-Male-U13-Discus</v>
      </c>
    </row>
    <row r="362" spans="1:12" x14ac:dyDescent="0.15">
      <c r="A362" s="488" t="s">
        <v>912</v>
      </c>
      <c r="B362" s="170" t="s">
        <v>913</v>
      </c>
      <c r="C362" s="170" t="s">
        <v>75</v>
      </c>
      <c r="D362" s="170" t="s">
        <v>99</v>
      </c>
      <c r="E362" s="171" t="s">
        <v>70</v>
      </c>
      <c r="F362" s="170" t="s">
        <v>40</v>
      </c>
      <c r="G362" s="437" t="s">
        <v>1204</v>
      </c>
      <c r="H362" s="173">
        <v>44682</v>
      </c>
      <c r="I362" s="174">
        <f t="shared" ca="1" si="6"/>
        <v>1475</v>
      </c>
      <c r="J362" s="489">
        <v>45051</v>
      </c>
      <c r="K362" s="88" t="str">
        <f t="shared" si="7"/>
        <v>Track &amp; Field-Female-V60-3000m</v>
      </c>
    </row>
    <row r="363" spans="1:12" x14ac:dyDescent="0.15">
      <c r="A363" s="488" t="s">
        <v>912</v>
      </c>
      <c r="B363" s="170" t="s">
        <v>913</v>
      </c>
      <c r="C363" s="170" t="s">
        <v>75</v>
      </c>
      <c r="D363" s="170" t="s">
        <v>925</v>
      </c>
      <c r="E363" s="171" t="s">
        <v>79</v>
      </c>
      <c r="F363" s="170" t="s">
        <v>51</v>
      </c>
      <c r="G363" s="172">
        <v>11.9</v>
      </c>
      <c r="H363" s="173">
        <v>38164</v>
      </c>
      <c r="I363" s="174">
        <f t="shared" ca="1" si="6"/>
        <v>7993</v>
      </c>
      <c r="J363" s="489">
        <v>45051</v>
      </c>
      <c r="K363" s="88" t="str">
        <f t="shared" si="7"/>
        <v>Track &amp; Field-Female-U15-75m Hurdles</v>
      </c>
    </row>
    <row r="364" spans="1:12" x14ac:dyDescent="0.15">
      <c r="A364" s="466" t="s">
        <v>912</v>
      </c>
      <c r="B364" s="107" t="s">
        <v>934</v>
      </c>
      <c r="C364" s="43" t="s">
        <v>69</v>
      </c>
      <c r="D364" s="43" t="s">
        <v>128</v>
      </c>
      <c r="E364" s="44" t="s">
        <v>81</v>
      </c>
      <c r="F364" s="43" t="s">
        <v>793</v>
      </c>
      <c r="G364" s="45" t="s">
        <v>1049</v>
      </c>
      <c r="H364" s="46">
        <v>45017</v>
      </c>
      <c r="I364" s="47">
        <f t="shared" ca="1" si="6"/>
        <v>1140</v>
      </c>
      <c r="J364" s="467">
        <v>45051</v>
      </c>
      <c r="K364" s="88" t="str">
        <f t="shared" si="7"/>
        <v>Track &amp; Field-Male-U20-Shot</v>
      </c>
    </row>
    <row r="365" spans="1:12" x14ac:dyDescent="0.15">
      <c r="A365" s="553" t="s">
        <v>0</v>
      </c>
      <c r="B365" s="247" t="s">
        <v>926</v>
      </c>
      <c r="C365" s="242" t="s">
        <v>69</v>
      </c>
      <c r="D365" s="242" t="s">
        <v>20</v>
      </c>
      <c r="E365" s="243" t="s">
        <v>65</v>
      </c>
      <c r="F365" s="242" t="s">
        <v>34</v>
      </c>
      <c r="G365" s="544" t="s">
        <v>1274</v>
      </c>
      <c r="H365" s="245">
        <v>36161</v>
      </c>
      <c r="I365" s="246">
        <f t="shared" ca="1" si="6"/>
        <v>9996</v>
      </c>
      <c r="J365" s="554">
        <v>45051</v>
      </c>
      <c r="K365" s="88" t="str">
        <f t="shared" si="7"/>
        <v>Road-Male-V50-Half Marathon</v>
      </c>
    </row>
    <row r="366" spans="1:12" x14ac:dyDescent="0.15">
      <c r="A366" s="553" t="s">
        <v>0</v>
      </c>
      <c r="B366" s="247" t="s">
        <v>926</v>
      </c>
      <c r="C366" s="242" t="s">
        <v>69</v>
      </c>
      <c r="D366" s="242" t="s">
        <v>25</v>
      </c>
      <c r="E366" s="243" t="s">
        <v>65</v>
      </c>
      <c r="F366" s="242" t="s">
        <v>63</v>
      </c>
      <c r="G366" s="544" t="s">
        <v>1296</v>
      </c>
      <c r="H366" s="245">
        <v>42848</v>
      </c>
      <c r="I366" s="246">
        <f t="shared" ca="1" si="6"/>
        <v>3309</v>
      </c>
      <c r="J366" s="554">
        <v>45051</v>
      </c>
      <c r="K366" s="88" t="str">
        <f t="shared" si="7"/>
        <v>Road-Male-V50-Marathon</v>
      </c>
    </row>
    <row r="367" spans="1:12" x14ac:dyDescent="0.15">
      <c r="A367" s="553" t="s">
        <v>0</v>
      </c>
      <c r="B367" s="247" t="s">
        <v>926</v>
      </c>
      <c r="C367" s="242" t="s">
        <v>69</v>
      </c>
      <c r="D367" s="242" t="s">
        <v>989</v>
      </c>
      <c r="E367" s="243" t="s">
        <v>66</v>
      </c>
      <c r="F367" s="242" t="s">
        <v>36</v>
      </c>
      <c r="G367" s="244">
        <v>37.03</v>
      </c>
      <c r="H367" s="245">
        <v>37681</v>
      </c>
      <c r="I367" s="246">
        <f t="shared" ca="1" si="6"/>
        <v>8476</v>
      </c>
      <c r="J367" s="554">
        <v>45051</v>
      </c>
      <c r="K367" s="88" t="str">
        <f t="shared" si="7"/>
        <v>Road-Male-V55-10K</v>
      </c>
    </row>
    <row r="368" spans="1:12" x14ac:dyDescent="0.15">
      <c r="A368" s="488" t="s">
        <v>912</v>
      </c>
      <c r="B368" s="170" t="s">
        <v>913</v>
      </c>
      <c r="C368" s="170" t="s">
        <v>75</v>
      </c>
      <c r="D368" s="170" t="s">
        <v>9</v>
      </c>
      <c r="E368" s="171" t="s">
        <v>81</v>
      </c>
      <c r="F368" s="170" t="s">
        <v>94</v>
      </c>
      <c r="G368" s="437" t="s">
        <v>1167</v>
      </c>
      <c r="H368" s="173">
        <v>38137</v>
      </c>
      <c r="I368" s="174">
        <f t="shared" ca="1" si="6"/>
        <v>8020</v>
      </c>
      <c r="J368" s="489">
        <v>45051</v>
      </c>
      <c r="K368" s="88" t="str">
        <f t="shared" si="7"/>
        <v>Track &amp; Field-Female-U20-800m</v>
      </c>
    </row>
    <row r="369" spans="1:11" x14ac:dyDescent="0.15">
      <c r="A369" s="620" t="s">
        <v>912</v>
      </c>
      <c r="B369" s="621" t="s">
        <v>913</v>
      </c>
      <c r="C369" s="621" t="s">
        <v>75</v>
      </c>
      <c r="D369" s="621" t="s">
        <v>6</v>
      </c>
      <c r="E369" s="622" t="s">
        <v>71</v>
      </c>
      <c r="F369" s="621" t="s">
        <v>61</v>
      </c>
      <c r="G369" s="623">
        <v>21.5</v>
      </c>
      <c r="H369" s="624">
        <v>40695</v>
      </c>
      <c r="I369" s="625">
        <f t="shared" ca="1" si="6"/>
        <v>5462</v>
      </c>
      <c r="J369" s="626">
        <v>45069</v>
      </c>
      <c r="K369" s="88" t="str">
        <f t="shared" si="7"/>
        <v>Track &amp; Field-Female-V65-100m</v>
      </c>
    </row>
    <row r="370" spans="1:11" x14ac:dyDescent="0.15">
      <c r="A370" s="488" t="s">
        <v>912</v>
      </c>
      <c r="B370" s="170" t="s">
        <v>913</v>
      </c>
      <c r="C370" s="170" t="s">
        <v>75</v>
      </c>
      <c r="D370" s="170" t="s">
        <v>9</v>
      </c>
      <c r="E370" s="171" t="s">
        <v>71</v>
      </c>
      <c r="F370" s="170" t="s">
        <v>61</v>
      </c>
      <c r="G370" s="437" t="s">
        <v>1175</v>
      </c>
      <c r="H370" s="173">
        <v>41426</v>
      </c>
      <c r="I370" s="174">
        <f t="shared" ca="1" si="6"/>
        <v>4731</v>
      </c>
      <c r="J370" s="489">
        <v>45051</v>
      </c>
      <c r="K370" s="88" t="str">
        <f t="shared" si="7"/>
        <v>Track &amp; Field-Female-V65-800m</v>
      </c>
    </row>
    <row r="371" spans="1:11" x14ac:dyDescent="0.15">
      <c r="A371" s="553" t="s">
        <v>0</v>
      </c>
      <c r="B371" s="247" t="s">
        <v>926</v>
      </c>
      <c r="C371" s="242" t="s">
        <v>69</v>
      </c>
      <c r="D371" s="242" t="s">
        <v>771</v>
      </c>
      <c r="E371" s="243" t="s">
        <v>5</v>
      </c>
      <c r="F371" s="242" t="s">
        <v>898</v>
      </c>
      <c r="G371" s="244">
        <v>15.56</v>
      </c>
      <c r="H371" s="245">
        <v>44774</v>
      </c>
      <c r="I371" s="246">
        <f t="shared" ca="1" si="6"/>
        <v>1383</v>
      </c>
      <c r="J371" s="554">
        <v>45051</v>
      </c>
      <c r="K371" s="88" t="str">
        <f t="shared" si="7"/>
        <v>Road-Male-Senior-5K</v>
      </c>
    </row>
    <row r="372" spans="1:11" x14ac:dyDescent="0.15">
      <c r="A372" s="633" t="s">
        <v>912</v>
      </c>
      <c r="B372" s="43" t="s">
        <v>913</v>
      </c>
      <c r="C372" s="43" t="s">
        <v>69</v>
      </c>
      <c r="D372" s="43" t="s">
        <v>134</v>
      </c>
      <c r="E372" s="44" t="s">
        <v>5</v>
      </c>
      <c r="F372" s="43" t="s">
        <v>482</v>
      </c>
      <c r="G372" s="403" t="s">
        <v>1154</v>
      </c>
      <c r="H372" s="46">
        <v>41518</v>
      </c>
      <c r="I372" s="47">
        <f t="shared" ca="1" si="6"/>
        <v>4639</v>
      </c>
      <c r="J372" s="634">
        <v>45051</v>
      </c>
      <c r="K372" s="88" t="str">
        <f t="shared" si="7"/>
        <v>Track &amp; Field-Male-Senior-Mile</v>
      </c>
    </row>
    <row r="373" spans="1:11" x14ac:dyDescent="0.15">
      <c r="A373" s="620" t="s">
        <v>912</v>
      </c>
      <c r="B373" s="621" t="s">
        <v>913</v>
      </c>
      <c r="C373" s="621" t="s">
        <v>75</v>
      </c>
      <c r="D373" s="621" t="s">
        <v>6</v>
      </c>
      <c r="E373" s="622" t="s">
        <v>64</v>
      </c>
      <c r="F373" s="621" t="s">
        <v>883</v>
      </c>
      <c r="G373" s="623">
        <v>17.899999999999999</v>
      </c>
      <c r="H373" s="624">
        <v>44743</v>
      </c>
      <c r="I373" s="625">
        <f t="shared" ca="1" si="6"/>
        <v>1414</v>
      </c>
      <c r="J373" s="626">
        <v>45069</v>
      </c>
      <c r="K373" s="88" t="str">
        <f t="shared" si="7"/>
        <v>Track &amp; Field-Female-V45-100m</v>
      </c>
    </row>
    <row r="374" spans="1:11" x14ac:dyDescent="0.15">
      <c r="A374" s="488" t="s">
        <v>912</v>
      </c>
      <c r="B374" s="180" t="s">
        <v>934</v>
      </c>
      <c r="C374" s="170" t="s">
        <v>75</v>
      </c>
      <c r="D374" s="170" t="s">
        <v>563</v>
      </c>
      <c r="E374" s="171" t="s">
        <v>80</v>
      </c>
      <c r="F374" s="170" t="s">
        <v>199</v>
      </c>
      <c r="G374" s="172" t="s">
        <v>180</v>
      </c>
      <c r="H374" s="173">
        <v>38108</v>
      </c>
      <c r="I374" s="174">
        <f t="shared" ca="1" si="6"/>
        <v>8049</v>
      </c>
      <c r="J374" s="489">
        <v>45051</v>
      </c>
      <c r="K374" s="88" t="str">
        <f t="shared" si="7"/>
        <v>Track &amp; Field-Female-U17-Hammer (4kg)</v>
      </c>
    </row>
    <row r="375" spans="1:11" x14ac:dyDescent="0.15">
      <c r="A375" s="633" t="s">
        <v>912</v>
      </c>
      <c r="B375" s="43" t="s">
        <v>913</v>
      </c>
      <c r="C375" s="43" t="s">
        <v>69</v>
      </c>
      <c r="D375" s="43" t="s">
        <v>99</v>
      </c>
      <c r="E375" s="44" t="s">
        <v>66</v>
      </c>
      <c r="F375" s="43" t="s">
        <v>749</v>
      </c>
      <c r="G375" s="403" t="s">
        <v>1129</v>
      </c>
      <c r="H375" s="46">
        <v>42266</v>
      </c>
      <c r="I375" s="47">
        <f t="shared" ca="1" si="6"/>
        <v>3891</v>
      </c>
      <c r="J375" s="634">
        <v>45051</v>
      </c>
      <c r="K375" s="88" t="str">
        <f t="shared" si="7"/>
        <v>Track &amp; Field-Male-V55-3000m</v>
      </c>
    </row>
    <row r="376" spans="1:11" x14ac:dyDescent="0.15">
      <c r="A376" s="466" t="s">
        <v>912</v>
      </c>
      <c r="B376" s="107" t="s">
        <v>934</v>
      </c>
      <c r="C376" s="43" t="s">
        <v>69</v>
      </c>
      <c r="D376" s="43" t="s">
        <v>128</v>
      </c>
      <c r="E376" s="44" t="s">
        <v>64</v>
      </c>
      <c r="F376" s="43" t="s">
        <v>824</v>
      </c>
      <c r="G376" s="45" t="s">
        <v>825</v>
      </c>
      <c r="H376" s="46">
        <v>42994</v>
      </c>
      <c r="I376" s="47">
        <f t="shared" ca="1" si="6"/>
        <v>3163</v>
      </c>
      <c r="J376" s="467">
        <v>45051</v>
      </c>
      <c r="K376" s="88" t="str">
        <f t="shared" si="7"/>
        <v>Track &amp; Field-Male-V45-Shot</v>
      </c>
    </row>
    <row r="377" spans="1:11" x14ac:dyDescent="0.15">
      <c r="A377" s="466" t="s">
        <v>912</v>
      </c>
      <c r="B377" s="107" t="s">
        <v>934</v>
      </c>
      <c r="C377" s="43" t="s">
        <v>69</v>
      </c>
      <c r="D377" s="43" t="s">
        <v>131</v>
      </c>
      <c r="E377" s="44" t="s">
        <v>64</v>
      </c>
      <c r="F377" s="43" t="s">
        <v>824</v>
      </c>
      <c r="G377" s="45" t="s">
        <v>827</v>
      </c>
      <c r="H377" s="46">
        <v>42994</v>
      </c>
      <c r="I377" s="47">
        <f t="shared" ca="1" si="6"/>
        <v>3163</v>
      </c>
      <c r="J377" s="467">
        <v>45051</v>
      </c>
      <c r="K377" s="88" t="str">
        <f t="shared" si="7"/>
        <v>Track &amp; Field-Male-V45-Hammer</v>
      </c>
    </row>
    <row r="378" spans="1:11" x14ac:dyDescent="0.15">
      <c r="A378" s="466" t="s">
        <v>912</v>
      </c>
      <c r="B378" s="107" t="s">
        <v>934</v>
      </c>
      <c r="C378" s="43" t="s">
        <v>69</v>
      </c>
      <c r="D378" s="43" t="s">
        <v>129</v>
      </c>
      <c r="E378" s="44" t="s">
        <v>64</v>
      </c>
      <c r="F378" s="43" t="s">
        <v>824</v>
      </c>
      <c r="G378" s="45" t="s">
        <v>826</v>
      </c>
      <c r="H378" s="46">
        <v>42994</v>
      </c>
      <c r="I378" s="47">
        <f t="shared" ca="1" si="6"/>
        <v>3163</v>
      </c>
      <c r="J378" s="467">
        <v>45051</v>
      </c>
      <c r="K378" s="88" t="str">
        <f t="shared" si="7"/>
        <v>Track &amp; Field-Male-V45-Discus</v>
      </c>
    </row>
    <row r="379" spans="1:11" x14ac:dyDescent="0.15">
      <c r="A379" s="488" t="s">
        <v>912</v>
      </c>
      <c r="B379" s="170" t="s">
        <v>913</v>
      </c>
      <c r="C379" s="170" t="s">
        <v>75</v>
      </c>
      <c r="D379" s="170" t="s">
        <v>9</v>
      </c>
      <c r="E379" s="171" t="s">
        <v>74</v>
      </c>
      <c r="F379" s="170" t="s">
        <v>40</v>
      </c>
      <c r="G379" s="437" t="s">
        <v>1169</v>
      </c>
      <c r="H379" s="173">
        <v>35582</v>
      </c>
      <c r="I379" s="174">
        <f t="shared" ca="1" si="6"/>
        <v>10575</v>
      </c>
      <c r="J379" s="489">
        <v>45051</v>
      </c>
      <c r="K379" s="88" t="str">
        <f t="shared" si="7"/>
        <v>Track &amp; Field-Female-V35-800m</v>
      </c>
    </row>
    <row r="380" spans="1:11" x14ac:dyDescent="0.15">
      <c r="A380" s="488" t="s">
        <v>912</v>
      </c>
      <c r="B380" s="180" t="s">
        <v>934</v>
      </c>
      <c r="C380" s="170" t="s">
        <v>75</v>
      </c>
      <c r="D380" s="170" t="s">
        <v>562</v>
      </c>
      <c r="E380" s="171" t="s">
        <v>80</v>
      </c>
      <c r="F380" s="170" t="s">
        <v>901</v>
      </c>
      <c r="G380" s="172" t="s">
        <v>1369</v>
      </c>
      <c r="H380" s="173">
        <v>45132</v>
      </c>
      <c r="I380" s="174">
        <f t="shared" ca="1" si="6"/>
        <v>1025</v>
      </c>
      <c r="J380" s="489">
        <v>45146</v>
      </c>
      <c r="K380" s="88" t="str">
        <f t="shared" si="7"/>
        <v>Track &amp; Field-Female-U17-Hammer (3kg)</v>
      </c>
    </row>
    <row r="381" spans="1:11" x14ac:dyDescent="0.15">
      <c r="A381" s="488" t="s">
        <v>912</v>
      </c>
      <c r="B381" s="180" t="s">
        <v>934</v>
      </c>
      <c r="C381" s="170" t="s">
        <v>75</v>
      </c>
      <c r="D381" s="170" t="s">
        <v>131</v>
      </c>
      <c r="E381" s="171" t="s">
        <v>74</v>
      </c>
      <c r="F381" s="170" t="s">
        <v>879</v>
      </c>
      <c r="G381" s="172" t="s">
        <v>906</v>
      </c>
      <c r="H381" s="173">
        <v>44805</v>
      </c>
      <c r="I381" s="174">
        <f t="shared" ca="1" si="6"/>
        <v>1352</v>
      </c>
      <c r="J381" s="489">
        <v>45051</v>
      </c>
      <c r="K381" s="88" t="str">
        <f t="shared" si="7"/>
        <v>Track &amp; Field-Female-V35-Hammer</v>
      </c>
    </row>
    <row r="382" spans="1:11" x14ac:dyDescent="0.15">
      <c r="A382" s="553" t="s">
        <v>0</v>
      </c>
      <c r="B382" s="247" t="s">
        <v>926</v>
      </c>
      <c r="C382" s="242" t="s">
        <v>69</v>
      </c>
      <c r="D382" s="242" t="s">
        <v>25</v>
      </c>
      <c r="E382" s="243" t="s">
        <v>66</v>
      </c>
      <c r="F382" s="242" t="s">
        <v>62</v>
      </c>
      <c r="G382" s="544" t="s">
        <v>1297</v>
      </c>
      <c r="H382" s="245">
        <v>40664</v>
      </c>
      <c r="I382" s="246">
        <f t="shared" ca="1" si="6"/>
        <v>5493</v>
      </c>
      <c r="J382" s="554">
        <v>45051</v>
      </c>
      <c r="K382" s="88" t="str">
        <f t="shared" si="7"/>
        <v>Road-Male-V55-Marathon</v>
      </c>
    </row>
    <row r="383" spans="1:11" x14ac:dyDescent="0.15">
      <c r="A383" s="553" t="s">
        <v>0</v>
      </c>
      <c r="B383" s="247" t="s">
        <v>926</v>
      </c>
      <c r="C383" s="242" t="s">
        <v>69</v>
      </c>
      <c r="D383" s="242" t="s">
        <v>989</v>
      </c>
      <c r="E383" s="243" t="s">
        <v>67</v>
      </c>
      <c r="F383" s="242" t="s">
        <v>12</v>
      </c>
      <c r="G383" s="244">
        <v>33.14</v>
      </c>
      <c r="H383" s="245">
        <v>36800</v>
      </c>
      <c r="I383" s="246">
        <f t="shared" ca="1" si="6"/>
        <v>9357</v>
      </c>
      <c r="J383" s="554">
        <v>45051</v>
      </c>
      <c r="K383" s="88" t="str">
        <f t="shared" si="7"/>
        <v>Road-Male-V40-10K</v>
      </c>
    </row>
    <row r="384" spans="1:11" ht="14" thickBot="1" x14ac:dyDescent="0.2">
      <c r="A384" s="394" t="s">
        <v>991</v>
      </c>
      <c r="B384" s="299" t="s">
        <v>913</v>
      </c>
      <c r="C384" s="299" t="s">
        <v>69</v>
      </c>
      <c r="D384" s="299" t="s">
        <v>211</v>
      </c>
      <c r="E384" s="299" t="s">
        <v>80</v>
      </c>
      <c r="F384" s="300" t="s">
        <v>427</v>
      </c>
      <c r="G384" s="405" t="s">
        <v>1066</v>
      </c>
      <c r="H384" s="302">
        <v>42435</v>
      </c>
      <c r="I384" s="303">
        <f t="shared" ca="1" si="6"/>
        <v>3722</v>
      </c>
      <c r="J384" s="398">
        <v>45051</v>
      </c>
      <c r="K384" s="88" t="str">
        <f t="shared" si="7"/>
        <v>Track &amp; Field Indoor-Male-U17-600m</v>
      </c>
    </row>
    <row r="385" spans="1:11" x14ac:dyDescent="0.15">
      <c r="A385" s="391" t="s">
        <v>991</v>
      </c>
      <c r="B385" s="272" t="s">
        <v>934</v>
      </c>
      <c r="C385" s="272" t="s">
        <v>69</v>
      </c>
      <c r="D385" s="272" t="s">
        <v>124</v>
      </c>
      <c r="E385" s="273" t="s">
        <v>77</v>
      </c>
      <c r="F385" s="272" t="s">
        <v>566</v>
      </c>
      <c r="G385" s="281" t="s">
        <v>567</v>
      </c>
      <c r="H385" s="274">
        <v>41588</v>
      </c>
      <c r="I385" s="284">
        <f t="shared" ca="1" si="6"/>
        <v>4569</v>
      </c>
      <c r="J385" s="396">
        <v>45051</v>
      </c>
      <c r="K385" s="88" t="str">
        <f t="shared" si="7"/>
        <v>Track &amp; Field Indoor-Male-U11-Long Jump</v>
      </c>
    </row>
    <row r="386" spans="1:11" x14ac:dyDescent="0.15">
      <c r="A386" s="553" t="s">
        <v>0</v>
      </c>
      <c r="B386" s="247" t="s">
        <v>926</v>
      </c>
      <c r="C386" s="242" t="s">
        <v>69</v>
      </c>
      <c r="D386" s="242" t="s">
        <v>25</v>
      </c>
      <c r="E386" s="243" t="s">
        <v>64</v>
      </c>
      <c r="F386" s="242" t="s">
        <v>63</v>
      </c>
      <c r="G386" s="544" t="s">
        <v>1295</v>
      </c>
      <c r="H386" s="245">
        <v>41000</v>
      </c>
      <c r="I386" s="246">
        <f t="shared" ca="1" si="6"/>
        <v>5157</v>
      </c>
      <c r="J386" s="554">
        <v>45051</v>
      </c>
      <c r="K386" s="88" t="str">
        <f t="shared" si="7"/>
        <v>Road-Male-V45-Marathon</v>
      </c>
    </row>
    <row r="387" spans="1:11" x14ac:dyDescent="0.15">
      <c r="A387" s="553" t="s">
        <v>0</v>
      </c>
      <c r="B387" s="247" t="s">
        <v>926</v>
      </c>
      <c r="C387" s="242" t="s">
        <v>69</v>
      </c>
      <c r="D387" s="242" t="s">
        <v>20</v>
      </c>
      <c r="E387" s="243" t="s">
        <v>64</v>
      </c>
      <c r="F387" s="242" t="s">
        <v>63</v>
      </c>
      <c r="G387" s="544" t="s">
        <v>1273</v>
      </c>
      <c r="H387" s="245">
        <v>40969</v>
      </c>
      <c r="I387" s="246">
        <f t="shared" ca="1" si="6"/>
        <v>5188</v>
      </c>
      <c r="J387" s="554">
        <v>45051</v>
      </c>
      <c r="K387" s="88" t="str">
        <f t="shared" si="7"/>
        <v>Road-Male-V45-Half Marathon</v>
      </c>
    </row>
    <row r="388" spans="1:11" x14ac:dyDescent="0.15">
      <c r="A388" s="553" t="s">
        <v>0</v>
      </c>
      <c r="B388" s="247" t="s">
        <v>926</v>
      </c>
      <c r="C388" s="242" t="s">
        <v>69</v>
      </c>
      <c r="D388" s="242" t="s">
        <v>989</v>
      </c>
      <c r="E388" s="243" t="s">
        <v>65</v>
      </c>
      <c r="F388" s="242" t="s">
        <v>30</v>
      </c>
      <c r="G388" s="244">
        <v>34.4</v>
      </c>
      <c r="H388" s="245">
        <v>35704</v>
      </c>
      <c r="I388" s="246">
        <f t="shared" ca="1" si="6"/>
        <v>10453</v>
      </c>
      <c r="J388" s="554">
        <v>45051</v>
      </c>
      <c r="K388" s="88" t="str">
        <f t="shared" si="7"/>
        <v>Road-Male-V50-10K</v>
      </c>
    </row>
    <row r="389" spans="1:11" x14ac:dyDescent="0.15">
      <c r="A389" s="392" t="s">
        <v>991</v>
      </c>
      <c r="B389" s="275" t="s">
        <v>934</v>
      </c>
      <c r="C389" s="275" t="s">
        <v>69</v>
      </c>
      <c r="D389" s="275" t="s">
        <v>128</v>
      </c>
      <c r="E389" s="275" t="s">
        <v>64</v>
      </c>
      <c r="F389" s="276" t="s">
        <v>1372</v>
      </c>
      <c r="G389" s="282" t="s">
        <v>1027</v>
      </c>
      <c r="H389" s="277">
        <v>45289</v>
      </c>
      <c r="I389" s="285">
        <f t="shared" ca="1" si="6"/>
        <v>868</v>
      </c>
      <c r="J389" s="397">
        <v>45330</v>
      </c>
      <c r="K389" s="88" t="str">
        <f t="shared" si="7"/>
        <v>Track &amp; Field Indoor-Male-V45-Shot</v>
      </c>
    </row>
    <row r="390" spans="1:11" x14ac:dyDescent="0.15">
      <c r="A390" s="392" t="s">
        <v>991</v>
      </c>
      <c r="B390" s="275" t="s">
        <v>934</v>
      </c>
      <c r="C390" s="275" t="s">
        <v>69</v>
      </c>
      <c r="D390" s="275" t="s">
        <v>128</v>
      </c>
      <c r="E390" s="275" t="s">
        <v>81</v>
      </c>
      <c r="F390" s="276" t="s">
        <v>244</v>
      </c>
      <c r="G390" s="282" t="s">
        <v>1008</v>
      </c>
      <c r="H390" s="277">
        <v>35826</v>
      </c>
      <c r="I390" s="285">
        <f ca="1">IF(H390="","",IF(H390="MISSING","",IF(H390="-","-",TODAY()-H390)))</f>
        <v>10331</v>
      </c>
      <c r="J390" s="397">
        <v>45051</v>
      </c>
      <c r="K390" s="88" t="str">
        <f t="shared" si="7"/>
        <v>Track &amp; Field Indoor-Male-U20-Shot</v>
      </c>
    </row>
    <row r="391" spans="1:11" x14ac:dyDescent="0.15">
      <c r="A391" s="394" t="s">
        <v>991</v>
      </c>
      <c r="B391" s="299" t="s">
        <v>913</v>
      </c>
      <c r="C391" s="299" t="s">
        <v>69</v>
      </c>
      <c r="D391" s="299" t="s">
        <v>211</v>
      </c>
      <c r="E391" s="299" t="s">
        <v>80</v>
      </c>
      <c r="F391" s="300" t="s">
        <v>900</v>
      </c>
      <c r="G391" s="405" t="s">
        <v>1383</v>
      </c>
      <c r="H391" s="302">
        <v>45269</v>
      </c>
      <c r="I391" s="303">
        <f t="shared" ref="I391:I435" ca="1" si="8">IF(H391="","",IF(H391="MISSING","",IF(H391="-","-",TODAY()-H391)))</f>
        <v>888</v>
      </c>
      <c r="J391" s="398">
        <v>45299</v>
      </c>
      <c r="K391" s="88" t="str">
        <f t="shared" si="7"/>
        <v>Track &amp; Field Indoor-Male-U17-600m</v>
      </c>
    </row>
    <row r="392" spans="1:11" x14ac:dyDescent="0.15">
      <c r="A392" s="394" t="s">
        <v>991</v>
      </c>
      <c r="B392" s="299" t="s">
        <v>913</v>
      </c>
      <c r="C392" s="299" t="s">
        <v>69</v>
      </c>
      <c r="D392" s="299" t="s">
        <v>211</v>
      </c>
      <c r="E392" s="299" t="s">
        <v>64</v>
      </c>
      <c r="F392" s="300" t="s">
        <v>1372</v>
      </c>
      <c r="G392" s="643" t="s">
        <v>1391</v>
      </c>
      <c r="H392" s="302">
        <v>45289</v>
      </c>
      <c r="I392" s="303">
        <f t="shared" ca="1" si="8"/>
        <v>868</v>
      </c>
      <c r="J392" s="398">
        <v>45330</v>
      </c>
      <c r="K392" s="88" t="str">
        <f t="shared" si="7"/>
        <v>Track &amp; Field Indoor-Male-V45-600m</v>
      </c>
    </row>
    <row r="393" spans="1:11" x14ac:dyDescent="0.15">
      <c r="A393" s="392" t="s">
        <v>991</v>
      </c>
      <c r="B393" s="275" t="s">
        <v>913</v>
      </c>
      <c r="C393" s="275" t="s">
        <v>69</v>
      </c>
      <c r="D393" s="275" t="s">
        <v>923</v>
      </c>
      <c r="E393" s="275" t="s">
        <v>79</v>
      </c>
      <c r="F393" s="276" t="s">
        <v>268</v>
      </c>
      <c r="G393" s="282">
        <v>9.01</v>
      </c>
      <c r="H393" s="277">
        <v>38724</v>
      </c>
      <c r="I393" s="285">
        <f t="shared" ca="1" si="8"/>
        <v>7433</v>
      </c>
      <c r="J393" s="397">
        <v>45051</v>
      </c>
      <c r="K393" s="88" t="str">
        <f t="shared" si="7"/>
        <v>Track &amp; Field Indoor-Male-U15-60m Hurdles</v>
      </c>
    </row>
    <row r="394" spans="1:11" x14ac:dyDescent="0.15">
      <c r="A394" s="466" t="s">
        <v>912</v>
      </c>
      <c r="B394" s="43" t="s">
        <v>913</v>
      </c>
      <c r="C394" s="43" t="s">
        <v>69</v>
      </c>
      <c r="D394" s="43" t="s">
        <v>208</v>
      </c>
      <c r="E394" s="44" t="s">
        <v>78</v>
      </c>
      <c r="F394" s="43" t="s">
        <v>1345</v>
      </c>
      <c r="G394" s="45">
        <v>11.8</v>
      </c>
      <c r="H394" s="46">
        <v>44772</v>
      </c>
      <c r="I394" s="47">
        <f t="shared" ca="1" si="8"/>
        <v>1385</v>
      </c>
      <c r="J394" s="467">
        <v>45196</v>
      </c>
      <c r="K394" s="88" t="str">
        <f t="shared" si="7"/>
        <v>Track &amp; Field-Male-U13-75m</v>
      </c>
    </row>
    <row r="395" spans="1:11" x14ac:dyDescent="0.15">
      <c r="A395" s="392" t="s">
        <v>991</v>
      </c>
      <c r="B395" s="275" t="s">
        <v>913</v>
      </c>
      <c r="C395" s="275" t="s">
        <v>69</v>
      </c>
      <c r="D395" s="275" t="s">
        <v>50</v>
      </c>
      <c r="E395" s="275" t="s">
        <v>64</v>
      </c>
      <c r="F395" s="276" t="s">
        <v>1372</v>
      </c>
      <c r="G395" s="282">
        <v>50.02</v>
      </c>
      <c r="H395" s="277">
        <v>45277</v>
      </c>
      <c r="I395" s="285">
        <f t="shared" ca="1" si="8"/>
        <v>880</v>
      </c>
      <c r="J395" s="397">
        <v>45330</v>
      </c>
      <c r="K395" s="88" t="str">
        <f t="shared" si="7"/>
        <v>Track &amp; Field Indoor-Male-V45-300m</v>
      </c>
    </row>
    <row r="396" spans="1:11" x14ac:dyDescent="0.15">
      <c r="A396" s="553" t="s">
        <v>0</v>
      </c>
      <c r="B396" s="247" t="s">
        <v>926</v>
      </c>
      <c r="C396" s="242" t="s">
        <v>69</v>
      </c>
      <c r="D396" s="242" t="s">
        <v>771</v>
      </c>
      <c r="E396" s="243" t="s">
        <v>65</v>
      </c>
      <c r="F396" s="242" t="s">
        <v>22</v>
      </c>
      <c r="G396" s="244">
        <v>16.46</v>
      </c>
      <c r="H396" s="245">
        <v>36373</v>
      </c>
      <c r="I396" s="246">
        <f t="shared" ca="1" si="8"/>
        <v>9784</v>
      </c>
      <c r="J396" s="554">
        <v>45051</v>
      </c>
      <c r="K396" s="88" t="str">
        <f t="shared" si="7"/>
        <v>Road-Male-V50-5K</v>
      </c>
    </row>
    <row r="397" spans="1:11" x14ac:dyDescent="0.15">
      <c r="A397" s="772" t="s">
        <v>912</v>
      </c>
      <c r="B397" s="170" t="s">
        <v>913</v>
      </c>
      <c r="C397" s="170" t="s">
        <v>75</v>
      </c>
      <c r="D397" s="170" t="s">
        <v>99</v>
      </c>
      <c r="E397" s="171" t="s">
        <v>70</v>
      </c>
      <c r="F397" s="170" t="s">
        <v>1348</v>
      </c>
      <c r="G397" s="437" t="s">
        <v>1349</v>
      </c>
      <c r="H397" s="173">
        <v>45066</v>
      </c>
      <c r="I397" s="773">
        <f t="shared" ca="1" si="8"/>
        <v>1091</v>
      </c>
      <c r="J397" s="720">
        <v>45069</v>
      </c>
      <c r="K397" s="88" t="str">
        <f t="shared" si="7"/>
        <v>Track &amp; Field-Female-V60-3000m</v>
      </c>
    </row>
    <row r="398" spans="1:11" x14ac:dyDescent="0.15">
      <c r="A398" s="772" t="s">
        <v>912</v>
      </c>
      <c r="B398" s="170" t="s">
        <v>913</v>
      </c>
      <c r="C398" s="170" t="s">
        <v>75</v>
      </c>
      <c r="D398" s="170" t="s">
        <v>8</v>
      </c>
      <c r="E398" s="171" t="s">
        <v>71</v>
      </c>
      <c r="F398" s="170" t="s">
        <v>61</v>
      </c>
      <c r="G398" s="172">
        <v>104</v>
      </c>
      <c r="H398" s="173">
        <v>41426</v>
      </c>
      <c r="I398" s="773">
        <f t="shared" ca="1" si="8"/>
        <v>4731</v>
      </c>
      <c r="J398" s="720">
        <v>45051</v>
      </c>
      <c r="K398" s="88" t="str">
        <f t="shared" si="7"/>
        <v>Track &amp; Field-Female-V65-400m</v>
      </c>
    </row>
    <row r="399" spans="1:11" x14ac:dyDescent="0.15">
      <c r="A399" s="857" t="s">
        <v>991</v>
      </c>
      <c r="B399" s="275" t="s">
        <v>913</v>
      </c>
      <c r="C399" s="310" t="s">
        <v>75</v>
      </c>
      <c r="D399" s="275" t="s">
        <v>8</v>
      </c>
      <c r="E399" s="275" t="s">
        <v>71</v>
      </c>
      <c r="F399" s="276" t="s">
        <v>799</v>
      </c>
      <c r="G399" s="644" t="s">
        <v>1358</v>
      </c>
      <c r="H399" s="277">
        <v>44983</v>
      </c>
      <c r="I399" s="858">
        <f t="shared" ca="1" si="8"/>
        <v>1174</v>
      </c>
      <c r="J399" s="834">
        <v>45120</v>
      </c>
      <c r="K399" s="88" t="str">
        <f t="shared" si="7"/>
        <v>Track &amp; Field Indoor-Female-V65-400m</v>
      </c>
    </row>
    <row r="400" spans="1:11" x14ac:dyDescent="0.15">
      <c r="A400" s="857" t="s">
        <v>991</v>
      </c>
      <c r="B400" s="275" t="s">
        <v>913</v>
      </c>
      <c r="C400" s="310" t="s">
        <v>75</v>
      </c>
      <c r="D400" s="275" t="s">
        <v>9</v>
      </c>
      <c r="E400" s="275" t="s">
        <v>71</v>
      </c>
      <c r="F400" s="276" t="s">
        <v>799</v>
      </c>
      <c r="G400" s="644" t="s">
        <v>1357</v>
      </c>
      <c r="H400" s="277">
        <v>44983</v>
      </c>
      <c r="I400" s="858">
        <f t="shared" ca="1" si="8"/>
        <v>1174</v>
      </c>
      <c r="J400" s="834">
        <v>45120</v>
      </c>
      <c r="K400" s="88" t="str">
        <f t="shared" si="7"/>
        <v>Track &amp; Field Indoor-Female-V65-800m</v>
      </c>
    </row>
    <row r="401" spans="1:11" x14ac:dyDescent="0.15">
      <c r="A401" s="982" t="s">
        <v>0</v>
      </c>
      <c r="B401" s="247" t="s">
        <v>926</v>
      </c>
      <c r="C401" s="242" t="s">
        <v>69</v>
      </c>
      <c r="D401" s="242" t="s">
        <v>20</v>
      </c>
      <c r="E401" s="243" t="s">
        <v>66</v>
      </c>
      <c r="F401" s="242" t="s">
        <v>36</v>
      </c>
      <c r="G401" s="544" t="s">
        <v>1275</v>
      </c>
      <c r="H401" s="245">
        <v>37681</v>
      </c>
      <c r="I401" s="983">
        <f t="shared" ca="1" si="8"/>
        <v>8476</v>
      </c>
      <c r="J401" s="954">
        <v>45051</v>
      </c>
      <c r="K401" s="88" t="str">
        <f t="shared" si="7"/>
        <v>Road-Male-V55-Half Marathon</v>
      </c>
    </row>
    <row r="402" spans="1:11" x14ac:dyDescent="0.15">
      <c r="A402" s="982" t="s">
        <v>0</v>
      </c>
      <c r="B402" s="247" t="s">
        <v>926</v>
      </c>
      <c r="C402" s="242" t="s">
        <v>69</v>
      </c>
      <c r="D402" s="242" t="s">
        <v>15</v>
      </c>
      <c r="E402" s="243" t="s">
        <v>66</v>
      </c>
      <c r="F402" s="242" t="s">
        <v>36</v>
      </c>
      <c r="G402" s="244">
        <v>29.36</v>
      </c>
      <c r="H402" s="245">
        <v>37653</v>
      </c>
      <c r="I402" s="983">
        <f t="shared" ca="1" si="8"/>
        <v>8504</v>
      </c>
      <c r="J402" s="954">
        <v>45051</v>
      </c>
      <c r="K402" s="88" t="str">
        <f t="shared" si="7"/>
        <v>Road-Male-V55-5 Mile</v>
      </c>
    </row>
    <row r="403" spans="1:11" x14ac:dyDescent="0.15">
      <c r="A403" s="982" t="s">
        <v>0</v>
      </c>
      <c r="B403" s="247" t="s">
        <v>926</v>
      </c>
      <c r="C403" s="242" t="s">
        <v>69</v>
      </c>
      <c r="D403" s="242" t="s">
        <v>25</v>
      </c>
      <c r="E403" s="243" t="s">
        <v>66</v>
      </c>
      <c r="F403" s="242" t="s">
        <v>1370</v>
      </c>
      <c r="G403" s="544" t="s">
        <v>1379</v>
      </c>
      <c r="H403" s="245">
        <v>45207</v>
      </c>
      <c r="I403" s="983">
        <f t="shared" ca="1" si="8"/>
        <v>950</v>
      </c>
      <c r="J403" s="954">
        <v>45237</v>
      </c>
      <c r="K403" s="88" t="str">
        <f t="shared" si="7"/>
        <v>Road-Male-V55-Marathon</v>
      </c>
    </row>
    <row r="404" spans="1:11" x14ac:dyDescent="0.15">
      <c r="A404" s="982" t="s">
        <v>0</v>
      </c>
      <c r="B404" s="247" t="s">
        <v>926</v>
      </c>
      <c r="C404" s="242" t="s">
        <v>69</v>
      </c>
      <c r="D404" s="242" t="s">
        <v>25</v>
      </c>
      <c r="E404" s="243" t="s">
        <v>74</v>
      </c>
      <c r="F404" s="242" t="s">
        <v>643</v>
      </c>
      <c r="G404" s="544" t="s">
        <v>1293</v>
      </c>
      <c r="H404" s="245">
        <v>41365</v>
      </c>
      <c r="I404" s="983">
        <f t="shared" ca="1" si="8"/>
        <v>4792</v>
      </c>
      <c r="J404" s="954">
        <v>45051</v>
      </c>
      <c r="K404" s="88" t="str">
        <f t="shared" si="7"/>
        <v>Road-Male-V35-Marathon</v>
      </c>
    </row>
    <row r="405" spans="1:11" x14ac:dyDescent="0.15">
      <c r="A405" s="982" t="s">
        <v>0</v>
      </c>
      <c r="B405" s="247" t="s">
        <v>926</v>
      </c>
      <c r="C405" s="269" t="s">
        <v>75</v>
      </c>
      <c r="D405" s="254" t="s">
        <v>771</v>
      </c>
      <c r="E405" s="243" t="s">
        <v>65</v>
      </c>
      <c r="F405" s="242" t="s">
        <v>417</v>
      </c>
      <c r="G405" s="244">
        <v>21.03</v>
      </c>
      <c r="H405" s="245">
        <v>42853</v>
      </c>
      <c r="I405" s="983">
        <f t="shared" ca="1" si="8"/>
        <v>3304</v>
      </c>
      <c r="J405" s="954">
        <v>45051</v>
      </c>
      <c r="K405" s="88" t="str">
        <f t="shared" si="7"/>
        <v>Road-Female-V50-5K</v>
      </c>
    </row>
    <row r="406" spans="1:11" x14ac:dyDescent="0.15">
      <c r="A406" s="982" t="s">
        <v>0</v>
      </c>
      <c r="B406" s="247" t="s">
        <v>926</v>
      </c>
      <c r="C406" s="242" t="s">
        <v>69</v>
      </c>
      <c r="D406" s="242" t="s">
        <v>771</v>
      </c>
      <c r="E406" s="243" t="s">
        <v>65</v>
      </c>
      <c r="F406" s="242" t="s">
        <v>909</v>
      </c>
      <c r="G406" s="244">
        <v>16.190000000000001</v>
      </c>
      <c r="H406" s="245">
        <v>45367</v>
      </c>
      <c r="I406" s="983">
        <f t="shared" ca="1" si="8"/>
        <v>790</v>
      </c>
      <c r="J406" s="954">
        <v>45448</v>
      </c>
      <c r="K406" s="88" t="str">
        <f t="shared" si="7"/>
        <v>Road-Male-V50-5K</v>
      </c>
    </row>
    <row r="407" spans="1:11" x14ac:dyDescent="0.15">
      <c r="A407" s="792" t="s">
        <v>912</v>
      </c>
      <c r="B407" s="621" t="s">
        <v>913</v>
      </c>
      <c r="C407" s="621" t="s">
        <v>75</v>
      </c>
      <c r="D407" s="621" t="s">
        <v>6</v>
      </c>
      <c r="E407" s="622" t="s">
        <v>64</v>
      </c>
      <c r="F407" s="621" t="s">
        <v>1368</v>
      </c>
      <c r="G407" s="623">
        <v>15.7</v>
      </c>
      <c r="H407" s="624">
        <v>45123</v>
      </c>
      <c r="I407" s="793">
        <f t="shared" ca="1" si="8"/>
        <v>1034</v>
      </c>
      <c r="J407" s="723">
        <v>45146</v>
      </c>
      <c r="K407" s="88" t="str">
        <f t="shared" si="7"/>
        <v>Track &amp; Field-Female-V45-100m</v>
      </c>
    </row>
    <row r="408" spans="1:11" x14ac:dyDescent="0.15">
      <c r="A408" s="688" t="s">
        <v>912</v>
      </c>
      <c r="B408" s="43" t="s">
        <v>913</v>
      </c>
      <c r="C408" s="43" t="s">
        <v>69</v>
      </c>
      <c r="D408" s="43" t="s">
        <v>6</v>
      </c>
      <c r="E408" s="44" t="s">
        <v>74</v>
      </c>
      <c r="F408" s="43" t="s">
        <v>244</v>
      </c>
      <c r="G408" s="45">
        <v>12.61</v>
      </c>
      <c r="H408" s="46">
        <v>41902</v>
      </c>
      <c r="I408" s="689">
        <f t="shared" ca="1" si="8"/>
        <v>4255</v>
      </c>
      <c r="J408" s="649">
        <v>45051</v>
      </c>
      <c r="K408" s="88" t="str">
        <f t="shared" si="7"/>
        <v>Track &amp; Field-Male-V35-100m</v>
      </c>
    </row>
    <row r="409" spans="1:11" x14ac:dyDescent="0.15">
      <c r="A409" s="688" t="s">
        <v>912</v>
      </c>
      <c r="B409" s="43" t="s">
        <v>913</v>
      </c>
      <c r="C409" s="43" t="s">
        <v>69</v>
      </c>
      <c r="D409" s="43" t="s">
        <v>6</v>
      </c>
      <c r="E409" s="44" t="s">
        <v>70</v>
      </c>
      <c r="F409" s="43" t="s">
        <v>868</v>
      </c>
      <c r="G409" s="45">
        <v>14.38</v>
      </c>
      <c r="H409" s="46">
        <v>44713</v>
      </c>
      <c r="I409" s="689">
        <f t="shared" ca="1" si="8"/>
        <v>1444</v>
      </c>
      <c r="J409" s="649">
        <v>45051</v>
      </c>
      <c r="K409" s="88" t="str">
        <f t="shared" si="7"/>
        <v>Track &amp; Field-Male-V60-100m</v>
      </c>
    </row>
    <row r="410" spans="1:11" x14ac:dyDescent="0.15">
      <c r="A410" s="688" t="s">
        <v>912</v>
      </c>
      <c r="B410" s="43" t="s">
        <v>913</v>
      </c>
      <c r="C410" s="43" t="s">
        <v>69</v>
      </c>
      <c r="D410" s="43" t="s">
        <v>7</v>
      </c>
      <c r="E410" s="44" t="s">
        <v>70</v>
      </c>
      <c r="F410" s="43" t="s">
        <v>868</v>
      </c>
      <c r="G410" s="45">
        <v>30.33</v>
      </c>
      <c r="H410" s="46">
        <v>44743</v>
      </c>
      <c r="I410" s="689">
        <f t="shared" ca="1" si="8"/>
        <v>1414</v>
      </c>
      <c r="J410" s="649">
        <v>45051</v>
      </c>
      <c r="K410" s="88" t="str">
        <f t="shared" si="7"/>
        <v>Track &amp; Field-Male-V60-200m</v>
      </c>
    </row>
    <row r="411" spans="1:11" x14ac:dyDescent="0.15">
      <c r="A411" s="772" t="s">
        <v>912</v>
      </c>
      <c r="B411" s="170" t="s">
        <v>913</v>
      </c>
      <c r="C411" s="170" t="s">
        <v>75</v>
      </c>
      <c r="D411" s="170" t="s">
        <v>7</v>
      </c>
      <c r="E411" s="171" t="s">
        <v>71</v>
      </c>
      <c r="F411" s="170" t="s">
        <v>61</v>
      </c>
      <c r="G411" s="172">
        <v>46.8</v>
      </c>
      <c r="H411" s="173">
        <v>41153</v>
      </c>
      <c r="I411" s="773">
        <f t="shared" ca="1" si="8"/>
        <v>5004</v>
      </c>
      <c r="J411" s="720">
        <v>45051</v>
      </c>
      <c r="K411" s="88" t="str">
        <f t="shared" si="7"/>
        <v>Track &amp; Field-Female-V65-200m</v>
      </c>
    </row>
    <row r="412" spans="1:11" x14ac:dyDescent="0.15">
      <c r="A412" s="772" t="s">
        <v>912</v>
      </c>
      <c r="B412" s="170" t="s">
        <v>913</v>
      </c>
      <c r="C412" s="170" t="s">
        <v>75</v>
      </c>
      <c r="D412" s="170" t="s">
        <v>8</v>
      </c>
      <c r="E412" s="171" t="s">
        <v>71</v>
      </c>
      <c r="F412" s="170" t="s">
        <v>799</v>
      </c>
      <c r="G412" s="172">
        <v>83.65</v>
      </c>
      <c r="H412" s="173">
        <v>45195</v>
      </c>
      <c r="I412" s="773">
        <f t="shared" ca="1" si="8"/>
        <v>962</v>
      </c>
      <c r="J412" s="720">
        <v>45418</v>
      </c>
      <c r="K412" s="88" t="str">
        <f t="shared" si="7"/>
        <v>Track &amp; Field-Female-V65-400m</v>
      </c>
    </row>
    <row r="413" spans="1:11" x14ac:dyDescent="0.15">
      <c r="A413" s="688" t="s">
        <v>912</v>
      </c>
      <c r="B413" s="107" t="s">
        <v>934</v>
      </c>
      <c r="C413" s="43" t="s">
        <v>69</v>
      </c>
      <c r="D413" s="43" t="s">
        <v>130</v>
      </c>
      <c r="E413" s="44" t="s">
        <v>64</v>
      </c>
      <c r="F413" s="43" t="s">
        <v>305</v>
      </c>
      <c r="G413" s="45" t="s">
        <v>672</v>
      </c>
      <c r="H413" s="46">
        <v>41760</v>
      </c>
      <c r="I413" s="689">
        <f t="shared" ca="1" si="8"/>
        <v>4397</v>
      </c>
      <c r="J413" s="649">
        <v>45051</v>
      </c>
      <c r="K413" s="88" t="str">
        <f t="shared" si="7"/>
        <v>Track &amp; Field-Male-V45-Javelin</v>
      </c>
    </row>
    <row r="414" spans="1:11" x14ac:dyDescent="0.15">
      <c r="A414" s="688" t="s">
        <v>912</v>
      </c>
      <c r="B414" s="43" t="s">
        <v>913</v>
      </c>
      <c r="C414" s="43" t="s">
        <v>69</v>
      </c>
      <c r="D414" s="43" t="s">
        <v>98</v>
      </c>
      <c r="E414" s="44" t="s">
        <v>66</v>
      </c>
      <c r="F414" s="43" t="s">
        <v>239</v>
      </c>
      <c r="G414" s="403" t="s">
        <v>1117</v>
      </c>
      <c r="H414" s="46">
        <v>42918</v>
      </c>
      <c r="I414" s="689">
        <f t="shared" ca="1" si="8"/>
        <v>3239</v>
      </c>
      <c r="J414" s="649">
        <v>45051</v>
      </c>
      <c r="K414" s="88" t="str">
        <f t="shared" si="7"/>
        <v>Track &amp; Field-Male-V55-1500m</v>
      </c>
    </row>
    <row r="415" spans="1:11" x14ac:dyDescent="0.15">
      <c r="A415" s="772" t="s">
        <v>912</v>
      </c>
      <c r="B415" s="180" t="s">
        <v>934</v>
      </c>
      <c r="C415" s="170" t="s">
        <v>75</v>
      </c>
      <c r="D415" s="170" t="s">
        <v>131</v>
      </c>
      <c r="E415" s="171" t="s">
        <v>66</v>
      </c>
      <c r="F415" s="170" t="s">
        <v>185</v>
      </c>
      <c r="G415" s="172" t="s">
        <v>858</v>
      </c>
      <c r="H415" s="173">
        <v>43568</v>
      </c>
      <c r="I415" s="773">
        <f t="shared" ca="1" si="8"/>
        <v>2589</v>
      </c>
      <c r="J415" s="720">
        <v>45051</v>
      </c>
      <c r="K415" s="88" t="str">
        <f t="shared" si="7"/>
        <v>Track &amp; Field-Female-V55-Hammer</v>
      </c>
    </row>
    <row r="416" spans="1:11" x14ac:dyDescent="0.15">
      <c r="A416" s="688" t="s">
        <v>912</v>
      </c>
      <c r="B416" s="43" t="s">
        <v>913</v>
      </c>
      <c r="C416" s="43" t="s">
        <v>69</v>
      </c>
      <c r="D416" s="43" t="s">
        <v>134</v>
      </c>
      <c r="E416" s="44" t="s">
        <v>66</v>
      </c>
      <c r="F416" s="43" t="s">
        <v>239</v>
      </c>
      <c r="G416" s="403" t="s">
        <v>1158</v>
      </c>
      <c r="H416" s="46">
        <v>41902</v>
      </c>
      <c r="I416" s="689">
        <f t="shared" ca="1" si="8"/>
        <v>4255</v>
      </c>
      <c r="J416" s="655">
        <v>45051</v>
      </c>
      <c r="K416" s="88" t="str">
        <f t="shared" si="7"/>
        <v>Track &amp; Field-Male-V55-Mile</v>
      </c>
    </row>
    <row r="417" spans="1:11" x14ac:dyDescent="0.15">
      <c r="A417" s="688" t="s">
        <v>912</v>
      </c>
      <c r="B417" s="43" t="s">
        <v>913</v>
      </c>
      <c r="C417" s="43" t="s">
        <v>69</v>
      </c>
      <c r="D417" s="43" t="s">
        <v>7</v>
      </c>
      <c r="E417" s="44" t="s">
        <v>74</v>
      </c>
      <c r="F417" s="43" t="s">
        <v>244</v>
      </c>
      <c r="G417" s="45">
        <v>26.3</v>
      </c>
      <c r="H417" s="46">
        <v>41889</v>
      </c>
      <c r="I417" s="689">
        <f t="shared" ca="1" si="8"/>
        <v>4268</v>
      </c>
      <c r="J417" s="649">
        <v>45051</v>
      </c>
      <c r="K417" s="88" t="str">
        <f t="shared" si="7"/>
        <v>Track &amp; Field-Male-V35-200m</v>
      </c>
    </row>
    <row r="418" spans="1:11" x14ac:dyDescent="0.15">
      <c r="A418" s="792" t="s">
        <v>912</v>
      </c>
      <c r="B418" s="621" t="s">
        <v>913</v>
      </c>
      <c r="C418" s="621" t="s">
        <v>75</v>
      </c>
      <c r="D418" s="621" t="s">
        <v>6</v>
      </c>
      <c r="E418" s="622" t="s">
        <v>71</v>
      </c>
      <c r="F418" s="621" t="s">
        <v>799</v>
      </c>
      <c r="G418" s="623">
        <v>17.3</v>
      </c>
      <c r="H418" s="624">
        <v>45039</v>
      </c>
      <c r="I418" s="793">
        <f t="shared" ca="1" si="8"/>
        <v>1118</v>
      </c>
      <c r="J418" s="723">
        <v>45120</v>
      </c>
      <c r="K418" s="88" t="str">
        <f t="shared" si="7"/>
        <v>Track &amp; Field-Female-V65-100m</v>
      </c>
    </row>
    <row r="419" spans="1:11" x14ac:dyDescent="0.15">
      <c r="A419" s="688" t="s">
        <v>912</v>
      </c>
      <c r="B419" s="43" t="s">
        <v>913</v>
      </c>
      <c r="C419" s="43" t="s">
        <v>69</v>
      </c>
      <c r="D419" s="43" t="s">
        <v>7</v>
      </c>
      <c r="E419" s="44" t="s">
        <v>66</v>
      </c>
      <c r="F419" s="43" t="s">
        <v>239</v>
      </c>
      <c r="G419" s="45">
        <v>30.8</v>
      </c>
      <c r="H419" s="46">
        <v>41889</v>
      </c>
      <c r="I419" s="689">
        <f t="shared" ca="1" si="8"/>
        <v>4268</v>
      </c>
      <c r="J419" s="649">
        <v>45051</v>
      </c>
      <c r="K419" s="88" t="str">
        <f t="shared" si="7"/>
        <v>Track &amp; Field-Male-V55-200m</v>
      </c>
    </row>
    <row r="420" spans="1:11" x14ac:dyDescent="0.15">
      <c r="A420" s="688" t="s">
        <v>912</v>
      </c>
      <c r="B420" s="107" t="s">
        <v>934</v>
      </c>
      <c r="C420" s="43" t="s">
        <v>69</v>
      </c>
      <c r="D420" s="43" t="s">
        <v>128</v>
      </c>
      <c r="E420" s="44" t="s">
        <v>81</v>
      </c>
      <c r="F420" s="43" t="s">
        <v>793</v>
      </c>
      <c r="G420" s="45" t="s">
        <v>1352</v>
      </c>
      <c r="H420" s="46">
        <v>45060</v>
      </c>
      <c r="I420" s="689">
        <f t="shared" ca="1" si="8"/>
        <v>1097</v>
      </c>
      <c r="J420" s="649">
        <v>45090</v>
      </c>
      <c r="K420" s="88" t="str">
        <f t="shared" si="7"/>
        <v>Track &amp; Field-Male-U20-Shot</v>
      </c>
    </row>
    <row r="421" spans="1:11" x14ac:dyDescent="0.15">
      <c r="A421" s="772" t="s">
        <v>912</v>
      </c>
      <c r="B421" s="180" t="s">
        <v>934</v>
      </c>
      <c r="C421" s="170" t="s">
        <v>75</v>
      </c>
      <c r="D421" s="170" t="s">
        <v>129</v>
      </c>
      <c r="E421" s="171" t="s">
        <v>64</v>
      </c>
      <c r="F421" s="170" t="s">
        <v>185</v>
      </c>
      <c r="G421" s="172" t="s">
        <v>403</v>
      </c>
      <c r="H421" s="173">
        <v>41098</v>
      </c>
      <c r="I421" s="773">
        <f t="shared" ca="1" si="8"/>
        <v>5059</v>
      </c>
      <c r="J421" s="720">
        <v>45051</v>
      </c>
      <c r="K421" s="88" t="str">
        <f t="shared" si="7"/>
        <v>Track &amp; Field-Female-V45-Discus</v>
      </c>
    </row>
    <row r="422" spans="1:11" x14ac:dyDescent="0.15">
      <c r="A422" s="688" t="s">
        <v>912</v>
      </c>
      <c r="B422" s="43" t="s">
        <v>913</v>
      </c>
      <c r="C422" s="43" t="s">
        <v>69</v>
      </c>
      <c r="D422" s="43" t="s">
        <v>6</v>
      </c>
      <c r="E422" s="44" t="s">
        <v>64</v>
      </c>
      <c r="F422" s="43" t="s">
        <v>722</v>
      </c>
      <c r="G422" s="45">
        <v>13.8</v>
      </c>
      <c r="H422" s="46">
        <v>42134</v>
      </c>
      <c r="I422" s="689">
        <f t="shared" ca="1" si="8"/>
        <v>4023</v>
      </c>
      <c r="J422" s="649">
        <v>45051</v>
      </c>
      <c r="K422" s="88" t="str">
        <f t="shared" si="7"/>
        <v>Track &amp; Field-Male-V45-100m</v>
      </c>
    </row>
    <row r="423" spans="1:11" x14ac:dyDescent="0.15">
      <c r="A423" s="688" t="s">
        <v>912</v>
      </c>
      <c r="B423" s="107" t="s">
        <v>934</v>
      </c>
      <c r="C423" s="43" t="s">
        <v>69</v>
      </c>
      <c r="D423" s="43" t="s">
        <v>128</v>
      </c>
      <c r="E423" s="44" t="s">
        <v>64</v>
      </c>
      <c r="F423" s="43" t="s">
        <v>1372</v>
      </c>
      <c r="G423" s="45" t="s">
        <v>1373</v>
      </c>
      <c r="H423" s="46">
        <v>44759</v>
      </c>
      <c r="I423" s="689">
        <f t="shared" ca="1" si="8"/>
        <v>1398</v>
      </c>
      <c r="J423" s="649">
        <v>45196</v>
      </c>
      <c r="K423" s="88" t="str">
        <f t="shared" si="7"/>
        <v>Track &amp; Field-Male-V45-Shot</v>
      </c>
    </row>
    <row r="424" spans="1:11" x14ac:dyDescent="0.15">
      <c r="A424" s="688" t="s">
        <v>912</v>
      </c>
      <c r="B424" s="107" t="s">
        <v>934</v>
      </c>
      <c r="C424" s="43" t="s">
        <v>69</v>
      </c>
      <c r="D424" s="43" t="s">
        <v>130</v>
      </c>
      <c r="E424" s="44" t="s">
        <v>64</v>
      </c>
      <c r="F424" s="43" t="s">
        <v>1372</v>
      </c>
      <c r="G424" s="45" t="s">
        <v>1416</v>
      </c>
      <c r="H424" s="46">
        <v>45424</v>
      </c>
      <c r="I424" s="689">
        <f t="shared" ca="1" si="8"/>
        <v>733</v>
      </c>
      <c r="J424" s="649">
        <v>45448</v>
      </c>
      <c r="K424" s="88" t="str">
        <f t="shared" si="7"/>
        <v>Track &amp; Field-Male-V45-Javelin</v>
      </c>
    </row>
    <row r="425" spans="1:11" x14ac:dyDescent="0.15">
      <c r="A425" s="688" t="s">
        <v>912</v>
      </c>
      <c r="B425" s="43" t="s">
        <v>913</v>
      </c>
      <c r="C425" s="43" t="s">
        <v>69</v>
      </c>
      <c r="D425" s="43" t="s">
        <v>8</v>
      </c>
      <c r="E425" s="44" t="s">
        <v>74</v>
      </c>
      <c r="F425" s="43" t="s">
        <v>244</v>
      </c>
      <c r="G425" s="45">
        <v>60.49</v>
      </c>
      <c r="H425" s="46">
        <v>41902</v>
      </c>
      <c r="I425" s="689">
        <f t="shared" ca="1" si="8"/>
        <v>4255</v>
      </c>
      <c r="J425" s="649">
        <v>45051</v>
      </c>
      <c r="K425" s="88" t="str">
        <f t="shared" si="7"/>
        <v>Track &amp; Field-Male-V35-400m</v>
      </c>
    </row>
    <row r="426" spans="1:11" x14ac:dyDescent="0.15">
      <c r="A426" s="688" t="s">
        <v>912</v>
      </c>
      <c r="B426" s="107" t="s">
        <v>934</v>
      </c>
      <c r="C426" s="43" t="s">
        <v>69</v>
      </c>
      <c r="D426" s="43" t="s">
        <v>130</v>
      </c>
      <c r="E426" s="44" t="s">
        <v>81</v>
      </c>
      <c r="F426" s="43" t="s">
        <v>343</v>
      </c>
      <c r="G426" s="45" t="s">
        <v>344</v>
      </c>
      <c r="H426" s="46">
        <v>35654</v>
      </c>
      <c r="I426" s="689">
        <f t="shared" ca="1" si="8"/>
        <v>10503</v>
      </c>
      <c r="J426" s="649">
        <v>45051</v>
      </c>
      <c r="K426" s="88" t="str">
        <f t="shared" si="7"/>
        <v>Track &amp; Field-Male-U20-Javelin</v>
      </c>
    </row>
    <row r="427" spans="1:11" x14ac:dyDescent="0.15">
      <c r="A427" s="1081" t="s">
        <v>912</v>
      </c>
      <c r="B427" s="1075" t="s">
        <v>913</v>
      </c>
      <c r="C427" s="1075" t="s">
        <v>69</v>
      </c>
      <c r="D427" s="1075" t="s">
        <v>929</v>
      </c>
      <c r="E427" s="1076" t="s">
        <v>67</v>
      </c>
      <c r="F427" s="1075" t="s">
        <v>676</v>
      </c>
      <c r="G427" s="1082">
        <v>21.6</v>
      </c>
      <c r="H427" s="1083">
        <v>41821</v>
      </c>
      <c r="I427" s="1084">
        <f t="shared" ca="1" si="8"/>
        <v>4336</v>
      </c>
      <c r="J427" s="1085">
        <v>45051</v>
      </c>
      <c r="K427" s="88" t="str">
        <f t="shared" si="7"/>
        <v>Track &amp; Field-Male-V40-110m Hurdles</v>
      </c>
    </row>
    <row r="428" spans="1:11" x14ac:dyDescent="0.15">
      <c r="A428" s="688" t="s">
        <v>912</v>
      </c>
      <c r="B428" s="43" t="s">
        <v>913</v>
      </c>
      <c r="C428" s="43" t="s">
        <v>69</v>
      </c>
      <c r="D428" s="43" t="s">
        <v>7</v>
      </c>
      <c r="E428" s="44" t="s">
        <v>74</v>
      </c>
      <c r="F428" s="43" t="s">
        <v>888</v>
      </c>
      <c r="G428" s="45">
        <v>23.92</v>
      </c>
      <c r="H428" s="46">
        <v>45424</v>
      </c>
      <c r="I428" s="689">
        <f t="shared" ca="1" si="8"/>
        <v>733</v>
      </c>
      <c r="J428" s="649">
        <v>45448</v>
      </c>
      <c r="K428" s="88" t="str">
        <f t="shared" si="7"/>
        <v>Track &amp; Field-Male-V35-200m</v>
      </c>
    </row>
    <row r="429" spans="1:11" x14ac:dyDescent="0.15">
      <c r="A429" s="982" t="s">
        <v>0</v>
      </c>
      <c r="B429" s="247" t="s">
        <v>926</v>
      </c>
      <c r="C429" s="242" t="s">
        <v>69</v>
      </c>
      <c r="D429" s="242" t="s">
        <v>18</v>
      </c>
      <c r="E429" s="243" t="s">
        <v>66</v>
      </c>
      <c r="F429" s="242" t="s">
        <v>56</v>
      </c>
      <c r="G429" s="544" t="s">
        <v>1266</v>
      </c>
      <c r="H429" s="245">
        <v>39052</v>
      </c>
      <c r="I429" s="983">
        <f t="shared" ca="1" si="8"/>
        <v>7105</v>
      </c>
      <c r="J429" s="954">
        <v>45051</v>
      </c>
      <c r="K429" s="88" t="str">
        <f t="shared" si="7"/>
        <v>Road-Male-V55-10 Mile</v>
      </c>
    </row>
    <row r="430" spans="1:11" x14ac:dyDescent="0.15">
      <c r="A430" s="772" t="s">
        <v>912</v>
      </c>
      <c r="B430" s="180" t="s">
        <v>934</v>
      </c>
      <c r="C430" s="170" t="s">
        <v>75</v>
      </c>
      <c r="D430" s="170" t="s">
        <v>129</v>
      </c>
      <c r="E430" s="171" t="s">
        <v>66</v>
      </c>
      <c r="F430" s="170" t="s">
        <v>40</v>
      </c>
      <c r="G430" s="172" t="s">
        <v>694</v>
      </c>
      <c r="H430" s="173">
        <v>41902</v>
      </c>
      <c r="I430" s="773">
        <f t="shared" ca="1" si="8"/>
        <v>4255</v>
      </c>
      <c r="J430" s="720">
        <v>45051</v>
      </c>
      <c r="K430" s="88" t="str">
        <f t="shared" si="7"/>
        <v>Track &amp; Field-Female-V55-Discus</v>
      </c>
    </row>
    <row r="431" spans="1:11" x14ac:dyDescent="0.15">
      <c r="A431" s="877" t="s">
        <v>991</v>
      </c>
      <c r="B431" s="299" t="s">
        <v>913</v>
      </c>
      <c r="C431" s="316" t="s">
        <v>75</v>
      </c>
      <c r="D431" s="299" t="s">
        <v>211</v>
      </c>
      <c r="E431" s="299" t="s">
        <v>70</v>
      </c>
      <c r="F431" s="300" t="s">
        <v>799</v>
      </c>
      <c r="G431" s="643" t="s">
        <v>1356</v>
      </c>
      <c r="H431" s="302">
        <v>43856</v>
      </c>
      <c r="I431" s="878">
        <f t="shared" ca="1" si="8"/>
        <v>2301</v>
      </c>
      <c r="J431" s="838">
        <v>45120</v>
      </c>
      <c r="K431" s="88" t="str">
        <f t="shared" si="7"/>
        <v>Track &amp; Field Indoor-Female-V60-600m</v>
      </c>
    </row>
    <row r="432" spans="1:11" x14ac:dyDescent="0.15">
      <c r="A432" s="772" t="s">
        <v>912</v>
      </c>
      <c r="B432" s="170" t="s">
        <v>913</v>
      </c>
      <c r="C432" s="170" t="s">
        <v>75</v>
      </c>
      <c r="D432" s="170" t="s">
        <v>98</v>
      </c>
      <c r="E432" s="171" t="s">
        <v>70</v>
      </c>
      <c r="F432" s="170" t="s">
        <v>799</v>
      </c>
      <c r="G432" s="437" t="s">
        <v>1194</v>
      </c>
      <c r="H432" s="173">
        <v>43296</v>
      </c>
      <c r="I432" s="773">
        <f t="shared" ca="1" si="8"/>
        <v>2861</v>
      </c>
      <c r="J432" s="720">
        <v>45051</v>
      </c>
      <c r="K432" s="88" t="str">
        <f t="shared" si="7"/>
        <v>Track &amp; Field-Female-V60-1500m</v>
      </c>
    </row>
    <row r="433" spans="1:11" x14ac:dyDescent="0.15">
      <c r="A433" s="772" t="s">
        <v>912</v>
      </c>
      <c r="B433" s="170" t="s">
        <v>913</v>
      </c>
      <c r="C433" s="170" t="s">
        <v>75</v>
      </c>
      <c r="D433" s="170" t="s">
        <v>9</v>
      </c>
      <c r="E433" s="171" t="s">
        <v>71</v>
      </c>
      <c r="F433" s="170" t="s">
        <v>40</v>
      </c>
      <c r="G433" s="437" t="s">
        <v>1362</v>
      </c>
      <c r="H433" s="173">
        <v>45116</v>
      </c>
      <c r="I433" s="773">
        <f t="shared" ca="1" si="8"/>
        <v>1041</v>
      </c>
      <c r="J433" s="720">
        <v>45121</v>
      </c>
      <c r="K433" s="88" t="str">
        <f t="shared" si="7"/>
        <v>Track &amp; Field-Female-V65-800m</v>
      </c>
    </row>
    <row r="434" spans="1:11" x14ac:dyDescent="0.15">
      <c r="A434" s="857" t="s">
        <v>991</v>
      </c>
      <c r="B434" s="275" t="s">
        <v>913</v>
      </c>
      <c r="C434" s="275" t="s">
        <v>69</v>
      </c>
      <c r="D434" s="275" t="s">
        <v>923</v>
      </c>
      <c r="E434" s="275" t="s">
        <v>5</v>
      </c>
      <c r="F434" s="276" t="s">
        <v>244</v>
      </c>
      <c r="G434" s="282">
        <v>8.9499999999999993</v>
      </c>
      <c r="H434" s="277">
        <v>39103</v>
      </c>
      <c r="I434" s="858">
        <f t="shared" ca="1" si="8"/>
        <v>7054</v>
      </c>
      <c r="J434" s="834">
        <v>45051</v>
      </c>
      <c r="K434" s="88" t="str">
        <f t="shared" si="7"/>
        <v>Track &amp; Field Indoor-Male-Senior-60m Hurdles</v>
      </c>
    </row>
    <row r="435" spans="1:11" x14ac:dyDescent="0.15">
      <c r="A435" s="688" t="s">
        <v>912</v>
      </c>
      <c r="B435" s="43" t="s">
        <v>913</v>
      </c>
      <c r="C435" s="43" t="s">
        <v>69</v>
      </c>
      <c r="D435" s="43" t="s">
        <v>6</v>
      </c>
      <c r="E435" s="44" t="s">
        <v>67</v>
      </c>
      <c r="F435" s="43" t="s">
        <v>665</v>
      </c>
      <c r="G435" s="45">
        <v>13.1</v>
      </c>
      <c r="H435" s="46">
        <v>42134</v>
      </c>
      <c r="I435" s="689">
        <f t="shared" ca="1" si="8"/>
        <v>4023</v>
      </c>
      <c r="J435" s="649">
        <v>45051</v>
      </c>
      <c r="K435" s="88" t="str">
        <f t="shared" si="7"/>
        <v>Track &amp; Field-Male-V40-100m</v>
      </c>
    </row>
    <row r="436" spans="1:11" x14ac:dyDescent="0.15">
      <c r="A436" s="688" t="s">
        <v>912</v>
      </c>
      <c r="B436" s="43" t="s">
        <v>913</v>
      </c>
      <c r="C436" s="43" t="s">
        <v>69</v>
      </c>
      <c r="D436" s="43" t="s">
        <v>8</v>
      </c>
      <c r="E436" s="44" t="s">
        <v>74</v>
      </c>
      <c r="F436" s="43" t="s">
        <v>244</v>
      </c>
      <c r="G436" s="45">
        <v>58.47</v>
      </c>
      <c r="H436" s="46">
        <v>42220</v>
      </c>
      <c r="I436" s="689">
        <f t="shared" ref="I436:I470" ca="1" si="9">IF(H436="","",IF(H436="MISSING","",IF(H436="-","-",TODAY()-H436)))</f>
        <v>3937</v>
      </c>
      <c r="J436" s="649">
        <v>45511</v>
      </c>
      <c r="K436" s="88" t="str">
        <f t="shared" si="7"/>
        <v>Track &amp; Field-Male-V35-400m</v>
      </c>
    </row>
    <row r="437" spans="1:11" x14ac:dyDescent="0.15">
      <c r="A437" s="688" t="s">
        <v>912</v>
      </c>
      <c r="B437" s="43" t="s">
        <v>913</v>
      </c>
      <c r="C437" s="43" t="s">
        <v>69</v>
      </c>
      <c r="D437" s="43" t="s">
        <v>8</v>
      </c>
      <c r="E437" s="44" t="s">
        <v>67</v>
      </c>
      <c r="F437" s="43" t="s">
        <v>665</v>
      </c>
      <c r="G437" s="45">
        <v>62</v>
      </c>
      <c r="H437" s="46">
        <v>42119</v>
      </c>
      <c r="I437" s="689">
        <f t="shared" ca="1" si="9"/>
        <v>4038</v>
      </c>
      <c r="J437" s="649">
        <v>45051</v>
      </c>
      <c r="K437" s="88" t="str">
        <f t="shared" si="7"/>
        <v>Track &amp; Field-Male-V40-400m</v>
      </c>
    </row>
    <row r="438" spans="1:11" x14ac:dyDescent="0.15">
      <c r="A438" s="688" t="s">
        <v>912</v>
      </c>
      <c r="B438" s="43" t="s">
        <v>913</v>
      </c>
      <c r="C438" s="43" t="s">
        <v>69</v>
      </c>
      <c r="D438" s="43" t="s">
        <v>98</v>
      </c>
      <c r="E438" s="44" t="s">
        <v>74</v>
      </c>
      <c r="F438" s="43" t="s">
        <v>244</v>
      </c>
      <c r="G438" s="403" t="s">
        <v>1114</v>
      </c>
      <c r="H438" s="46">
        <v>41874</v>
      </c>
      <c r="I438" s="689">
        <f t="shared" ca="1" si="9"/>
        <v>4283</v>
      </c>
      <c r="J438" s="649">
        <v>45051</v>
      </c>
      <c r="K438" s="88" t="str">
        <f t="shared" si="7"/>
        <v>Track &amp; Field-Male-V35-1500m</v>
      </c>
    </row>
    <row r="439" spans="1:11" x14ac:dyDescent="0.15">
      <c r="A439" s="1081" t="s">
        <v>912</v>
      </c>
      <c r="B439" s="1075" t="s">
        <v>913</v>
      </c>
      <c r="C439" s="1075" t="s">
        <v>69</v>
      </c>
      <c r="D439" s="1075" t="s">
        <v>929</v>
      </c>
      <c r="E439" s="1076" t="s">
        <v>74</v>
      </c>
      <c r="F439" s="1075" t="s">
        <v>244</v>
      </c>
      <c r="G439" s="1082">
        <v>17.12</v>
      </c>
      <c r="H439" s="1083">
        <v>41903</v>
      </c>
      <c r="I439" s="1084">
        <f t="shared" ca="1" si="9"/>
        <v>4254</v>
      </c>
      <c r="J439" s="1085">
        <v>45051</v>
      </c>
      <c r="K439" s="88" t="str">
        <f t="shared" si="7"/>
        <v>Track &amp; Field-Male-V35-110m Hurdles</v>
      </c>
    </row>
    <row r="440" spans="1:11" x14ac:dyDescent="0.15">
      <c r="A440" s="688" t="s">
        <v>912</v>
      </c>
      <c r="B440" s="107" t="s">
        <v>934</v>
      </c>
      <c r="C440" s="43" t="s">
        <v>69</v>
      </c>
      <c r="D440" s="43" t="s">
        <v>124</v>
      </c>
      <c r="E440" s="44" t="s">
        <v>74</v>
      </c>
      <c r="F440" s="43" t="s">
        <v>244</v>
      </c>
      <c r="G440" s="45" t="s">
        <v>704</v>
      </c>
      <c r="H440" s="46">
        <v>41873</v>
      </c>
      <c r="I440" s="689">
        <f t="shared" ca="1" si="9"/>
        <v>4284</v>
      </c>
      <c r="J440" s="649">
        <v>45051</v>
      </c>
      <c r="K440" s="88" t="str">
        <f t="shared" si="7"/>
        <v>Track &amp; Field-Male-V35-Long Jump</v>
      </c>
    </row>
    <row r="441" spans="1:11" x14ac:dyDescent="0.15">
      <c r="A441" s="688" t="s">
        <v>912</v>
      </c>
      <c r="B441" s="107" t="s">
        <v>934</v>
      </c>
      <c r="C441" s="43" t="s">
        <v>69</v>
      </c>
      <c r="D441" s="43" t="s">
        <v>124</v>
      </c>
      <c r="E441" s="44" t="s">
        <v>67</v>
      </c>
      <c r="F441" s="43" t="s">
        <v>289</v>
      </c>
      <c r="G441" s="45" t="s">
        <v>290</v>
      </c>
      <c r="H441" s="46">
        <v>36772</v>
      </c>
      <c r="I441" s="689">
        <f t="shared" ca="1" si="9"/>
        <v>9385</v>
      </c>
      <c r="J441" s="649">
        <v>45051</v>
      </c>
      <c r="K441" s="88" t="str">
        <f t="shared" si="7"/>
        <v>Track &amp; Field-Male-V40-Long Jump</v>
      </c>
    </row>
    <row r="442" spans="1:11" x14ac:dyDescent="0.15">
      <c r="A442" s="688" t="s">
        <v>912</v>
      </c>
      <c r="B442" s="107" t="s">
        <v>934</v>
      </c>
      <c r="C442" s="43" t="s">
        <v>69</v>
      </c>
      <c r="D442" s="43" t="s">
        <v>127</v>
      </c>
      <c r="E442" s="44" t="s">
        <v>74</v>
      </c>
      <c r="F442" s="43" t="s">
        <v>244</v>
      </c>
      <c r="G442" s="45" t="s">
        <v>935</v>
      </c>
      <c r="H442" s="46">
        <v>41903</v>
      </c>
      <c r="I442" s="689">
        <f t="shared" ca="1" si="9"/>
        <v>4254</v>
      </c>
      <c r="J442" s="649">
        <v>45051</v>
      </c>
      <c r="K442" s="88" t="str">
        <f t="shared" si="7"/>
        <v>Track &amp; Field-Male-V35-Pole Vault</v>
      </c>
    </row>
    <row r="443" spans="1:11" x14ac:dyDescent="0.15">
      <c r="A443" s="688" t="s">
        <v>912</v>
      </c>
      <c r="B443" s="107" t="s">
        <v>934</v>
      </c>
      <c r="C443" s="43" t="s">
        <v>69</v>
      </c>
      <c r="D443" s="43" t="s">
        <v>128</v>
      </c>
      <c r="E443" s="44" t="s">
        <v>74</v>
      </c>
      <c r="F443" s="43" t="s">
        <v>244</v>
      </c>
      <c r="G443" s="45" t="s">
        <v>705</v>
      </c>
      <c r="H443" s="46">
        <v>41873</v>
      </c>
      <c r="I443" s="689">
        <f t="shared" ca="1" si="9"/>
        <v>4284</v>
      </c>
      <c r="J443" s="649">
        <v>45051</v>
      </c>
      <c r="K443" s="88" t="str">
        <f t="shared" si="7"/>
        <v>Track &amp; Field-Male-V35-Shot</v>
      </c>
    </row>
    <row r="444" spans="1:11" x14ac:dyDescent="0.15">
      <c r="A444" s="688" t="s">
        <v>912</v>
      </c>
      <c r="B444" s="107" t="s">
        <v>934</v>
      </c>
      <c r="C444" s="43" t="s">
        <v>69</v>
      </c>
      <c r="D444" s="43" t="s">
        <v>128</v>
      </c>
      <c r="E444" s="44" t="s">
        <v>67</v>
      </c>
      <c r="F444" s="43" t="s">
        <v>676</v>
      </c>
      <c r="G444" s="45" t="s">
        <v>680</v>
      </c>
      <c r="H444" s="46">
        <v>41821</v>
      </c>
      <c r="I444" s="689">
        <f t="shared" ca="1" si="9"/>
        <v>4336</v>
      </c>
      <c r="J444" s="649">
        <v>45051</v>
      </c>
      <c r="K444" s="88" t="str">
        <f t="shared" si="7"/>
        <v>Track &amp; Field-Male-V40-Shot</v>
      </c>
    </row>
    <row r="445" spans="1:11" x14ac:dyDescent="0.15">
      <c r="A445" s="688" t="s">
        <v>912</v>
      </c>
      <c r="B445" s="107" t="s">
        <v>934</v>
      </c>
      <c r="C445" s="43" t="s">
        <v>69</v>
      </c>
      <c r="D445" s="43" t="s">
        <v>129</v>
      </c>
      <c r="E445" s="44" t="s">
        <v>74</v>
      </c>
      <c r="F445" s="43" t="s">
        <v>244</v>
      </c>
      <c r="G445" s="45" t="s">
        <v>713</v>
      </c>
      <c r="H445" s="46">
        <v>41875</v>
      </c>
      <c r="I445" s="689">
        <f t="shared" ca="1" si="9"/>
        <v>4282</v>
      </c>
      <c r="J445" s="649">
        <v>45051</v>
      </c>
      <c r="K445" s="88" t="str">
        <f t="shared" si="7"/>
        <v>Track &amp; Field-Male-V35-Discus</v>
      </c>
    </row>
    <row r="446" spans="1:11" x14ac:dyDescent="0.15">
      <c r="A446" s="688" t="s">
        <v>912</v>
      </c>
      <c r="B446" s="107" t="s">
        <v>934</v>
      </c>
      <c r="C446" s="43" t="s">
        <v>69</v>
      </c>
      <c r="D446" s="43" t="s">
        <v>129</v>
      </c>
      <c r="E446" s="44" t="s">
        <v>67</v>
      </c>
      <c r="F446" s="43" t="s">
        <v>676</v>
      </c>
      <c r="G446" s="45" t="s">
        <v>678</v>
      </c>
      <c r="H446" s="46">
        <v>41821</v>
      </c>
      <c r="I446" s="689">
        <f t="shared" ca="1" si="9"/>
        <v>4336</v>
      </c>
      <c r="J446" s="649">
        <v>45051</v>
      </c>
      <c r="K446" s="88" t="str">
        <f t="shared" si="7"/>
        <v>Track &amp; Field-Male-V40-Discus</v>
      </c>
    </row>
    <row r="447" spans="1:11" x14ac:dyDescent="0.15">
      <c r="A447" s="688" t="s">
        <v>912</v>
      </c>
      <c r="B447" s="107" t="s">
        <v>934</v>
      </c>
      <c r="C447" s="43" t="s">
        <v>69</v>
      </c>
      <c r="D447" s="43" t="s">
        <v>130</v>
      </c>
      <c r="E447" s="44" t="s">
        <v>74</v>
      </c>
      <c r="F447" s="43" t="s">
        <v>244</v>
      </c>
      <c r="G447" s="45" t="s">
        <v>711</v>
      </c>
      <c r="H447" s="46">
        <v>41874</v>
      </c>
      <c r="I447" s="689">
        <f t="shared" ca="1" si="9"/>
        <v>4283</v>
      </c>
      <c r="J447" s="649">
        <v>45051</v>
      </c>
      <c r="K447" s="88" t="str">
        <f t="shared" si="7"/>
        <v>Track &amp; Field-Male-V35-Javelin</v>
      </c>
    </row>
    <row r="448" spans="1:11" x14ac:dyDescent="0.15">
      <c r="A448" s="688" t="s">
        <v>912</v>
      </c>
      <c r="B448" s="107" t="s">
        <v>934</v>
      </c>
      <c r="C448" s="43" t="s">
        <v>69</v>
      </c>
      <c r="D448" s="43" t="s">
        <v>131</v>
      </c>
      <c r="E448" s="44" t="s">
        <v>74</v>
      </c>
      <c r="F448" s="43" t="s">
        <v>244</v>
      </c>
      <c r="G448" s="45" t="s">
        <v>703</v>
      </c>
      <c r="H448" s="46">
        <v>41860</v>
      </c>
      <c r="I448" s="689">
        <f t="shared" ca="1" si="9"/>
        <v>4297</v>
      </c>
      <c r="J448" s="649">
        <v>45051</v>
      </c>
      <c r="K448" s="88" t="str">
        <f t="shared" si="7"/>
        <v>Track &amp; Field-Male-V35-Hammer</v>
      </c>
    </row>
    <row r="449" spans="1:11" x14ac:dyDescent="0.15">
      <c r="A449" s="857" t="s">
        <v>991</v>
      </c>
      <c r="B449" s="275" t="s">
        <v>913</v>
      </c>
      <c r="C449" s="275" t="s">
        <v>69</v>
      </c>
      <c r="D449" s="275" t="s">
        <v>9</v>
      </c>
      <c r="E449" s="275" t="s">
        <v>81</v>
      </c>
      <c r="F449" s="276" t="s">
        <v>244</v>
      </c>
      <c r="G449" s="405" t="s">
        <v>1069</v>
      </c>
      <c r="H449" s="277">
        <v>35826</v>
      </c>
      <c r="I449" s="858">
        <f t="shared" ca="1" si="9"/>
        <v>10331</v>
      </c>
      <c r="J449" s="834">
        <v>45051</v>
      </c>
      <c r="K449" s="88" t="str">
        <f t="shared" si="7"/>
        <v>Track &amp; Field Indoor-Male-U20-800m</v>
      </c>
    </row>
    <row r="450" spans="1:11" x14ac:dyDescent="0.15">
      <c r="A450" s="688" t="s">
        <v>912</v>
      </c>
      <c r="B450" s="43" t="s">
        <v>913</v>
      </c>
      <c r="C450" s="43" t="s">
        <v>69</v>
      </c>
      <c r="D450" s="43" t="s">
        <v>98</v>
      </c>
      <c r="E450" s="44" t="s">
        <v>81</v>
      </c>
      <c r="F450" s="43" t="s">
        <v>258</v>
      </c>
      <c r="G450" s="403" t="s">
        <v>1112</v>
      </c>
      <c r="H450" s="46">
        <v>32277</v>
      </c>
      <c r="I450" s="689">
        <f t="shared" ca="1" si="9"/>
        <v>13880</v>
      </c>
      <c r="J450" s="649">
        <v>45051</v>
      </c>
      <c r="K450" s="88" t="str">
        <f t="shared" ref="K450:K513" si="10">A450&amp;"-"&amp;C450&amp;"-"&amp;E450&amp;"-"&amp;D450</f>
        <v>Track &amp; Field-Male-U20-1500m</v>
      </c>
    </row>
    <row r="451" spans="1:11" x14ac:dyDescent="0.15">
      <c r="A451" s="772" t="s">
        <v>912</v>
      </c>
      <c r="B451" s="180" t="s">
        <v>934</v>
      </c>
      <c r="C451" s="170" t="s">
        <v>75</v>
      </c>
      <c r="D451" s="170" t="s">
        <v>131</v>
      </c>
      <c r="E451" s="171" t="s">
        <v>66</v>
      </c>
      <c r="F451" s="170" t="s">
        <v>777</v>
      </c>
      <c r="G451" s="172" t="s">
        <v>1418</v>
      </c>
      <c r="H451" s="173">
        <v>45430</v>
      </c>
      <c r="I451" s="773">
        <f t="shared" ca="1" si="9"/>
        <v>727</v>
      </c>
      <c r="J451" s="720">
        <v>45448</v>
      </c>
      <c r="K451" s="88" t="str">
        <f t="shared" si="10"/>
        <v>Track &amp; Field-Female-V55-Hammer</v>
      </c>
    </row>
    <row r="452" spans="1:11" x14ac:dyDescent="0.15">
      <c r="A452" s="772" t="s">
        <v>912</v>
      </c>
      <c r="B452" s="170" t="s">
        <v>913</v>
      </c>
      <c r="C452" s="170" t="s">
        <v>75</v>
      </c>
      <c r="D452" s="170" t="s">
        <v>7</v>
      </c>
      <c r="E452" s="171" t="s">
        <v>74</v>
      </c>
      <c r="F452" s="170" t="s">
        <v>752</v>
      </c>
      <c r="G452" s="172">
        <v>41.8</v>
      </c>
      <c r="H452" s="173">
        <v>42266</v>
      </c>
      <c r="I452" s="773">
        <f t="shared" ca="1" si="9"/>
        <v>3891</v>
      </c>
      <c r="J452" s="720">
        <v>45051</v>
      </c>
      <c r="K452" s="88" t="str">
        <f t="shared" si="10"/>
        <v>Track &amp; Field-Female-V35-200m</v>
      </c>
    </row>
    <row r="453" spans="1:11" x14ac:dyDescent="0.15">
      <c r="A453" s="688" t="s">
        <v>912</v>
      </c>
      <c r="B453" s="43" t="s">
        <v>913</v>
      </c>
      <c r="C453" s="43" t="s">
        <v>69</v>
      </c>
      <c r="D453" s="43" t="s">
        <v>9</v>
      </c>
      <c r="E453" s="44" t="s">
        <v>80</v>
      </c>
      <c r="F453" s="43" t="s">
        <v>251</v>
      </c>
      <c r="G453" s="403" t="s">
        <v>1095</v>
      </c>
      <c r="H453" s="46">
        <v>33055</v>
      </c>
      <c r="I453" s="689">
        <f t="shared" ca="1" si="9"/>
        <v>13102</v>
      </c>
      <c r="J453" s="649">
        <v>45051</v>
      </c>
      <c r="K453" s="88" t="str">
        <f t="shared" si="10"/>
        <v>Track &amp; Field-Male-U17-800m</v>
      </c>
    </row>
    <row r="454" spans="1:11" x14ac:dyDescent="0.15">
      <c r="A454" s="772" t="s">
        <v>912</v>
      </c>
      <c r="B454" s="180" t="s">
        <v>934</v>
      </c>
      <c r="C454" s="170" t="s">
        <v>75</v>
      </c>
      <c r="D454" s="170" t="s">
        <v>130</v>
      </c>
      <c r="E454" s="171" t="s">
        <v>71</v>
      </c>
      <c r="F454" s="170" t="s">
        <v>61</v>
      </c>
      <c r="G454" s="172" t="s">
        <v>406</v>
      </c>
      <c r="H454" s="173">
        <v>41122</v>
      </c>
      <c r="I454" s="773">
        <f t="shared" ca="1" si="9"/>
        <v>5035</v>
      </c>
      <c r="J454" s="720">
        <v>45051</v>
      </c>
      <c r="K454" s="88" t="str">
        <f t="shared" si="10"/>
        <v>Track &amp; Field-Female-V65-Javelin</v>
      </c>
    </row>
    <row r="455" spans="1:11" x14ac:dyDescent="0.15">
      <c r="A455" s="688" t="s">
        <v>912</v>
      </c>
      <c r="B455" s="107" t="s">
        <v>934</v>
      </c>
      <c r="C455" s="43" t="s">
        <v>69</v>
      </c>
      <c r="D455" s="43" t="s">
        <v>127</v>
      </c>
      <c r="E455" s="44" t="s">
        <v>79</v>
      </c>
      <c r="F455" s="43" t="s">
        <v>309</v>
      </c>
      <c r="G455" s="45" t="s">
        <v>310</v>
      </c>
      <c r="H455" s="46">
        <v>39640</v>
      </c>
      <c r="I455" s="689">
        <f t="shared" ca="1" si="9"/>
        <v>6517</v>
      </c>
      <c r="J455" s="649">
        <v>45051</v>
      </c>
      <c r="K455" s="88" t="str">
        <f t="shared" si="10"/>
        <v>Track &amp; Field-Male-U15-Pole Vault</v>
      </c>
    </row>
    <row r="456" spans="1:11" ht="14" thickBot="1" x14ac:dyDescent="0.2">
      <c r="A456" s="688" t="s">
        <v>912</v>
      </c>
      <c r="B456" s="107" t="s">
        <v>934</v>
      </c>
      <c r="C456" s="43" t="s">
        <v>69</v>
      </c>
      <c r="D456" s="43" t="s">
        <v>130</v>
      </c>
      <c r="E456" s="44" t="s">
        <v>79</v>
      </c>
      <c r="F456" s="43" t="s">
        <v>341</v>
      </c>
      <c r="G456" s="45" t="s">
        <v>342</v>
      </c>
      <c r="H456" s="46">
        <v>38186</v>
      </c>
      <c r="I456" s="689">
        <f t="shared" ca="1" si="9"/>
        <v>7971</v>
      </c>
      <c r="J456" s="649">
        <v>45051</v>
      </c>
      <c r="K456" s="88" t="str">
        <f t="shared" si="10"/>
        <v>Track &amp; Field-Male-U15-Javelin</v>
      </c>
    </row>
    <row r="457" spans="1:11" x14ac:dyDescent="0.15">
      <c r="A457" s="682" t="s">
        <v>912</v>
      </c>
      <c r="B457" s="119" t="s">
        <v>934</v>
      </c>
      <c r="C457" s="109" t="s">
        <v>69</v>
      </c>
      <c r="D457" s="109" t="s">
        <v>349</v>
      </c>
      <c r="E457" s="110" t="s">
        <v>79</v>
      </c>
      <c r="F457" s="109" t="s">
        <v>1399</v>
      </c>
      <c r="G457" s="111" t="s">
        <v>1401</v>
      </c>
      <c r="H457" s="112">
        <v>45144</v>
      </c>
      <c r="I457" s="683">
        <f t="shared" ca="1" si="9"/>
        <v>1013</v>
      </c>
      <c r="J457" s="649">
        <v>45390</v>
      </c>
      <c r="K457" s="88" t="str">
        <f t="shared" si="10"/>
        <v>Track &amp; Field-Male-U15-Octathlon</v>
      </c>
    </row>
    <row r="458" spans="1:11" x14ac:dyDescent="0.15">
      <c r="A458" s="688" t="s">
        <v>912</v>
      </c>
      <c r="B458" s="43" t="s">
        <v>913</v>
      </c>
      <c r="C458" s="43" t="s">
        <v>69</v>
      </c>
      <c r="D458" s="43" t="s">
        <v>6</v>
      </c>
      <c r="E458" s="44" t="s">
        <v>70</v>
      </c>
      <c r="F458" s="43" t="s">
        <v>868</v>
      </c>
      <c r="G458" s="45">
        <v>14.37</v>
      </c>
      <c r="H458" s="46">
        <v>45418</v>
      </c>
      <c r="I458" s="689">
        <f t="shared" ca="1" si="9"/>
        <v>739</v>
      </c>
      <c r="J458" s="649">
        <v>45448</v>
      </c>
      <c r="K458" s="88" t="str">
        <f t="shared" si="10"/>
        <v>Track &amp; Field-Male-V60-100m</v>
      </c>
    </row>
    <row r="459" spans="1:11" x14ac:dyDescent="0.15">
      <c r="A459" s="688" t="s">
        <v>912</v>
      </c>
      <c r="B459" s="43" t="s">
        <v>913</v>
      </c>
      <c r="C459" s="43" t="s">
        <v>69</v>
      </c>
      <c r="D459" s="43" t="s">
        <v>7</v>
      </c>
      <c r="E459" s="44" t="s">
        <v>70</v>
      </c>
      <c r="F459" s="43" t="s">
        <v>868</v>
      </c>
      <c r="G459" s="45">
        <v>29.97</v>
      </c>
      <c r="H459" s="46">
        <v>45418</v>
      </c>
      <c r="I459" s="689">
        <f t="shared" ca="1" si="9"/>
        <v>739</v>
      </c>
      <c r="J459" s="649">
        <v>45448</v>
      </c>
      <c r="K459" s="88" t="str">
        <f t="shared" si="10"/>
        <v>Track &amp; Field-Male-V60-200m</v>
      </c>
    </row>
    <row r="460" spans="1:11" x14ac:dyDescent="0.15">
      <c r="A460" s="688" t="s">
        <v>912</v>
      </c>
      <c r="B460" s="107" t="s">
        <v>934</v>
      </c>
      <c r="C460" s="43" t="s">
        <v>69</v>
      </c>
      <c r="D460" s="43" t="s">
        <v>128</v>
      </c>
      <c r="E460" s="44" t="s">
        <v>70</v>
      </c>
      <c r="F460" s="43" t="s">
        <v>868</v>
      </c>
      <c r="G460" s="45" t="s">
        <v>899</v>
      </c>
      <c r="H460" s="46">
        <v>44713</v>
      </c>
      <c r="I460" s="689">
        <f t="shared" ca="1" si="9"/>
        <v>1444</v>
      </c>
      <c r="J460" s="649">
        <v>45051</v>
      </c>
      <c r="K460" s="88" t="str">
        <f t="shared" si="10"/>
        <v>Track &amp; Field-Male-V60-Shot</v>
      </c>
    </row>
    <row r="461" spans="1:11" x14ac:dyDescent="0.15">
      <c r="A461" s="772" t="s">
        <v>912</v>
      </c>
      <c r="B461" s="180" t="s">
        <v>934</v>
      </c>
      <c r="C461" s="170" t="s">
        <v>75</v>
      </c>
      <c r="D461" s="170" t="s">
        <v>131</v>
      </c>
      <c r="E461" s="171" t="s">
        <v>66</v>
      </c>
      <c r="F461" s="170" t="s">
        <v>777</v>
      </c>
      <c r="G461" s="172" t="s">
        <v>1470</v>
      </c>
      <c r="H461" s="173">
        <v>45487</v>
      </c>
      <c r="I461" s="773">
        <f t="shared" ca="1" si="9"/>
        <v>670</v>
      </c>
      <c r="J461" s="720">
        <v>45577</v>
      </c>
      <c r="K461" s="88" t="str">
        <f t="shared" si="10"/>
        <v>Track &amp; Field-Female-V55-Hammer</v>
      </c>
    </row>
    <row r="462" spans="1:11" x14ac:dyDescent="0.15">
      <c r="A462" s="982" t="s">
        <v>0</v>
      </c>
      <c r="B462" s="247" t="s">
        <v>926</v>
      </c>
      <c r="C462" s="269" t="s">
        <v>75</v>
      </c>
      <c r="D462" s="242" t="s">
        <v>20</v>
      </c>
      <c r="E462" s="243" t="s">
        <v>65</v>
      </c>
      <c r="F462" s="242" t="s">
        <v>417</v>
      </c>
      <c r="G462" s="544" t="s">
        <v>1318</v>
      </c>
      <c r="H462" s="245">
        <v>43366</v>
      </c>
      <c r="I462" s="983">
        <f t="shared" ca="1" si="9"/>
        <v>2791</v>
      </c>
      <c r="J462" s="954">
        <v>45051</v>
      </c>
      <c r="K462" s="88" t="str">
        <f t="shared" si="10"/>
        <v>Road-Female-V50-Half Marathon</v>
      </c>
    </row>
    <row r="463" spans="1:11" x14ac:dyDescent="0.15">
      <c r="A463" s="325" t="s">
        <v>1032</v>
      </c>
      <c r="B463" s="319" t="s">
        <v>926</v>
      </c>
      <c r="C463" s="320" t="s">
        <v>69</v>
      </c>
      <c r="D463" s="320" t="s">
        <v>572</v>
      </c>
      <c r="E463" s="321" t="s">
        <v>78</v>
      </c>
      <c r="F463" s="326" t="s">
        <v>530</v>
      </c>
      <c r="G463" s="327" t="s">
        <v>606</v>
      </c>
      <c r="H463" s="328">
        <v>38648</v>
      </c>
      <c r="I463" s="1041">
        <f t="shared" ca="1" si="9"/>
        <v>7509</v>
      </c>
      <c r="J463" s="1035">
        <v>45051</v>
      </c>
      <c r="K463" s="88" t="str">
        <f t="shared" si="10"/>
        <v>Sports Hall-Male-U13-Vertical Jump</v>
      </c>
    </row>
    <row r="464" spans="1:11" x14ac:dyDescent="0.15">
      <c r="A464" s="857" t="s">
        <v>991</v>
      </c>
      <c r="B464" s="275" t="s">
        <v>934</v>
      </c>
      <c r="C464" s="275" t="s">
        <v>69</v>
      </c>
      <c r="D464" s="275" t="s">
        <v>128</v>
      </c>
      <c r="E464" s="275" t="s">
        <v>79</v>
      </c>
      <c r="F464" s="276" t="s">
        <v>1399</v>
      </c>
      <c r="G464" s="644" t="s">
        <v>1402</v>
      </c>
      <c r="H464" s="277">
        <v>45361</v>
      </c>
      <c r="I464" s="858">
        <f t="shared" ca="1" si="9"/>
        <v>796</v>
      </c>
      <c r="J464" s="834">
        <v>45390</v>
      </c>
      <c r="K464" s="88" t="str">
        <f t="shared" si="10"/>
        <v>Track &amp; Field Indoor-Male-U15-Shot</v>
      </c>
    </row>
    <row r="465" spans="1:11" ht="14" thickBot="1" x14ac:dyDescent="0.2">
      <c r="A465" s="1017" t="s">
        <v>0</v>
      </c>
      <c r="B465" s="1018" t="s">
        <v>926</v>
      </c>
      <c r="C465" s="1019" t="s">
        <v>75</v>
      </c>
      <c r="D465" s="1020" t="s">
        <v>771</v>
      </c>
      <c r="E465" s="1021" t="s">
        <v>72</v>
      </c>
      <c r="F465" s="1020" t="s">
        <v>61</v>
      </c>
      <c r="G465" s="992">
        <v>28.2</v>
      </c>
      <c r="H465" s="1022">
        <v>42274</v>
      </c>
      <c r="I465" s="1023">
        <f t="shared" ca="1" si="9"/>
        <v>3883</v>
      </c>
      <c r="J465" s="964">
        <v>45051</v>
      </c>
      <c r="K465" s="88" t="str">
        <f t="shared" si="10"/>
        <v>Road-Female-V70-5K</v>
      </c>
    </row>
    <row r="466" spans="1:11" x14ac:dyDescent="0.15">
      <c r="A466" s="857" t="s">
        <v>991</v>
      </c>
      <c r="B466" s="275" t="s">
        <v>913</v>
      </c>
      <c r="C466" s="310" t="s">
        <v>75</v>
      </c>
      <c r="D466" s="275" t="s">
        <v>7</v>
      </c>
      <c r="E466" s="275" t="s">
        <v>78</v>
      </c>
      <c r="F466" s="276" t="s">
        <v>782</v>
      </c>
      <c r="G466" s="282">
        <v>30.78</v>
      </c>
      <c r="H466" s="277">
        <v>42799</v>
      </c>
      <c r="I466" s="858">
        <f t="shared" ca="1" si="9"/>
        <v>3358</v>
      </c>
      <c r="J466" s="834">
        <v>45051</v>
      </c>
      <c r="K466" s="88" t="str">
        <f t="shared" si="10"/>
        <v>Track &amp; Field Indoor-Female-U13-200m</v>
      </c>
    </row>
    <row r="467" spans="1:11" x14ac:dyDescent="0.15">
      <c r="A467" s="857" t="s">
        <v>991</v>
      </c>
      <c r="B467" s="291" t="s">
        <v>934</v>
      </c>
      <c r="C467" s="310" t="s">
        <v>75</v>
      </c>
      <c r="D467" s="275" t="s">
        <v>124</v>
      </c>
      <c r="E467" s="275" t="s">
        <v>78</v>
      </c>
      <c r="F467" s="276" t="s">
        <v>782</v>
      </c>
      <c r="G467" s="282" t="s">
        <v>1016</v>
      </c>
      <c r="H467" s="277">
        <v>43136</v>
      </c>
      <c r="I467" s="858">
        <f t="shared" ca="1" si="9"/>
        <v>3021</v>
      </c>
      <c r="J467" s="834">
        <v>45051</v>
      </c>
      <c r="K467" s="88" t="str">
        <f t="shared" si="10"/>
        <v>Track &amp; Field Indoor-Female-U13-Long Jump</v>
      </c>
    </row>
    <row r="468" spans="1:11" x14ac:dyDescent="0.15">
      <c r="A468" s="857" t="s">
        <v>991</v>
      </c>
      <c r="B468" s="275" t="s">
        <v>913</v>
      </c>
      <c r="C468" s="275" t="s">
        <v>69</v>
      </c>
      <c r="D468" s="275" t="s">
        <v>9</v>
      </c>
      <c r="E468" s="275" t="s">
        <v>81</v>
      </c>
      <c r="F468" s="276" t="s">
        <v>246</v>
      </c>
      <c r="G468" s="405" t="s">
        <v>1467</v>
      </c>
      <c r="H468" s="277">
        <v>39844</v>
      </c>
      <c r="I468" s="858">
        <f t="shared" ca="1" si="9"/>
        <v>6313</v>
      </c>
      <c r="J468" s="834">
        <v>45577</v>
      </c>
      <c r="K468" s="88" t="str">
        <f t="shared" si="10"/>
        <v>Track &amp; Field Indoor-Male-U20-800m</v>
      </c>
    </row>
    <row r="469" spans="1:11" x14ac:dyDescent="0.15">
      <c r="A469" s="857" t="s">
        <v>991</v>
      </c>
      <c r="B469" s="275" t="s">
        <v>934</v>
      </c>
      <c r="C469" s="275" t="s">
        <v>69</v>
      </c>
      <c r="D469" s="275" t="s">
        <v>128</v>
      </c>
      <c r="E469" s="275" t="s">
        <v>79</v>
      </c>
      <c r="F469" s="276" t="s">
        <v>1345</v>
      </c>
      <c r="G469" s="644" t="s">
        <v>1483</v>
      </c>
      <c r="H469" s="277">
        <v>45641</v>
      </c>
      <c r="I469" s="858">
        <f t="shared" ca="1" si="9"/>
        <v>516</v>
      </c>
      <c r="J469" s="834">
        <v>45700</v>
      </c>
      <c r="K469" s="88" t="str">
        <f t="shared" si="10"/>
        <v>Track &amp; Field Indoor-Male-U15-Shot</v>
      </c>
    </row>
    <row r="470" spans="1:11" x14ac:dyDescent="0.15">
      <c r="A470" s="857" t="s">
        <v>991</v>
      </c>
      <c r="B470" s="275" t="s">
        <v>913</v>
      </c>
      <c r="C470" s="275" t="s">
        <v>69</v>
      </c>
      <c r="D470" s="275" t="s">
        <v>207</v>
      </c>
      <c r="E470" s="275" t="s">
        <v>74</v>
      </c>
      <c r="F470" s="276" t="s">
        <v>244</v>
      </c>
      <c r="G470" s="282">
        <v>7.88</v>
      </c>
      <c r="H470" s="277">
        <v>42014</v>
      </c>
      <c r="I470" s="858">
        <f t="shared" ca="1" si="9"/>
        <v>4143</v>
      </c>
      <c r="J470" s="834">
        <v>45511</v>
      </c>
      <c r="K470" s="88" t="str">
        <f t="shared" si="10"/>
        <v>Track &amp; Field Indoor-Male-V35-60m</v>
      </c>
    </row>
    <row r="471" spans="1:11" x14ac:dyDescent="0.15">
      <c r="A471" s="857" t="s">
        <v>991</v>
      </c>
      <c r="B471" s="275" t="s">
        <v>934</v>
      </c>
      <c r="C471" s="275" t="s">
        <v>69</v>
      </c>
      <c r="D471" s="275" t="s">
        <v>124</v>
      </c>
      <c r="E471" s="275" t="s">
        <v>74</v>
      </c>
      <c r="F471" s="276" t="s">
        <v>244</v>
      </c>
      <c r="G471" s="282" t="s">
        <v>1445</v>
      </c>
      <c r="H471" s="277">
        <v>42414</v>
      </c>
      <c r="I471" s="858">
        <f ca="1">IF(H471="","",IF(H471="MISSING","",IF(H471="-","-",TODAY()-H471)))</f>
        <v>3743</v>
      </c>
      <c r="J471" s="834">
        <v>45511</v>
      </c>
      <c r="K471" s="88" t="str">
        <f t="shared" si="10"/>
        <v>Track &amp; Field Indoor-Male-V35-Long Jump</v>
      </c>
    </row>
    <row r="472" spans="1:11" x14ac:dyDescent="0.15">
      <c r="A472" s="857" t="s">
        <v>991</v>
      </c>
      <c r="B472" s="275" t="s">
        <v>934</v>
      </c>
      <c r="C472" s="275" t="s">
        <v>69</v>
      </c>
      <c r="D472" s="275" t="s">
        <v>557</v>
      </c>
      <c r="E472" s="275" t="s">
        <v>80</v>
      </c>
      <c r="F472" s="276" t="s">
        <v>793</v>
      </c>
      <c r="G472" s="282" t="s">
        <v>1013</v>
      </c>
      <c r="H472" s="277">
        <v>44632</v>
      </c>
      <c r="I472" s="858">
        <f t="shared" ref="I472:I514" ca="1" si="11">IF(H472="","",IF(H472="MISSING","",IF(H472="-","-",TODAY()-H472)))</f>
        <v>1525</v>
      </c>
      <c r="J472" s="834">
        <v>45051</v>
      </c>
      <c r="K472" s="88" t="str">
        <f t="shared" si="10"/>
        <v>Track &amp; Field Indoor-Male-U17-Heptathlon</v>
      </c>
    </row>
    <row r="473" spans="1:11" x14ac:dyDescent="0.15">
      <c r="A473" s="982" t="s">
        <v>0</v>
      </c>
      <c r="B473" s="247" t="s">
        <v>926</v>
      </c>
      <c r="C473" s="269" t="s">
        <v>75</v>
      </c>
      <c r="D473" s="242" t="s">
        <v>20</v>
      </c>
      <c r="E473" s="243" t="s">
        <v>65</v>
      </c>
      <c r="F473" s="242" t="s">
        <v>883</v>
      </c>
      <c r="G473" s="544" t="s">
        <v>1480</v>
      </c>
      <c r="H473" s="245">
        <v>45571</v>
      </c>
      <c r="I473" s="983">
        <f t="shared" ca="1" si="11"/>
        <v>586</v>
      </c>
      <c r="J473" s="954">
        <v>45637</v>
      </c>
      <c r="K473" s="88" t="str">
        <f t="shared" si="10"/>
        <v>Road-Female-V50-Half Marathon</v>
      </c>
    </row>
    <row r="474" spans="1:11" x14ac:dyDescent="0.15">
      <c r="A474" s="772" t="s">
        <v>912</v>
      </c>
      <c r="B474" s="180" t="s">
        <v>934</v>
      </c>
      <c r="C474" s="170" t="s">
        <v>75</v>
      </c>
      <c r="D474" s="170" t="s">
        <v>129</v>
      </c>
      <c r="E474" s="171" t="s">
        <v>64</v>
      </c>
      <c r="F474" s="170" t="s">
        <v>1368</v>
      </c>
      <c r="G474" s="172" t="s">
        <v>1427</v>
      </c>
      <c r="H474" s="173">
        <v>45458</v>
      </c>
      <c r="I474" s="773">
        <f t="shared" ca="1" si="11"/>
        <v>699</v>
      </c>
      <c r="J474" s="720">
        <v>45477</v>
      </c>
      <c r="K474" s="88" t="str">
        <f t="shared" si="10"/>
        <v>Track &amp; Field-Female-V45-Discus</v>
      </c>
    </row>
    <row r="475" spans="1:11" x14ac:dyDescent="0.15">
      <c r="A475" s="688" t="s">
        <v>912</v>
      </c>
      <c r="B475" s="107" t="s">
        <v>934</v>
      </c>
      <c r="C475" s="43" t="s">
        <v>69</v>
      </c>
      <c r="D475" s="43" t="s">
        <v>124</v>
      </c>
      <c r="E475" s="44" t="s">
        <v>74</v>
      </c>
      <c r="F475" s="43" t="s">
        <v>244</v>
      </c>
      <c r="G475" s="45" t="s">
        <v>1459</v>
      </c>
      <c r="H475" s="46">
        <v>42853</v>
      </c>
      <c r="I475" s="689">
        <f t="shared" ca="1" si="11"/>
        <v>3304</v>
      </c>
      <c r="J475" s="649">
        <v>45511</v>
      </c>
      <c r="K475" s="88" t="str">
        <f t="shared" si="10"/>
        <v>Track &amp; Field-Male-V35-Long Jump</v>
      </c>
    </row>
    <row r="476" spans="1:11" x14ac:dyDescent="0.15">
      <c r="A476" s="688" t="s">
        <v>912</v>
      </c>
      <c r="B476" s="43" t="s">
        <v>913</v>
      </c>
      <c r="C476" s="43" t="s">
        <v>69</v>
      </c>
      <c r="D476" s="43" t="s">
        <v>98</v>
      </c>
      <c r="E476" s="44" t="s">
        <v>66</v>
      </c>
      <c r="F476" s="43" t="s">
        <v>722</v>
      </c>
      <c r="G476" s="403" t="s">
        <v>1417</v>
      </c>
      <c r="H476" s="46">
        <v>45423</v>
      </c>
      <c r="I476" s="689">
        <f t="shared" ca="1" si="11"/>
        <v>734</v>
      </c>
      <c r="J476" s="649">
        <v>45448</v>
      </c>
      <c r="K476" s="88" t="str">
        <f t="shared" si="10"/>
        <v>Track &amp; Field-Male-V55-1500m</v>
      </c>
    </row>
    <row r="477" spans="1:11" x14ac:dyDescent="0.15">
      <c r="A477" s="688" t="s">
        <v>912</v>
      </c>
      <c r="B477" s="43" t="s">
        <v>913</v>
      </c>
      <c r="C477" s="43" t="s">
        <v>69</v>
      </c>
      <c r="D477" s="43" t="s">
        <v>100</v>
      </c>
      <c r="E477" s="44" t="s">
        <v>66</v>
      </c>
      <c r="F477" s="43" t="s">
        <v>1370</v>
      </c>
      <c r="G477" s="403" t="s">
        <v>1431</v>
      </c>
      <c r="H477" s="46">
        <v>45487</v>
      </c>
      <c r="I477" s="689">
        <f t="shared" ca="1" si="11"/>
        <v>670</v>
      </c>
      <c r="J477" s="649">
        <v>45511</v>
      </c>
      <c r="K477" s="88" t="str">
        <f t="shared" si="10"/>
        <v>Track &amp; Field-Male-V55-5000m</v>
      </c>
    </row>
    <row r="478" spans="1:11" x14ac:dyDescent="0.15">
      <c r="A478" s="982" t="s">
        <v>0</v>
      </c>
      <c r="B478" s="247" t="s">
        <v>926</v>
      </c>
      <c r="C478" s="242" t="s">
        <v>69</v>
      </c>
      <c r="D478" s="242" t="s">
        <v>771</v>
      </c>
      <c r="E478" s="243" t="s">
        <v>66</v>
      </c>
      <c r="F478" s="242" t="s">
        <v>1370</v>
      </c>
      <c r="G478" s="1045" t="s">
        <v>1421</v>
      </c>
      <c r="H478" s="245">
        <v>45435</v>
      </c>
      <c r="I478" s="983">
        <f t="shared" ca="1" si="11"/>
        <v>722</v>
      </c>
      <c r="J478" s="954">
        <v>45448</v>
      </c>
      <c r="K478" s="88" t="str">
        <f t="shared" si="10"/>
        <v>Road-Male-V55-5K</v>
      </c>
    </row>
    <row r="479" spans="1:11" x14ac:dyDescent="0.15">
      <c r="A479" s="688" t="s">
        <v>912</v>
      </c>
      <c r="B479" s="107" t="s">
        <v>934</v>
      </c>
      <c r="C479" s="43" t="s">
        <v>69</v>
      </c>
      <c r="D479" s="43" t="s">
        <v>124</v>
      </c>
      <c r="E479" s="44" t="s">
        <v>74</v>
      </c>
      <c r="F479" s="43" t="s">
        <v>888</v>
      </c>
      <c r="G479" s="45" t="s">
        <v>1494</v>
      </c>
      <c r="H479" s="46">
        <v>45788</v>
      </c>
      <c r="I479" s="689">
        <f t="shared" ca="1" si="11"/>
        <v>369</v>
      </c>
      <c r="J479" s="649">
        <v>45822</v>
      </c>
      <c r="K479" s="88" t="str">
        <f t="shared" si="10"/>
        <v>Track &amp; Field-Male-V35-Long Jump</v>
      </c>
    </row>
    <row r="480" spans="1:11" x14ac:dyDescent="0.15">
      <c r="A480" s="772" t="s">
        <v>912</v>
      </c>
      <c r="B480" s="180" t="s">
        <v>934</v>
      </c>
      <c r="C480" s="170" t="s">
        <v>75</v>
      </c>
      <c r="D480" s="170" t="s">
        <v>650</v>
      </c>
      <c r="E480" s="171" t="s">
        <v>64</v>
      </c>
      <c r="F480" s="170" t="s">
        <v>883</v>
      </c>
      <c r="G480" s="172" t="s">
        <v>891</v>
      </c>
      <c r="H480" s="173">
        <v>44348</v>
      </c>
      <c r="I480" s="773">
        <f t="shared" ca="1" si="11"/>
        <v>1809</v>
      </c>
      <c r="J480" s="720">
        <v>45051</v>
      </c>
      <c r="K480" s="88" t="str">
        <f t="shared" si="10"/>
        <v>Track &amp; Field-Female-V45-Javelin (600g)</v>
      </c>
    </row>
    <row r="481" spans="1:11" x14ac:dyDescent="0.15">
      <c r="A481" s="688" t="s">
        <v>912</v>
      </c>
      <c r="B481" s="43" t="s">
        <v>913</v>
      </c>
      <c r="C481" s="43" t="s">
        <v>69</v>
      </c>
      <c r="D481" s="43" t="s">
        <v>9</v>
      </c>
      <c r="E481" s="44" t="s">
        <v>81</v>
      </c>
      <c r="F481" s="43" t="s">
        <v>867</v>
      </c>
      <c r="G481" s="403" t="s">
        <v>1096</v>
      </c>
      <c r="H481" s="46">
        <v>43647</v>
      </c>
      <c r="I481" s="689">
        <f t="shared" ca="1" si="11"/>
        <v>2510</v>
      </c>
      <c r="J481" s="649">
        <v>45051</v>
      </c>
      <c r="K481" s="88" t="str">
        <f t="shared" si="10"/>
        <v>Track &amp; Field-Male-U20-800m</v>
      </c>
    </row>
    <row r="482" spans="1:11" x14ac:dyDescent="0.15">
      <c r="A482" s="772" t="s">
        <v>912</v>
      </c>
      <c r="B482" s="180" t="s">
        <v>934</v>
      </c>
      <c r="C482" s="170" t="s">
        <v>75</v>
      </c>
      <c r="D482" s="170" t="s">
        <v>650</v>
      </c>
      <c r="E482" s="171" t="s">
        <v>64</v>
      </c>
      <c r="F482" s="170" t="s">
        <v>1368</v>
      </c>
      <c r="G482" s="172" t="s">
        <v>1499</v>
      </c>
      <c r="H482" s="173">
        <v>45812</v>
      </c>
      <c r="I482" s="773">
        <f t="shared" ca="1" si="11"/>
        <v>345</v>
      </c>
      <c r="J482" s="720">
        <v>45859</v>
      </c>
      <c r="K482" s="88" t="str">
        <f t="shared" si="10"/>
        <v>Track &amp; Field-Female-V45-Javelin (600g)</v>
      </c>
    </row>
    <row r="483" spans="1:11" x14ac:dyDescent="0.15">
      <c r="A483" s="688" t="s">
        <v>912</v>
      </c>
      <c r="B483" s="107" t="s">
        <v>934</v>
      </c>
      <c r="C483" s="43" t="s">
        <v>69</v>
      </c>
      <c r="D483" s="43" t="s">
        <v>130</v>
      </c>
      <c r="E483" s="44" t="s">
        <v>80</v>
      </c>
      <c r="F483" s="43" t="s">
        <v>341</v>
      </c>
      <c r="G483" s="45" t="s">
        <v>937</v>
      </c>
      <c r="H483" s="46">
        <v>38878</v>
      </c>
      <c r="I483" s="689">
        <f t="shared" ca="1" si="11"/>
        <v>7279</v>
      </c>
      <c r="J483" s="649">
        <v>45051</v>
      </c>
      <c r="K483" s="88" t="str">
        <f t="shared" si="10"/>
        <v>Track &amp; Field-Male-U17-Javelin</v>
      </c>
    </row>
    <row r="484" spans="1:11" x14ac:dyDescent="0.15">
      <c r="A484" s="688" t="s">
        <v>912</v>
      </c>
      <c r="B484" s="107" t="s">
        <v>934</v>
      </c>
      <c r="C484" s="43" t="s">
        <v>69</v>
      </c>
      <c r="D484" s="43" t="s">
        <v>128</v>
      </c>
      <c r="E484" s="44" t="s">
        <v>79</v>
      </c>
      <c r="F484" s="43" t="s">
        <v>320</v>
      </c>
      <c r="G484" s="45" t="s">
        <v>321</v>
      </c>
      <c r="H484" s="48" t="s">
        <v>920</v>
      </c>
      <c r="I484" s="689" t="str">
        <f t="shared" ca="1" si="11"/>
        <v/>
      </c>
      <c r="J484" s="649">
        <v>45051</v>
      </c>
      <c r="K484" s="88" t="str">
        <f t="shared" si="10"/>
        <v>Track &amp; Field-Male-U15-Shot</v>
      </c>
    </row>
    <row r="485" spans="1:11" x14ac:dyDescent="0.15">
      <c r="A485" s="688" t="s">
        <v>912</v>
      </c>
      <c r="B485" s="107" t="s">
        <v>934</v>
      </c>
      <c r="C485" s="43" t="s">
        <v>69</v>
      </c>
      <c r="D485" s="43" t="s">
        <v>129</v>
      </c>
      <c r="E485" s="44" t="s">
        <v>79</v>
      </c>
      <c r="F485" s="43" t="s">
        <v>412</v>
      </c>
      <c r="G485" s="45" t="s">
        <v>334</v>
      </c>
      <c r="H485" s="46" t="s">
        <v>920</v>
      </c>
      <c r="I485" s="689" t="str">
        <f t="shared" ca="1" si="11"/>
        <v/>
      </c>
      <c r="J485" s="649">
        <v>45051</v>
      </c>
      <c r="K485" s="88" t="str">
        <f t="shared" si="10"/>
        <v>Track &amp; Field-Male-U15-Discus</v>
      </c>
    </row>
    <row r="486" spans="1:11" x14ac:dyDescent="0.15">
      <c r="A486" s="688" t="s">
        <v>912</v>
      </c>
      <c r="B486" s="107" t="s">
        <v>934</v>
      </c>
      <c r="C486" s="43" t="s">
        <v>69</v>
      </c>
      <c r="D486" s="43" t="s">
        <v>129</v>
      </c>
      <c r="E486" s="44" t="s">
        <v>79</v>
      </c>
      <c r="F486" s="43" t="s">
        <v>1345</v>
      </c>
      <c r="G486" s="45" t="s">
        <v>1506</v>
      </c>
      <c r="H486" s="46">
        <v>45773</v>
      </c>
      <c r="I486" s="689">
        <f t="shared" ca="1" si="11"/>
        <v>384</v>
      </c>
      <c r="J486" s="649">
        <v>45859</v>
      </c>
      <c r="K486" s="88" t="str">
        <f t="shared" si="10"/>
        <v>Track &amp; Field-Male-U15-Discus</v>
      </c>
    </row>
    <row r="487" spans="1:11" x14ac:dyDescent="0.15">
      <c r="A487" s="688" t="s">
        <v>912</v>
      </c>
      <c r="B487" s="107" t="s">
        <v>934</v>
      </c>
      <c r="C487" s="43" t="s">
        <v>69</v>
      </c>
      <c r="D487" s="43" t="s">
        <v>129</v>
      </c>
      <c r="E487" s="44" t="s">
        <v>79</v>
      </c>
      <c r="F487" s="43" t="s">
        <v>1345</v>
      </c>
      <c r="G487" s="45" t="s">
        <v>1507</v>
      </c>
      <c r="H487" s="46">
        <v>45803</v>
      </c>
      <c r="I487" s="689">
        <f t="shared" ca="1" si="11"/>
        <v>354</v>
      </c>
      <c r="J487" s="649">
        <v>45859</v>
      </c>
      <c r="K487" s="88" t="str">
        <f t="shared" si="10"/>
        <v>Track &amp; Field-Male-U15-Discus</v>
      </c>
    </row>
    <row r="488" spans="1:11" x14ac:dyDescent="0.15">
      <c r="A488" s="688" t="s">
        <v>912</v>
      </c>
      <c r="B488" s="107" t="s">
        <v>934</v>
      </c>
      <c r="C488" s="43" t="s">
        <v>69</v>
      </c>
      <c r="D488" s="43" t="s">
        <v>128</v>
      </c>
      <c r="E488" s="44" t="s">
        <v>79</v>
      </c>
      <c r="F488" s="43" t="s">
        <v>1345</v>
      </c>
      <c r="G488" s="45" t="s">
        <v>1505</v>
      </c>
      <c r="H488" s="46">
        <v>45788</v>
      </c>
      <c r="I488" s="689">
        <f t="shared" ca="1" si="11"/>
        <v>369</v>
      </c>
      <c r="J488" s="649">
        <v>45859</v>
      </c>
      <c r="K488" s="88" t="str">
        <f t="shared" si="10"/>
        <v>Track &amp; Field-Male-U15-Shot</v>
      </c>
    </row>
    <row r="489" spans="1:11" x14ac:dyDescent="0.15">
      <c r="A489" s="772" t="s">
        <v>912</v>
      </c>
      <c r="B489" s="170" t="s">
        <v>913</v>
      </c>
      <c r="C489" s="170" t="s">
        <v>75</v>
      </c>
      <c r="D489" s="170" t="s">
        <v>8</v>
      </c>
      <c r="E489" s="171" t="s">
        <v>67</v>
      </c>
      <c r="F489" s="170" t="s">
        <v>40</v>
      </c>
      <c r="G489" s="172">
        <v>64.7</v>
      </c>
      <c r="H489" s="173">
        <v>36739</v>
      </c>
      <c r="I489" s="773">
        <f t="shared" ca="1" si="11"/>
        <v>9418</v>
      </c>
      <c r="J489" s="720">
        <v>45051</v>
      </c>
      <c r="K489" s="88" t="str">
        <f t="shared" si="10"/>
        <v>Track &amp; Field-Female-V40-400m</v>
      </c>
    </row>
    <row r="490" spans="1:11" x14ac:dyDescent="0.15">
      <c r="A490" s="772" t="s">
        <v>912</v>
      </c>
      <c r="B490" s="180" t="s">
        <v>934</v>
      </c>
      <c r="C490" s="170" t="s">
        <v>75</v>
      </c>
      <c r="D490" s="170" t="s">
        <v>131</v>
      </c>
      <c r="E490" s="171" t="s">
        <v>66</v>
      </c>
      <c r="F490" s="170" t="s">
        <v>777</v>
      </c>
      <c r="G490" s="172" t="s">
        <v>1478</v>
      </c>
      <c r="H490" s="173">
        <v>45564</v>
      </c>
      <c r="I490" s="773">
        <f t="shared" ca="1" si="11"/>
        <v>593</v>
      </c>
      <c r="J490" s="720">
        <v>45577</v>
      </c>
      <c r="K490" s="88" t="str">
        <f t="shared" si="10"/>
        <v>Track &amp; Field-Female-V55-Hammer</v>
      </c>
    </row>
    <row r="491" spans="1:11" x14ac:dyDescent="0.15">
      <c r="A491" s="688" t="s">
        <v>912</v>
      </c>
      <c r="B491" s="43" t="s">
        <v>913</v>
      </c>
      <c r="C491" s="43" t="s">
        <v>69</v>
      </c>
      <c r="D491" s="43" t="s">
        <v>9</v>
      </c>
      <c r="E491" s="44" t="s">
        <v>81</v>
      </c>
      <c r="F491" s="43" t="s">
        <v>900</v>
      </c>
      <c r="G491" s="403" t="s">
        <v>1502</v>
      </c>
      <c r="H491" s="46">
        <v>45829</v>
      </c>
      <c r="I491" s="689">
        <f t="shared" ca="1" si="11"/>
        <v>328</v>
      </c>
      <c r="J491" s="649">
        <v>45859</v>
      </c>
      <c r="K491" s="88" t="str">
        <f t="shared" si="10"/>
        <v>Track &amp; Field-Male-U20-800m</v>
      </c>
    </row>
    <row r="492" spans="1:11" x14ac:dyDescent="0.15">
      <c r="A492" s="1149" t="s">
        <v>912</v>
      </c>
      <c r="B492" s="1150" t="s">
        <v>913</v>
      </c>
      <c r="C492" s="1150" t="s">
        <v>69</v>
      </c>
      <c r="D492" s="1150" t="s">
        <v>928</v>
      </c>
      <c r="E492" s="1151" t="s">
        <v>80</v>
      </c>
      <c r="F492" s="1150" t="s">
        <v>268</v>
      </c>
      <c r="G492" s="1152">
        <v>13.6</v>
      </c>
      <c r="H492" s="1153">
        <v>39334</v>
      </c>
      <c r="I492" s="1154">
        <f t="shared" ca="1" si="11"/>
        <v>6823</v>
      </c>
      <c r="J492" s="1155">
        <v>45051</v>
      </c>
      <c r="K492" s="88" t="str">
        <f t="shared" si="10"/>
        <v>Track &amp; Field-Male-U17-100m Hurdles</v>
      </c>
    </row>
    <row r="493" spans="1:11" x14ac:dyDescent="0.15">
      <c r="A493" s="688" t="s">
        <v>912</v>
      </c>
      <c r="B493" s="43" t="s">
        <v>913</v>
      </c>
      <c r="C493" s="43" t="s">
        <v>69</v>
      </c>
      <c r="D493" s="43" t="s">
        <v>134</v>
      </c>
      <c r="E493" s="44" t="s">
        <v>65</v>
      </c>
      <c r="F493" s="43" t="s">
        <v>239</v>
      </c>
      <c r="G493" s="403" t="s">
        <v>1157</v>
      </c>
      <c r="H493" s="46">
        <v>41518</v>
      </c>
      <c r="I493" s="689">
        <f t="shared" ca="1" si="11"/>
        <v>4639</v>
      </c>
      <c r="J493" s="655">
        <v>45051</v>
      </c>
      <c r="K493" s="88" t="str">
        <f t="shared" si="10"/>
        <v>Track &amp; Field-Male-V50-Mile</v>
      </c>
    </row>
    <row r="494" spans="1:11" ht="14" thickBot="1" x14ac:dyDescent="0.2">
      <c r="A494" s="1017" t="s">
        <v>0</v>
      </c>
      <c r="B494" s="1018" t="s">
        <v>926</v>
      </c>
      <c r="C494" s="1019" t="s">
        <v>75</v>
      </c>
      <c r="D494" s="1020" t="s">
        <v>771</v>
      </c>
      <c r="E494" s="1021" t="s">
        <v>72</v>
      </c>
      <c r="F494" s="1020" t="s">
        <v>911</v>
      </c>
      <c r="G494" s="1127" t="s">
        <v>1484</v>
      </c>
      <c r="H494" s="1022">
        <v>45505</v>
      </c>
      <c r="I494" s="1023">
        <f t="shared" ca="1" si="11"/>
        <v>652</v>
      </c>
      <c r="J494" s="964">
        <v>45700</v>
      </c>
      <c r="K494" s="88" t="str">
        <f t="shared" si="10"/>
        <v>Road-Female-V70-5K</v>
      </c>
    </row>
    <row r="495" spans="1:11" x14ac:dyDescent="0.15">
      <c r="A495" s="688" t="s">
        <v>912</v>
      </c>
      <c r="B495" s="43" t="s">
        <v>913</v>
      </c>
      <c r="C495" s="43" t="s">
        <v>69</v>
      </c>
      <c r="D495" s="43" t="s">
        <v>6</v>
      </c>
      <c r="E495" s="44" t="s">
        <v>74</v>
      </c>
      <c r="F495" s="43" t="s">
        <v>888</v>
      </c>
      <c r="G495" s="45">
        <v>11.84</v>
      </c>
      <c r="H495" s="46">
        <v>45423</v>
      </c>
      <c r="I495" s="689">
        <f t="shared" ca="1" si="11"/>
        <v>734</v>
      </c>
      <c r="J495" s="649">
        <v>45448</v>
      </c>
      <c r="K495" s="88" t="str">
        <f t="shared" si="10"/>
        <v>Track &amp; Field-Male-V35-100m</v>
      </c>
    </row>
    <row r="496" spans="1:11" ht="14" thickBot="1" x14ac:dyDescent="0.2">
      <c r="A496" s="688" t="s">
        <v>912</v>
      </c>
      <c r="B496" s="107" t="s">
        <v>934</v>
      </c>
      <c r="C496" s="43" t="s">
        <v>69</v>
      </c>
      <c r="D496" s="43" t="s">
        <v>124</v>
      </c>
      <c r="E496" s="44" t="s">
        <v>74</v>
      </c>
      <c r="F496" s="43" t="s">
        <v>888</v>
      </c>
      <c r="G496" s="45" t="s">
        <v>1498</v>
      </c>
      <c r="H496" s="46">
        <v>45801</v>
      </c>
      <c r="I496" s="689">
        <f t="shared" ca="1" si="11"/>
        <v>356</v>
      </c>
      <c r="J496" s="649">
        <v>45822</v>
      </c>
      <c r="K496" s="88" t="str">
        <f t="shared" si="10"/>
        <v>Track &amp; Field-Male-V35-Long Jump</v>
      </c>
    </row>
    <row r="497" spans="1:11" ht="14" thickBot="1" x14ac:dyDescent="0.2">
      <c r="A497" s="682" t="s">
        <v>912</v>
      </c>
      <c r="B497" s="119" t="s">
        <v>934</v>
      </c>
      <c r="C497" s="109" t="s">
        <v>69</v>
      </c>
      <c r="D497" s="109" t="s">
        <v>348</v>
      </c>
      <c r="E497" s="110" t="s">
        <v>78</v>
      </c>
      <c r="F497" s="109" t="s">
        <v>260</v>
      </c>
      <c r="G497" s="111" t="s">
        <v>938</v>
      </c>
      <c r="H497" s="112">
        <v>34903</v>
      </c>
      <c r="I497" s="683">
        <f t="shared" ca="1" si="11"/>
        <v>11254</v>
      </c>
      <c r="J497" s="649">
        <v>45051</v>
      </c>
      <c r="K497" s="88" t="str">
        <f t="shared" si="10"/>
        <v>Track &amp; Field-Male-U13-Penthalon</v>
      </c>
    </row>
    <row r="498" spans="1:11" x14ac:dyDescent="0.15">
      <c r="A498" s="469" t="s">
        <v>912</v>
      </c>
      <c r="B498" s="77" t="s">
        <v>913</v>
      </c>
      <c r="C498" s="77" t="s">
        <v>69</v>
      </c>
      <c r="D498" s="77" t="s">
        <v>208</v>
      </c>
      <c r="E498" s="78" t="s">
        <v>78</v>
      </c>
      <c r="F498" s="77" t="s">
        <v>1384</v>
      </c>
      <c r="G498" s="111">
        <v>10.9</v>
      </c>
      <c r="H498" s="112">
        <v>45402</v>
      </c>
      <c r="I498" s="683">
        <f t="shared" ca="1" si="11"/>
        <v>755</v>
      </c>
      <c r="J498" s="651">
        <v>45418</v>
      </c>
      <c r="K498" s="88" t="str">
        <f t="shared" si="10"/>
        <v>Track &amp; Field-Male-U13-75m</v>
      </c>
    </row>
    <row r="499" spans="1:11" x14ac:dyDescent="0.15">
      <c r="A499" s="982" t="s">
        <v>0</v>
      </c>
      <c r="B499" s="247" t="s">
        <v>926</v>
      </c>
      <c r="C499" s="242" t="s">
        <v>69</v>
      </c>
      <c r="D499" s="242" t="s">
        <v>23</v>
      </c>
      <c r="E499" s="243" t="s">
        <v>66</v>
      </c>
      <c r="F499" s="242" t="s">
        <v>62</v>
      </c>
      <c r="G499" s="544" t="s">
        <v>1287</v>
      </c>
      <c r="H499" s="245">
        <v>40969</v>
      </c>
      <c r="I499" s="983">
        <f t="shared" ca="1" si="11"/>
        <v>5188</v>
      </c>
      <c r="J499" s="954">
        <v>45051</v>
      </c>
      <c r="K499" s="88" t="str">
        <f t="shared" si="10"/>
        <v>Road-Male-V55-20 Mile</v>
      </c>
    </row>
    <row r="500" spans="1:11" x14ac:dyDescent="0.15">
      <c r="A500" s="772" t="s">
        <v>912</v>
      </c>
      <c r="B500" s="180" t="s">
        <v>934</v>
      </c>
      <c r="C500" s="170" t="s">
        <v>75</v>
      </c>
      <c r="D500" s="170" t="s">
        <v>131</v>
      </c>
      <c r="E500" s="171" t="s">
        <v>66</v>
      </c>
      <c r="F500" s="170" t="s">
        <v>777</v>
      </c>
      <c r="G500" s="172" t="s">
        <v>1510</v>
      </c>
      <c r="H500" s="173">
        <v>45851</v>
      </c>
      <c r="I500" s="773">
        <f t="shared" ca="1" si="11"/>
        <v>306</v>
      </c>
      <c r="J500" s="720">
        <v>45942</v>
      </c>
      <c r="K500" s="88" t="str">
        <f t="shared" si="10"/>
        <v>Track &amp; Field-Female-V55-Hammer</v>
      </c>
    </row>
    <row r="501" spans="1:11" x14ac:dyDescent="0.15">
      <c r="A501" s="688" t="s">
        <v>912</v>
      </c>
      <c r="B501" s="107" t="s">
        <v>934</v>
      </c>
      <c r="C501" s="43" t="s">
        <v>69</v>
      </c>
      <c r="D501" s="43" t="s">
        <v>349</v>
      </c>
      <c r="E501" s="44" t="s">
        <v>80</v>
      </c>
      <c r="F501" s="43" t="s">
        <v>268</v>
      </c>
      <c r="G501" s="45" t="s">
        <v>941</v>
      </c>
      <c r="H501" s="46">
        <v>39341</v>
      </c>
      <c r="I501" s="689">
        <f t="shared" ca="1" si="11"/>
        <v>6816</v>
      </c>
      <c r="J501" s="649">
        <v>45051</v>
      </c>
      <c r="K501" s="88" t="str">
        <f t="shared" si="10"/>
        <v>Track &amp; Field-Male-U17-Octathlon</v>
      </c>
    </row>
    <row r="502" spans="1:11" x14ac:dyDescent="0.15">
      <c r="A502" s="982" t="s">
        <v>0</v>
      </c>
      <c r="B502" s="247" t="s">
        <v>926</v>
      </c>
      <c r="C502" s="269" t="s">
        <v>75</v>
      </c>
      <c r="D502" s="242" t="s">
        <v>20</v>
      </c>
      <c r="E502" s="243" t="s">
        <v>65</v>
      </c>
      <c r="F502" s="242" t="s">
        <v>883</v>
      </c>
      <c r="G502" s="544" t="s">
        <v>1492</v>
      </c>
      <c r="H502" s="245">
        <v>45739</v>
      </c>
      <c r="I502" s="983">
        <f t="shared" ca="1" si="11"/>
        <v>418</v>
      </c>
      <c r="J502" s="954">
        <v>45781</v>
      </c>
      <c r="K502" s="88" t="str">
        <f t="shared" si="10"/>
        <v>Road-Female-V50-Half Marathon</v>
      </c>
    </row>
    <row r="503" spans="1:11" x14ac:dyDescent="0.15">
      <c r="A503" s="325" t="s">
        <v>1032</v>
      </c>
      <c r="B503" s="319" t="s">
        <v>926</v>
      </c>
      <c r="C503" s="320" t="s">
        <v>69</v>
      </c>
      <c r="D503" s="320" t="s">
        <v>572</v>
      </c>
      <c r="E503" s="321" t="s">
        <v>78</v>
      </c>
      <c r="F503" s="326" t="s">
        <v>1384</v>
      </c>
      <c r="G503" s="327" t="s">
        <v>1481</v>
      </c>
      <c r="H503" s="328">
        <v>45599</v>
      </c>
      <c r="I503" s="1041">
        <f t="shared" ca="1" si="11"/>
        <v>558</v>
      </c>
      <c r="J503" s="1035">
        <v>45638</v>
      </c>
      <c r="K503" s="88" t="str">
        <f t="shared" si="10"/>
        <v>Sports Hall-Male-U13-Vertical Jump</v>
      </c>
    </row>
    <row r="504" spans="1:11" x14ac:dyDescent="0.15">
      <c r="A504" s="982" t="s">
        <v>0</v>
      </c>
      <c r="B504" s="247" t="s">
        <v>926</v>
      </c>
      <c r="C504" s="269" t="s">
        <v>75</v>
      </c>
      <c r="D504" s="242" t="s">
        <v>989</v>
      </c>
      <c r="E504" s="243" t="s">
        <v>65</v>
      </c>
      <c r="F504" s="242" t="s">
        <v>417</v>
      </c>
      <c r="G504" s="244">
        <v>42.47</v>
      </c>
      <c r="H504" s="245">
        <v>43065</v>
      </c>
      <c r="I504" s="983">
        <f t="shared" ca="1" si="11"/>
        <v>3092</v>
      </c>
      <c r="J504" s="954">
        <v>45051</v>
      </c>
      <c r="K504" s="88" t="str">
        <f t="shared" si="10"/>
        <v>Road-Female-V50-10K</v>
      </c>
    </row>
    <row r="505" spans="1:11" x14ac:dyDescent="0.15">
      <c r="A505" s="857" t="s">
        <v>991</v>
      </c>
      <c r="B505" s="275" t="s">
        <v>934</v>
      </c>
      <c r="C505" s="275" t="s">
        <v>69</v>
      </c>
      <c r="D505" s="275" t="s">
        <v>128</v>
      </c>
      <c r="E505" s="275" t="s">
        <v>78</v>
      </c>
      <c r="F505" s="276" t="s">
        <v>410</v>
      </c>
      <c r="G505" s="282" t="s">
        <v>1006</v>
      </c>
      <c r="H505" s="277">
        <v>42085</v>
      </c>
      <c r="I505" s="858">
        <f t="shared" ca="1" si="11"/>
        <v>4072</v>
      </c>
      <c r="J505" s="834">
        <v>45051</v>
      </c>
      <c r="K505" s="88" t="str">
        <f t="shared" si="10"/>
        <v>Track &amp; Field Indoor-Male-U13-Shot</v>
      </c>
    </row>
    <row r="506" spans="1:11" x14ac:dyDescent="0.15">
      <c r="A506" s="857" t="s">
        <v>991</v>
      </c>
      <c r="B506" s="275" t="s">
        <v>913</v>
      </c>
      <c r="C506" s="275" t="s">
        <v>69</v>
      </c>
      <c r="D506" s="275" t="s">
        <v>207</v>
      </c>
      <c r="E506" s="275" t="s">
        <v>80</v>
      </c>
      <c r="F506" s="276" t="s">
        <v>845</v>
      </c>
      <c r="G506" s="282">
        <v>7.41</v>
      </c>
      <c r="H506" s="277">
        <v>44633</v>
      </c>
      <c r="I506" s="858">
        <f t="shared" ca="1" si="11"/>
        <v>1524</v>
      </c>
      <c r="J506" s="834">
        <v>45051</v>
      </c>
      <c r="K506" s="88" t="str">
        <f t="shared" si="10"/>
        <v>Track &amp; Field Indoor-Male-U17-60m</v>
      </c>
    </row>
    <row r="507" spans="1:11" x14ac:dyDescent="0.15">
      <c r="A507" s="857" t="s">
        <v>991</v>
      </c>
      <c r="B507" s="275" t="s">
        <v>913</v>
      </c>
      <c r="C507" s="275" t="s">
        <v>69</v>
      </c>
      <c r="D507" s="275" t="s">
        <v>923</v>
      </c>
      <c r="E507" s="275" t="s">
        <v>80</v>
      </c>
      <c r="F507" s="276" t="s">
        <v>793</v>
      </c>
      <c r="G507" s="282">
        <v>8.82</v>
      </c>
      <c r="H507" s="277">
        <v>44632</v>
      </c>
      <c r="I507" s="858">
        <f t="shared" ca="1" si="11"/>
        <v>1525</v>
      </c>
      <c r="J507" s="834">
        <v>45051</v>
      </c>
      <c r="K507" s="88" t="str">
        <f t="shared" si="10"/>
        <v>Track &amp; Field Indoor-Male-U17-60m Hurdles</v>
      </c>
    </row>
    <row r="508" spans="1:11" x14ac:dyDescent="0.15">
      <c r="A508" s="857" t="s">
        <v>991</v>
      </c>
      <c r="B508" s="275" t="s">
        <v>913</v>
      </c>
      <c r="C508" s="310" t="s">
        <v>75</v>
      </c>
      <c r="D508" s="275" t="s">
        <v>207</v>
      </c>
      <c r="E508" s="275" t="s">
        <v>64</v>
      </c>
      <c r="F508" s="276" t="s">
        <v>1368</v>
      </c>
      <c r="G508" s="282">
        <v>9.6</v>
      </c>
      <c r="H508" s="277">
        <v>46061</v>
      </c>
      <c r="I508" s="858">
        <f t="shared" ca="1" si="11"/>
        <v>96</v>
      </c>
      <c r="J508" s="834">
        <v>46145</v>
      </c>
      <c r="K508" s="88" t="str">
        <f t="shared" si="10"/>
        <v>Track &amp; Field Indoor-Female-V45-60m</v>
      </c>
    </row>
    <row r="509" spans="1:11" x14ac:dyDescent="0.15">
      <c r="A509" s="982" t="s">
        <v>0</v>
      </c>
      <c r="B509" s="247" t="s">
        <v>926</v>
      </c>
      <c r="C509" s="242" t="s">
        <v>69</v>
      </c>
      <c r="D509" s="242" t="s">
        <v>25</v>
      </c>
      <c r="E509" s="243" t="s">
        <v>64</v>
      </c>
      <c r="F509" s="242" t="s">
        <v>643</v>
      </c>
      <c r="G509" s="544" t="s">
        <v>1388</v>
      </c>
      <c r="H509" s="245">
        <v>45263</v>
      </c>
      <c r="I509" s="983">
        <f t="shared" ca="1" si="11"/>
        <v>894</v>
      </c>
      <c r="J509" s="954">
        <v>45300</v>
      </c>
      <c r="K509" s="88" t="str">
        <f t="shared" si="10"/>
        <v>Road-Male-V45-Marathon</v>
      </c>
    </row>
    <row r="510" spans="1:11" x14ac:dyDescent="0.15">
      <c r="A510" s="982" t="s">
        <v>0</v>
      </c>
      <c r="B510" s="247" t="s">
        <v>926</v>
      </c>
      <c r="C510" s="242" t="s">
        <v>69</v>
      </c>
      <c r="D510" s="242" t="s">
        <v>20</v>
      </c>
      <c r="E510" s="243" t="s">
        <v>64</v>
      </c>
      <c r="F510" s="242" t="s">
        <v>63</v>
      </c>
      <c r="G510" s="544" t="s">
        <v>1273</v>
      </c>
      <c r="H510" s="245">
        <v>40969</v>
      </c>
      <c r="I510" s="983">
        <f t="shared" ca="1" si="11"/>
        <v>5188</v>
      </c>
      <c r="J510" s="954">
        <v>45051</v>
      </c>
      <c r="K510" s="88" t="str">
        <f t="shared" si="10"/>
        <v>Road-Male-V45-Half Marathon</v>
      </c>
    </row>
    <row r="511" spans="1:11" x14ac:dyDescent="0.15">
      <c r="A511" s="982" t="s">
        <v>0</v>
      </c>
      <c r="B511" s="247" t="s">
        <v>926</v>
      </c>
      <c r="C511" s="242" t="s">
        <v>69</v>
      </c>
      <c r="D511" s="242" t="s">
        <v>990</v>
      </c>
      <c r="E511" s="243" t="s">
        <v>64</v>
      </c>
      <c r="F511" s="242" t="s">
        <v>887</v>
      </c>
      <c r="G511" s="544" t="s">
        <v>1262</v>
      </c>
      <c r="H511" s="245">
        <v>44501</v>
      </c>
      <c r="I511" s="983">
        <f t="shared" ca="1" si="11"/>
        <v>1656</v>
      </c>
      <c r="J511" s="954">
        <v>45051</v>
      </c>
      <c r="K511" s="88" t="str">
        <f t="shared" si="10"/>
        <v>Road-Male-V45-15K</v>
      </c>
    </row>
    <row r="512" spans="1:11" x14ac:dyDescent="0.15">
      <c r="A512" s="982" t="s">
        <v>0</v>
      </c>
      <c r="B512" s="247" t="s">
        <v>926</v>
      </c>
      <c r="C512" s="242" t="s">
        <v>69</v>
      </c>
      <c r="D512" s="242" t="s">
        <v>989</v>
      </c>
      <c r="E512" s="243" t="s">
        <v>64</v>
      </c>
      <c r="F512" s="242" t="s">
        <v>909</v>
      </c>
      <c r="G512" s="244">
        <v>33.4</v>
      </c>
      <c r="H512" s="245">
        <v>44906</v>
      </c>
      <c r="I512" s="983">
        <f t="shared" ca="1" si="11"/>
        <v>1251</v>
      </c>
      <c r="J512" s="954">
        <v>45051</v>
      </c>
      <c r="K512" s="88" t="str">
        <f t="shared" si="10"/>
        <v>Road-Male-V45-10K</v>
      </c>
    </row>
    <row r="513" spans="1:11" x14ac:dyDescent="0.15">
      <c r="A513" s="982" t="s">
        <v>0</v>
      </c>
      <c r="B513" s="247" t="s">
        <v>926</v>
      </c>
      <c r="C513" s="242" t="s">
        <v>69</v>
      </c>
      <c r="D513" s="242" t="s">
        <v>13</v>
      </c>
      <c r="E513" s="243" t="s">
        <v>74</v>
      </c>
      <c r="F513" s="242" t="s">
        <v>473</v>
      </c>
      <c r="G513" s="244">
        <v>22.01</v>
      </c>
      <c r="H513" s="245">
        <v>40360</v>
      </c>
      <c r="I513" s="983">
        <f t="shared" ca="1" si="11"/>
        <v>5797</v>
      </c>
      <c r="J513" s="954">
        <v>45051</v>
      </c>
      <c r="K513" s="88" t="str">
        <f t="shared" si="10"/>
        <v>Road-Male-V35-4 Mile</v>
      </c>
    </row>
    <row r="514" spans="1:11" x14ac:dyDescent="0.15">
      <c r="A514" s="688" t="s">
        <v>912</v>
      </c>
      <c r="B514" s="43" t="s">
        <v>913</v>
      </c>
      <c r="C514" s="43" t="s">
        <v>69</v>
      </c>
      <c r="D514" s="43" t="s">
        <v>98</v>
      </c>
      <c r="E514" s="44" t="s">
        <v>81</v>
      </c>
      <c r="F514" s="43" t="s">
        <v>246</v>
      </c>
      <c r="G514" s="403" t="s">
        <v>1468</v>
      </c>
      <c r="H514" s="46">
        <v>40331</v>
      </c>
      <c r="I514" s="689">
        <f t="shared" ca="1" si="11"/>
        <v>5826</v>
      </c>
      <c r="J514" s="649">
        <v>45577</v>
      </c>
      <c r="K514" s="88" t="str">
        <f t="shared" ref="K514" si="12">A514&amp;"-"&amp;C514&amp;"-"&amp;E514&amp;"-"&amp;D514</f>
        <v>Track &amp; Field-Male-U20-1500m</v>
      </c>
    </row>
  </sheetData>
  <autoFilter ref="A3:L384" xr:uid="{00000000-0001-0000-0700-000000000000}"/>
  <phoneticPr fontId="1" type="noConversion"/>
  <conditionalFormatting sqref="A384">
    <cfRule type="containsText" dxfId="174" priority="1071" operator="containsText" text="Record not yet set">
      <formula>NOT(ISERROR(SEARCH("Record not yet set",A384)))</formula>
    </cfRule>
    <cfRule type="containsBlanks" dxfId="173" priority="1070">
      <formula>LEN(TRIM(A384))=0</formula>
    </cfRule>
    <cfRule type="containsText" dxfId="172" priority="1067" operator="containsText" text="MISSING">
      <formula>NOT(ISERROR(SEARCH("MISSING",A384)))</formula>
    </cfRule>
    <cfRule type="cellIs" dxfId="171" priority="1068" operator="equal">
      <formula>"-"</formula>
    </cfRule>
    <cfRule type="containsText" dxfId="170" priority="1069" operator="containsText" text="Event Not Available">
      <formula>NOT(ISERROR(SEARCH("Event Not Available",A384)))</formula>
    </cfRule>
  </conditionalFormatting>
  <conditionalFormatting sqref="A389:A393">
    <cfRule type="containsText" dxfId="169" priority="976" operator="containsText" text="Record not yet set">
      <formula>NOT(ISERROR(SEARCH("Record not yet set",A389)))</formula>
    </cfRule>
    <cfRule type="containsBlanks" dxfId="168" priority="975">
      <formula>LEN(TRIM(A389))=0</formula>
    </cfRule>
    <cfRule type="containsText" dxfId="167" priority="974" operator="containsText" text="Event Not Available">
      <formula>NOT(ISERROR(SEARCH("Event Not Available",A389)))</formula>
    </cfRule>
    <cfRule type="cellIs" dxfId="166" priority="973" operator="equal">
      <formula>"-"</formula>
    </cfRule>
    <cfRule type="containsText" dxfId="165" priority="972" operator="containsText" text="MISSING">
      <formula>NOT(ISERROR(SEARCH("MISSING",A389)))</formula>
    </cfRule>
  </conditionalFormatting>
  <conditionalFormatting sqref="A395">
    <cfRule type="containsText" dxfId="164" priority="957" operator="containsText" text="MISSING">
      <formula>NOT(ISERROR(SEARCH("MISSING",A395)))</formula>
    </cfRule>
    <cfRule type="cellIs" dxfId="163" priority="958" operator="equal">
      <formula>"-"</formula>
    </cfRule>
    <cfRule type="containsText" dxfId="162" priority="959" operator="containsText" text="Event Not Available">
      <formula>NOT(ISERROR(SEARCH("Event Not Available",A395)))</formula>
    </cfRule>
    <cfRule type="containsBlanks" dxfId="161" priority="960">
      <formula>LEN(TRIM(A395))=0</formula>
    </cfRule>
    <cfRule type="containsText" dxfId="160" priority="961" operator="containsText" text="Record not yet set">
      <formula>NOT(ISERROR(SEARCH("Record not yet set",A395)))</formula>
    </cfRule>
  </conditionalFormatting>
  <conditionalFormatting sqref="A399:A400">
    <cfRule type="containsText" dxfId="159" priority="892" operator="containsText" text="MISSING">
      <formula>NOT(ISERROR(SEARCH("MISSING",A399)))</formula>
    </cfRule>
    <cfRule type="containsText" dxfId="158" priority="894" operator="containsText" text="Event Not Available">
      <formula>NOT(ISERROR(SEARCH("Event Not Available",A399)))</formula>
    </cfRule>
    <cfRule type="cellIs" dxfId="157" priority="893" operator="equal">
      <formula>"-"</formula>
    </cfRule>
    <cfRule type="containsBlanks" dxfId="156" priority="895">
      <formula>LEN(TRIM(A399))=0</formula>
    </cfRule>
    <cfRule type="containsText" dxfId="155" priority="896" operator="containsText" text="Record not yet set">
      <formula>NOT(ISERROR(SEARCH("Record not yet set",A399)))</formula>
    </cfRule>
  </conditionalFormatting>
  <conditionalFormatting sqref="A431">
    <cfRule type="containsText" dxfId="154" priority="666" operator="containsText" text="Record not yet set">
      <formula>NOT(ISERROR(SEARCH("Record not yet set",A431)))</formula>
    </cfRule>
    <cfRule type="containsBlanks" dxfId="153" priority="665">
      <formula>LEN(TRIM(A431))=0</formula>
    </cfRule>
    <cfRule type="containsText" dxfId="152" priority="664" operator="containsText" text="Event Not Available">
      <formula>NOT(ISERROR(SEARCH("Event Not Available",A431)))</formula>
    </cfRule>
    <cfRule type="cellIs" dxfId="151" priority="663" operator="equal">
      <formula>"-"</formula>
    </cfRule>
    <cfRule type="containsText" dxfId="150" priority="662" operator="containsText" text="MISSING">
      <formula>NOT(ISERROR(SEARCH("MISSING",A431)))</formula>
    </cfRule>
  </conditionalFormatting>
  <conditionalFormatting sqref="A434">
    <cfRule type="containsText" dxfId="149" priority="614" operator="containsText" text="Event Not Available">
      <formula>NOT(ISERROR(SEARCH("Event Not Available",A434)))</formula>
    </cfRule>
    <cfRule type="containsText" dxfId="148" priority="612" operator="containsText" text="MISSING">
      <formula>NOT(ISERROR(SEARCH("MISSING",A434)))</formula>
    </cfRule>
    <cfRule type="containsBlanks" dxfId="147" priority="615">
      <formula>LEN(TRIM(A434))=0</formula>
    </cfRule>
    <cfRule type="cellIs" dxfId="146" priority="613" operator="equal">
      <formula>"-"</formula>
    </cfRule>
    <cfRule type="containsText" dxfId="145" priority="616" operator="containsText" text="Record not yet set">
      <formula>NOT(ISERROR(SEARCH("Record not yet set",A434)))</formula>
    </cfRule>
  </conditionalFormatting>
  <conditionalFormatting sqref="A449">
    <cfRule type="containsText" dxfId="144" priority="529" operator="containsText" text="Event Not Available">
      <formula>NOT(ISERROR(SEARCH("Event Not Available",A449)))</formula>
    </cfRule>
    <cfRule type="containsBlanks" dxfId="143" priority="530">
      <formula>LEN(TRIM(A449))=0</formula>
    </cfRule>
    <cfRule type="cellIs" dxfId="142" priority="528" operator="equal">
      <formula>"-"</formula>
    </cfRule>
    <cfRule type="containsText" dxfId="141" priority="527" operator="containsText" text="MISSING">
      <formula>NOT(ISERROR(SEARCH("MISSING",A449)))</formula>
    </cfRule>
    <cfRule type="containsText" dxfId="140" priority="531" operator="containsText" text="Record not yet set">
      <formula>NOT(ISERROR(SEARCH("Record not yet set",A449)))</formula>
    </cfRule>
  </conditionalFormatting>
  <conditionalFormatting sqref="A464">
    <cfRule type="containsText" dxfId="139" priority="394" operator="containsText" text="Event Not Available">
      <formula>NOT(ISERROR(SEARCH("Event Not Available",A464)))</formula>
    </cfRule>
    <cfRule type="containsBlanks" dxfId="138" priority="395">
      <formula>LEN(TRIM(A464))=0</formula>
    </cfRule>
    <cfRule type="containsText" dxfId="137" priority="396" operator="containsText" text="Record not yet set">
      <formula>NOT(ISERROR(SEARCH("Record not yet set",A464)))</formula>
    </cfRule>
    <cfRule type="containsText" dxfId="136" priority="392" operator="containsText" text="MISSING">
      <formula>NOT(ISERROR(SEARCH("MISSING",A464)))</formula>
    </cfRule>
    <cfRule type="cellIs" dxfId="135" priority="393" operator="equal">
      <formula>"-"</formula>
    </cfRule>
  </conditionalFormatting>
  <conditionalFormatting sqref="A466:A472">
    <cfRule type="containsText" dxfId="134" priority="312" operator="containsText" text="MISSING">
      <formula>NOT(ISERROR(SEARCH("MISSING",A466)))</formula>
    </cfRule>
    <cfRule type="containsText" dxfId="133" priority="314" operator="containsText" text="Event Not Available">
      <formula>NOT(ISERROR(SEARCH("Event Not Available",A466)))</formula>
    </cfRule>
    <cfRule type="containsBlanks" dxfId="132" priority="315">
      <formula>LEN(TRIM(A466))=0</formula>
    </cfRule>
    <cfRule type="containsText" dxfId="131" priority="316" operator="containsText" text="Record not yet set">
      <formula>NOT(ISERROR(SEARCH("Record not yet set",A466)))</formula>
    </cfRule>
    <cfRule type="cellIs" dxfId="130" priority="313" operator="equal">
      <formula>"-"</formula>
    </cfRule>
  </conditionalFormatting>
  <conditionalFormatting sqref="A505:A508">
    <cfRule type="containsText" dxfId="129" priority="41" operator="containsText" text="Record not yet set">
      <formula>NOT(ISERROR(SEARCH("Record not yet set",A505)))</formula>
    </cfRule>
    <cfRule type="containsBlanks" dxfId="128" priority="40">
      <formula>LEN(TRIM(A505))=0</formula>
    </cfRule>
    <cfRule type="containsText" dxfId="127" priority="39" operator="containsText" text="Event Not Available">
      <formula>NOT(ISERROR(SEARCH("Event Not Available",A505)))</formula>
    </cfRule>
    <cfRule type="cellIs" dxfId="126" priority="38" operator="equal">
      <formula>"-"</formula>
    </cfRule>
    <cfRule type="containsText" dxfId="125" priority="31" operator="containsText" text="MISSING">
      <formula>NOT(ISERROR(SEARCH("MISSING",A505)))</formula>
    </cfRule>
  </conditionalFormatting>
  <conditionalFormatting sqref="A432:E433">
    <cfRule type="cellIs" dxfId="124" priority="618" operator="equal">
      <formula>"-"</formula>
    </cfRule>
    <cfRule type="containsText" dxfId="123" priority="619" operator="containsText" text="Event Not Available">
      <formula>NOT(ISERROR(SEARCH("Event Not Available",A432)))</formula>
    </cfRule>
    <cfRule type="containsText" dxfId="122" priority="617" operator="containsText" text="MISSING">
      <formula>NOT(ISERROR(SEARCH("MISSING",A432)))</formula>
    </cfRule>
  </conditionalFormatting>
  <conditionalFormatting sqref="A360:J383">
    <cfRule type="containsText" dxfId="121" priority="1076" operator="containsText" text="Record not yet set">
      <formula>NOT(ISERROR(SEARCH("Record not yet set",A360)))</formula>
    </cfRule>
    <cfRule type="containsBlanks" dxfId="120" priority="1075">
      <formula>LEN(TRIM(A360))=0</formula>
    </cfRule>
    <cfRule type="containsText" dxfId="119" priority="1074" operator="containsText" text="Event Not Available">
      <formula>NOT(ISERROR(SEARCH("Event Not Available",A360)))</formula>
    </cfRule>
    <cfRule type="containsText" dxfId="118" priority="1072" operator="containsText" text="MISSING">
      <formula>NOT(ISERROR(SEARCH("MISSING",A360)))</formula>
    </cfRule>
    <cfRule type="cellIs" dxfId="117" priority="1073" operator="equal">
      <formula>"-"</formula>
    </cfRule>
  </conditionalFormatting>
  <conditionalFormatting sqref="A385:J388">
    <cfRule type="cellIs" dxfId="116" priority="1033" operator="equal">
      <formula>"-"</formula>
    </cfRule>
    <cfRule type="containsText" dxfId="115" priority="1036" operator="containsText" text="Record not yet set">
      <formula>NOT(ISERROR(SEARCH("Record not yet set",A385)))</formula>
    </cfRule>
    <cfRule type="containsBlanks" dxfId="114" priority="1035">
      <formula>LEN(TRIM(A385))=0</formula>
    </cfRule>
    <cfRule type="containsText" dxfId="113" priority="1034" operator="containsText" text="Event Not Available">
      <formula>NOT(ISERROR(SEARCH("Event Not Available",A385)))</formula>
    </cfRule>
    <cfRule type="containsText" dxfId="112" priority="1032" operator="containsText" text="MISSING">
      <formula>NOT(ISERROR(SEARCH("MISSING",A385)))</formula>
    </cfRule>
  </conditionalFormatting>
  <conditionalFormatting sqref="A394:J394">
    <cfRule type="cellIs" dxfId="111" priority="963" operator="equal">
      <formula>"-"</formula>
    </cfRule>
    <cfRule type="containsText" dxfId="110" priority="964" operator="containsText" text="Event Not Available">
      <formula>NOT(ISERROR(SEARCH("Event Not Available",A394)))</formula>
    </cfRule>
    <cfRule type="containsBlanks" dxfId="109" priority="965">
      <formula>LEN(TRIM(A394))=0</formula>
    </cfRule>
    <cfRule type="containsText" dxfId="108" priority="966" operator="containsText" text="Record not yet set">
      <formula>NOT(ISERROR(SEARCH("Record not yet set",A394)))</formula>
    </cfRule>
    <cfRule type="containsText" dxfId="107" priority="962" operator="containsText" text="MISSING">
      <formula>NOT(ISERROR(SEARCH("MISSING",A394)))</formula>
    </cfRule>
  </conditionalFormatting>
  <conditionalFormatting sqref="A396:J398">
    <cfRule type="containsText" dxfId="106" priority="912" operator="containsText" text="MISSING">
      <formula>NOT(ISERROR(SEARCH("MISSING",A396)))</formula>
    </cfRule>
    <cfRule type="cellIs" dxfId="105" priority="913" operator="equal">
      <formula>"-"</formula>
    </cfRule>
    <cfRule type="containsText" dxfId="104" priority="914" operator="containsText" text="Event Not Available">
      <formula>NOT(ISERROR(SEARCH("Event Not Available",A396)))</formula>
    </cfRule>
    <cfRule type="containsText" dxfId="103" priority="916" operator="containsText" text="Record not yet set">
      <formula>NOT(ISERROR(SEARCH("Record not yet set",A396)))</formula>
    </cfRule>
    <cfRule type="containsBlanks" dxfId="102" priority="915">
      <formula>LEN(TRIM(A396))=0</formula>
    </cfRule>
  </conditionalFormatting>
  <conditionalFormatting sqref="A401:J430">
    <cfRule type="containsBlanks" dxfId="101" priority="690">
      <formula>LEN(TRIM(A401))=0</formula>
    </cfRule>
    <cfRule type="containsText" dxfId="100" priority="689" operator="containsText" text="Event Not Available">
      <formula>NOT(ISERROR(SEARCH("Event Not Available",A401)))</formula>
    </cfRule>
    <cfRule type="cellIs" dxfId="99" priority="688" operator="equal">
      <formula>"-"</formula>
    </cfRule>
    <cfRule type="containsText" dxfId="98" priority="687" operator="containsText" text="MISSING">
      <formula>NOT(ISERROR(SEARCH("MISSING",A401)))</formula>
    </cfRule>
    <cfRule type="containsText" dxfId="97" priority="691" operator="containsText" text="Record not yet set">
      <formula>NOT(ISERROR(SEARCH("Record not yet set",A401)))</formula>
    </cfRule>
  </conditionalFormatting>
  <conditionalFormatting sqref="A432:J433">
    <cfRule type="containsText" dxfId="96" priority="621" operator="containsText" text="Record not yet set">
      <formula>NOT(ISERROR(SEARCH("Record not yet set",A432)))</formula>
    </cfRule>
    <cfRule type="containsBlanks" dxfId="95" priority="620">
      <formula>LEN(TRIM(A432))=0</formula>
    </cfRule>
  </conditionalFormatting>
  <conditionalFormatting sqref="A435:J448">
    <cfRule type="containsText" dxfId="94" priority="532" operator="containsText" text="MISSING">
      <formula>NOT(ISERROR(SEARCH("MISSING",A435)))</formula>
    </cfRule>
    <cfRule type="cellIs" dxfId="93" priority="533" operator="equal">
      <formula>"-"</formula>
    </cfRule>
    <cfRule type="containsText" dxfId="92" priority="534" operator="containsText" text="Event Not Available">
      <formula>NOT(ISERROR(SEARCH("Event Not Available",A435)))</formula>
    </cfRule>
    <cfRule type="containsBlanks" dxfId="91" priority="535">
      <formula>LEN(TRIM(A435))=0</formula>
    </cfRule>
    <cfRule type="containsText" dxfId="90" priority="536" operator="containsText" text="Record not yet set">
      <formula>NOT(ISERROR(SEARCH("Record not yet set",A435)))</formula>
    </cfRule>
  </conditionalFormatting>
  <conditionalFormatting sqref="A450:J462">
    <cfRule type="containsText" dxfId="89" priority="411" operator="containsText" text="Record not yet set">
      <formula>NOT(ISERROR(SEARCH("Record not yet set",A450)))</formula>
    </cfRule>
    <cfRule type="containsText" dxfId="88" priority="407" operator="containsText" text="MISSING">
      <formula>NOT(ISERROR(SEARCH("MISSING",A450)))</formula>
    </cfRule>
    <cfRule type="cellIs" dxfId="87" priority="408" operator="equal">
      <formula>"-"</formula>
    </cfRule>
    <cfRule type="containsText" dxfId="86" priority="409" operator="containsText" text="Event Not Available">
      <formula>NOT(ISERROR(SEARCH("Event Not Available",A450)))</formula>
    </cfRule>
    <cfRule type="containsBlanks" dxfId="85" priority="410">
      <formula>LEN(TRIM(A450))=0</formula>
    </cfRule>
  </conditionalFormatting>
  <conditionalFormatting sqref="A465:J465">
    <cfRule type="containsText" dxfId="84" priority="384" operator="containsText" text="Event Not Available">
      <formula>NOT(ISERROR(SEARCH("Event Not Available",A465)))</formula>
    </cfRule>
    <cfRule type="cellIs" dxfId="83" priority="383" operator="equal">
      <formula>"-"</formula>
    </cfRule>
    <cfRule type="containsText" dxfId="82" priority="382" operator="containsText" text="MISSING">
      <formula>NOT(ISERROR(SEARCH("MISSING",A465)))</formula>
    </cfRule>
    <cfRule type="containsBlanks" dxfId="81" priority="385">
      <formula>LEN(TRIM(A465))=0</formula>
    </cfRule>
    <cfRule type="containsText" dxfId="80" priority="386" operator="containsText" text="Record not yet set">
      <formula>NOT(ISERROR(SEARCH("Record not yet set",A465)))</formula>
    </cfRule>
  </conditionalFormatting>
  <conditionalFormatting sqref="A473:J502">
    <cfRule type="containsBlanks" dxfId="79" priority="90">
      <formula>LEN(TRIM(A473))=0</formula>
    </cfRule>
    <cfRule type="containsText" dxfId="78" priority="89" operator="containsText" text="Event Not Available">
      <formula>NOT(ISERROR(SEARCH("Event Not Available",A473)))</formula>
    </cfRule>
    <cfRule type="cellIs" dxfId="77" priority="88" operator="equal">
      <formula>"-"</formula>
    </cfRule>
    <cfRule type="containsText" dxfId="76" priority="87" operator="containsText" text="MISSING">
      <formula>NOT(ISERROR(SEARCH("MISSING",A473)))</formula>
    </cfRule>
    <cfRule type="containsText" dxfId="75" priority="91" operator="containsText" text="Record not yet set">
      <formula>NOT(ISERROR(SEARCH("Record not yet set",A473)))</formula>
    </cfRule>
  </conditionalFormatting>
  <conditionalFormatting sqref="A504:J504">
    <cfRule type="containsText" dxfId="74" priority="76" operator="containsText" text="Record not yet set">
      <formula>NOT(ISERROR(SEARCH("Record not yet set",A504)))</formula>
    </cfRule>
    <cfRule type="containsBlanks" dxfId="73" priority="75">
      <formula>LEN(TRIM(A504))=0</formula>
    </cfRule>
    <cfRule type="containsText" dxfId="72" priority="74" operator="containsText" text="Event Not Available">
      <formula>NOT(ISERROR(SEARCH("Event Not Available",A504)))</formula>
    </cfRule>
    <cfRule type="cellIs" dxfId="71" priority="73" operator="equal">
      <formula>"-"</formula>
    </cfRule>
    <cfRule type="containsText" dxfId="70" priority="72" operator="containsText" text="MISSING">
      <formula>NOT(ISERROR(SEARCH("MISSING",A504)))</formula>
    </cfRule>
  </conditionalFormatting>
  <conditionalFormatting sqref="A509:J514">
    <cfRule type="containsText" dxfId="69" priority="1" operator="containsText" text="MISSING">
      <formula>NOT(ISERROR(SEARCH("MISSING",A509)))</formula>
    </cfRule>
    <cfRule type="containsText" dxfId="68" priority="3" operator="containsText" text="Event Not Available">
      <formula>NOT(ISERROR(SEARCH("Event Not Available",A509)))</formula>
    </cfRule>
    <cfRule type="cellIs" dxfId="67" priority="2" operator="equal">
      <formula>"-"</formula>
    </cfRule>
    <cfRule type="containsBlanks" dxfId="66" priority="4">
      <formula>LEN(TRIM(A509))=0</formula>
    </cfRule>
    <cfRule type="containsText" dxfId="65" priority="5" operator="containsText" text="Record not yet set">
      <formula>NOT(ISERROR(SEARCH("Record not yet set",A509)))</formula>
    </cfRule>
  </conditionalFormatting>
  <conditionalFormatting sqref="A359:K359 K359:K514">
    <cfRule type="containsText" dxfId="64" priority="1296" operator="containsText" text="Record not yet set">
      <formula>NOT(ISERROR(SEARCH("Record not yet set",A359)))</formula>
    </cfRule>
    <cfRule type="containsBlanks" dxfId="63" priority="1295">
      <formula>LEN(TRIM(A359))=0</formula>
    </cfRule>
    <cfRule type="containsText" dxfId="62" priority="1294" operator="containsText" text="Event Not Available">
      <formula>NOT(ISERROR(SEARCH("Event Not Available",A359)))</formula>
    </cfRule>
    <cfRule type="cellIs" dxfId="61" priority="1293" operator="equal">
      <formula>"-"</formula>
    </cfRule>
    <cfRule type="containsText" dxfId="60" priority="1292" operator="containsText" text="MISSING">
      <formula>NOT(ISERROR(SEARCH("MISSING",A359)))</formula>
    </cfRule>
  </conditionalFormatting>
  <conditionalFormatting sqref="B467">
    <cfRule type="containsBlanks" dxfId="59" priority="370">
      <formula>LEN(TRIM(B467))=0</formula>
    </cfRule>
    <cfRule type="containsText" dxfId="58" priority="371" operator="containsText" text="Record not yet set">
      <formula>NOT(ISERROR(SEARCH("Record not yet set",B467)))</formula>
    </cfRule>
    <cfRule type="containsText" dxfId="57" priority="369" operator="containsText" text="Event Not Available">
      <formula>NOT(ISERROR(SEARCH("Event Not Available",B467)))</formula>
    </cfRule>
    <cfRule type="cellIs" dxfId="56" priority="368" operator="equal">
      <formula>"-"</formula>
    </cfRule>
    <cfRule type="containsText" dxfId="55" priority="367" operator="containsText" text="MISSING">
      <formula>NOT(ISERROR(SEARCH("MISSING",B467)))</formula>
    </cfRule>
  </conditionalFormatting>
  <conditionalFormatting sqref="F384:J384">
    <cfRule type="containsBlanks" dxfId="54" priority="1055">
      <formula>LEN(TRIM(F384))=0</formula>
    </cfRule>
    <cfRule type="containsText" dxfId="53" priority="1056" operator="containsText" text="Record not yet set">
      <formula>NOT(ISERROR(SEARCH("Record not yet set",F384)))</formula>
    </cfRule>
    <cfRule type="containsText" dxfId="52" priority="1052" operator="containsText" text="MISSING">
      <formula>NOT(ISERROR(SEARCH("MISSING",F384)))</formula>
    </cfRule>
    <cfRule type="cellIs" dxfId="51" priority="1053" operator="equal">
      <formula>"-"</formula>
    </cfRule>
    <cfRule type="containsText" dxfId="50" priority="1054" operator="containsText" text="Event Not Available">
      <formula>NOT(ISERROR(SEARCH("Event Not Available",F384)))</formula>
    </cfRule>
  </conditionalFormatting>
  <conditionalFormatting sqref="F389:J393">
    <cfRule type="containsText" dxfId="49" priority="969" operator="containsText" text="Event Not Available">
      <formula>NOT(ISERROR(SEARCH("Event Not Available",F389)))</formula>
    </cfRule>
    <cfRule type="containsBlanks" dxfId="48" priority="970">
      <formula>LEN(TRIM(F389))=0</formula>
    </cfRule>
    <cfRule type="containsText" dxfId="47" priority="971" operator="containsText" text="Record not yet set">
      <formula>NOT(ISERROR(SEARCH("Record not yet set",F389)))</formula>
    </cfRule>
    <cfRule type="containsText" dxfId="46" priority="967" operator="containsText" text="MISSING">
      <formula>NOT(ISERROR(SEARCH("MISSING",F389)))</formula>
    </cfRule>
    <cfRule type="cellIs" dxfId="45" priority="968" operator="equal">
      <formula>"-"</formula>
    </cfRule>
  </conditionalFormatting>
  <conditionalFormatting sqref="F395:J395">
    <cfRule type="containsText" dxfId="44" priority="956" operator="containsText" text="Record not yet set">
      <formula>NOT(ISERROR(SEARCH("Record not yet set",F395)))</formula>
    </cfRule>
    <cfRule type="containsBlanks" dxfId="43" priority="955">
      <formula>LEN(TRIM(F395))=0</formula>
    </cfRule>
    <cfRule type="containsText" dxfId="42" priority="954" operator="containsText" text="Event Not Available">
      <formula>NOT(ISERROR(SEARCH("Event Not Available",F395)))</formula>
    </cfRule>
    <cfRule type="containsText" dxfId="41" priority="952" operator="containsText" text="MISSING">
      <formula>NOT(ISERROR(SEARCH("MISSING",F395)))</formula>
    </cfRule>
    <cfRule type="cellIs" dxfId="40" priority="953" operator="equal">
      <formula>"-"</formula>
    </cfRule>
  </conditionalFormatting>
  <conditionalFormatting sqref="F399:J400">
    <cfRule type="containsText" dxfId="39" priority="901" operator="containsText" text="Record not yet set">
      <formula>NOT(ISERROR(SEARCH("Record not yet set",F399)))</formula>
    </cfRule>
    <cfRule type="containsBlanks" dxfId="38" priority="900">
      <formula>LEN(TRIM(F399))=0</formula>
    </cfRule>
    <cfRule type="containsText" dxfId="37" priority="899" operator="containsText" text="Event Not Available">
      <formula>NOT(ISERROR(SEARCH("Event Not Available",F399)))</formula>
    </cfRule>
    <cfRule type="cellIs" dxfId="36" priority="898" operator="equal">
      <formula>"-"</formula>
    </cfRule>
    <cfRule type="containsText" dxfId="35" priority="897" operator="containsText" text="MISSING">
      <formula>NOT(ISERROR(SEARCH("MISSING",F399)))</formula>
    </cfRule>
  </conditionalFormatting>
  <conditionalFormatting sqref="F431:J431">
    <cfRule type="containsText" dxfId="34" priority="671" operator="containsText" text="Record not yet set">
      <formula>NOT(ISERROR(SEARCH("Record not yet set",F431)))</formula>
    </cfRule>
    <cfRule type="containsBlanks" dxfId="33" priority="670">
      <formula>LEN(TRIM(F431))=0</formula>
    </cfRule>
  </conditionalFormatting>
  <conditionalFormatting sqref="F431:J434">
    <cfRule type="containsText" dxfId="32" priority="609" operator="containsText" text="Event Not Available">
      <formula>NOT(ISERROR(SEARCH("Event Not Available",F431)))</formula>
    </cfRule>
    <cfRule type="cellIs" dxfId="31" priority="608" operator="equal">
      <formula>"-"</formula>
    </cfRule>
    <cfRule type="containsText" dxfId="30" priority="607" operator="containsText" text="MISSING">
      <formula>NOT(ISERROR(SEARCH("MISSING",F431)))</formula>
    </cfRule>
  </conditionalFormatting>
  <conditionalFormatting sqref="F434:J434">
    <cfRule type="containsText" dxfId="29" priority="611" operator="containsText" text="Record not yet set">
      <formula>NOT(ISERROR(SEARCH("Record not yet set",F434)))</formula>
    </cfRule>
    <cfRule type="containsBlanks" dxfId="28" priority="610">
      <formula>LEN(TRIM(F434))=0</formula>
    </cfRule>
  </conditionalFormatting>
  <conditionalFormatting sqref="F449:J449">
    <cfRule type="containsText" dxfId="27" priority="526" operator="containsText" text="Record not yet set">
      <formula>NOT(ISERROR(SEARCH("Record not yet set",F449)))</formula>
    </cfRule>
    <cfRule type="containsText" dxfId="26" priority="522" operator="containsText" text="MISSING">
      <formula>NOT(ISERROR(SEARCH("MISSING",F449)))</formula>
    </cfRule>
    <cfRule type="cellIs" dxfId="25" priority="523" operator="equal">
      <formula>"-"</formula>
    </cfRule>
    <cfRule type="containsText" dxfId="24" priority="524" operator="containsText" text="Event Not Available">
      <formula>NOT(ISERROR(SEARCH("Event Not Available",F449)))</formula>
    </cfRule>
    <cfRule type="containsBlanks" dxfId="23" priority="525">
      <formula>LEN(TRIM(F449))=0</formula>
    </cfRule>
  </conditionalFormatting>
  <conditionalFormatting sqref="F463:J464">
    <cfRule type="cellIs" dxfId="22" priority="388" operator="equal">
      <formula>"-"</formula>
    </cfRule>
    <cfRule type="containsText" dxfId="21" priority="389" operator="containsText" text="Event Not Available">
      <formula>NOT(ISERROR(SEARCH("Event Not Available",F463)))</formula>
    </cfRule>
    <cfRule type="containsBlanks" dxfId="20" priority="390">
      <formula>LEN(TRIM(F463))=0</formula>
    </cfRule>
    <cfRule type="containsText" dxfId="19" priority="391" operator="containsText" text="Record not yet set">
      <formula>NOT(ISERROR(SEARCH("Record not yet set",F463)))</formula>
    </cfRule>
    <cfRule type="containsText" dxfId="18" priority="387" operator="containsText" text="MISSING">
      <formula>NOT(ISERROR(SEARCH("MISSING",F463)))</formula>
    </cfRule>
  </conditionalFormatting>
  <conditionalFormatting sqref="F466:J472">
    <cfRule type="containsText" dxfId="17" priority="306" operator="containsText" text="Record not yet set">
      <formula>NOT(ISERROR(SEARCH("Record not yet set",F466)))</formula>
    </cfRule>
    <cfRule type="containsBlanks" dxfId="16" priority="305">
      <formula>LEN(TRIM(F466))=0</formula>
    </cfRule>
    <cfRule type="containsText" dxfId="15" priority="304" operator="containsText" text="Event Not Available">
      <formula>NOT(ISERROR(SEARCH("Event Not Available",F466)))</formula>
    </cfRule>
    <cfRule type="cellIs" dxfId="14" priority="303" operator="equal">
      <formula>"-"</formula>
    </cfRule>
    <cfRule type="containsText" dxfId="13" priority="302" operator="containsText" text="MISSING">
      <formula>NOT(ISERROR(SEARCH("MISSING",F466)))</formula>
    </cfRule>
  </conditionalFormatting>
  <conditionalFormatting sqref="F503:J503">
    <cfRule type="cellIs" dxfId="12" priority="78" operator="equal">
      <formula>"-"</formula>
    </cfRule>
    <cfRule type="containsText" dxfId="11" priority="77" operator="containsText" text="MISSING">
      <formula>NOT(ISERROR(SEARCH("MISSING",F503)))</formula>
    </cfRule>
    <cfRule type="containsText" dxfId="10" priority="79" operator="containsText" text="Event Not Available">
      <formula>NOT(ISERROR(SEARCH("Event Not Available",F503)))</formula>
    </cfRule>
    <cfRule type="containsBlanks" dxfId="9" priority="80">
      <formula>LEN(TRIM(F503))=0</formula>
    </cfRule>
    <cfRule type="containsText" dxfId="8" priority="81" operator="containsText" text="Record not yet set">
      <formula>NOT(ISERROR(SEARCH("Record not yet set",F503)))</formula>
    </cfRule>
  </conditionalFormatting>
  <conditionalFormatting sqref="F505:J508">
    <cfRule type="cellIs" dxfId="7" priority="33" operator="equal">
      <formula>"-"</formula>
    </cfRule>
    <cfRule type="containsText" dxfId="6" priority="32" operator="containsText" text="MISSING">
      <formula>NOT(ISERROR(SEARCH("MISSING",F505)))</formula>
    </cfRule>
    <cfRule type="containsText" dxfId="5" priority="34" operator="containsText" text="Event Not Available">
      <formula>NOT(ISERROR(SEARCH("Event Not Available",F505)))</formula>
    </cfRule>
    <cfRule type="containsBlanks" dxfId="4" priority="35">
      <formula>LEN(TRIM(F505))=0</formula>
    </cfRule>
    <cfRule type="containsText" dxfId="3" priority="36" operator="containsText" text="Record not yet set">
      <formula>NOT(ISERROR(SEARCH("Record not yet set",F505)))</formula>
    </cfRule>
  </conditionalFormatting>
  <conditionalFormatting sqref="G159">
    <cfRule type="duplicateValues" dxfId="2" priority="1299" stopIfTrue="1"/>
  </conditionalFormatting>
  <conditionalFormatting sqref="G160">
    <cfRule type="duplicateValues" dxfId="1" priority="1298" stopIfTrue="1"/>
  </conditionalFormatting>
  <conditionalFormatting sqref="G161">
    <cfRule type="duplicateValues" dxfId="0" priority="1297" stopIfTrue="1"/>
  </conditionalFormatting>
  <pageMargins left="0.74803149606299213" right="0.74803149606299213" top="0.98425196850393704" bottom="0.98425196850393704" header="0.51181102362204722" footer="0.51181102362204722"/>
  <pageSetup paperSize="9" scale="90" orientation="portrait" verticalDpi="0" r:id="rId1"/>
  <headerFooter alignWithMargins="0">
    <oddHeader>&amp;R&amp;A</oddHeader>
    <oddFooter>&amp;L&amp;P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16</vt:i4>
      </vt:variant>
    </vt:vector>
  </HeadingPairs>
  <TitlesOfParts>
    <vt:vector size="29" baseType="lpstr">
      <vt:lpstr>Highlights</vt:lpstr>
      <vt:lpstr>0. Find A Record</vt:lpstr>
      <vt:lpstr>1. T&amp;F Male</vt:lpstr>
      <vt:lpstr>2. T&amp;F Female</vt:lpstr>
      <vt:lpstr>3. T&amp;F Indoor</vt:lpstr>
      <vt:lpstr>4. T&amp;F Relay</vt:lpstr>
      <vt:lpstr>5. Road</vt:lpstr>
      <vt:lpstr>6. Sports Hall</vt:lpstr>
      <vt:lpstr>7. ARCHIVE-T&amp;F</vt:lpstr>
      <vt:lpstr>8. ARCHIVE-Sports Hall</vt:lpstr>
      <vt:lpstr>Lists</vt:lpstr>
      <vt:lpstr>Notes</vt:lpstr>
      <vt:lpstr>Updated</vt:lpstr>
      <vt:lpstr>'0. Find A Record'!Print_Area</vt:lpstr>
      <vt:lpstr>'1. T&amp;F Male'!Print_Area</vt:lpstr>
      <vt:lpstr>'2. T&amp;F Female'!Print_Area</vt:lpstr>
      <vt:lpstr>'3. T&amp;F Indoor'!Print_Area</vt:lpstr>
      <vt:lpstr>'4. T&amp;F Relay'!Print_Area</vt:lpstr>
      <vt:lpstr>'5. Road'!Print_Area</vt:lpstr>
      <vt:lpstr>'6. Sports Hall'!Print_Area</vt:lpstr>
      <vt:lpstr>'8. ARCHIVE-Sports Hall'!Print_Area</vt:lpstr>
      <vt:lpstr>Highlights!Print_Area</vt:lpstr>
      <vt:lpstr>Updated!Print_Area</vt:lpstr>
      <vt:lpstr>'1. T&amp;F Male'!Print_Titles</vt:lpstr>
      <vt:lpstr>'2. T&amp;F Female'!Print_Titles</vt:lpstr>
      <vt:lpstr>'3. T&amp;F Indoor'!Print_Titles</vt:lpstr>
      <vt:lpstr>'4. T&amp;F Relay'!Print_Titles</vt:lpstr>
      <vt:lpstr>'5. Road'!Print_Titles</vt:lpstr>
      <vt:lpstr>'6. Sports Hall'!Print_Titles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NewBarnFarm</dc:creator>
  <cp:lastModifiedBy>JIM ROWLEY</cp:lastModifiedBy>
  <cp:lastPrinted>2026-05-15T11:54:17Z</cp:lastPrinted>
  <dcterms:created xsi:type="dcterms:W3CDTF">2013-04-15T18:58:52Z</dcterms:created>
  <dcterms:modified xsi:type="dcterms:W3CDTF">2026-05-15T11:54:22Z</dcterms:modified>
  <cp:contentStatus/>
</cp:coreProperties>
</file>